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6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'2006'!$A$1:$O$116</definedName>
    <definedName name="_xlnm.Print_Area" localSheetId="16">'2007'!$A$1:$O$116</definedName>
    <definedName name="_xlnm.Print_Area" localSheetId="15">'2008'!$A$1:$O$116</definedName>
    <definedName name="_xlnm.Print_Area" localSheetId="14">'2009'!$A$1:$O$123</definedName>
    <definedName name="_xlnm.Print_Area" localSheetId="13">'2010'!$A$1:$O$100</definedName>
    <definedName name="_xlnm.Print_Area" localSheetId="12">'2011'!$A$1:$O$102</definedName>
    <definedName name="_xlnm.Print_Area" localSheetId="11">'2012'!$A$1:$O$99</definedName>
    <definedName name="_xlnm.Print_Area" localSheetId="10">'2013'!$A$1:$O$103</definedName>
    <definedName name="_xlnm.Print_Area" localSheetId="9">'2014'!$A$1:$O$118</definedName>
    <definedName name="_xlnm.Print_Area" localSheetId="8">'2015'!$A$1:$O$119</definedName>
    <definedName name="_xlnm.Print_Area" localSheetId="7">'2016'!$A$1:$O$121</definedName>
    <definedName name="_xlnm.Print_Area" localSheetId="6">'2017'!$A$1:$O$120</definedName>
    <definedName name="_xlnm.Print_Area" localSheetId="5">'2018'!$A$1:$O$120</definedName>
    <definedName name="_xlnm.Print_Area" localSheetId="4">'2019'!$A$1:$O$118</definedName>
    <definedName name="_xlnm.Print_Area" localSheetId="3">'2020'!$A$1:$O$124</definedName>
    <definedName name="_xlnm.Print_Area" localSheetId="2">'2021'!$A$1:$P$123</definedName>
    <definedName name="_xlnm.Print_Area" localSheetId="1">'2022'!$A$1:$P$128</definedName>
    <definedName name="_xlnm.Print_Area" localSheetId="0">'2023'!$A$1:$P$129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124" i="51" l="1"/>
  <c r="P124" i="51" s="1"/>
  <c r="O123" i="51"/>
  <c r="P123" i="51" s="1"/>
  <c r="O122" i="51"/>
  <c r="P122" i="51" s="1"/>
  <c r="N121" i="51"/>
  <c r="M121" i="51"/>
  <c r="L121" i="51"/>
  <c r="K121" i="51"/>
  <c r="J121" i="51"/>
  <c r="I121" i="51"/>
  <c r="H121" i="51"/>
  <c r="G121" i="51"/>
  <c r="F121" i="51"/>
  <c r="E121" i="51"/>
  <c r="D121" i="51"/>
  <c r="O120" i="51"/>
  <c r="P120" i="51" s="1"/>
  <c r="O119" i="51"/>
  <c r="P119" i="51" s="1"/>
  <c r="O118" i="51"/>
  <c r="P118" i="51" s="1"/>
  <c r="O117" i="51"/>
  <c r="P117" i="51" s="1"/>
  <c r="O116" i="51"/>
  <c r="P116" i="51" s="1"/>
  <c r="O115" i="51"/>
  <c r="P115" i="51" s="1"/>
  <c r="O114" i="51"/>
  <c r="P114" i="51" s="1"/>
  <c r="N113" i="51"/>
  <c r="M113" i="51"/>
  <c r="L113" i="51"/>
  <c r="K113" i="51"/>
  <c r="J113" i="51"/>
  <c r="I113" i="51"/>
  <c r="H113" i="51"/>
  <c r="G113" i="51"/>
  <c r="F113" i="51"/>
  <c r="E113" i="51"/>
  <c r="D113" i="51"/>
  <c r="O112" i="51"/>
  <c r="P112" i="51" s="1"/>
  <c r="O111" i="51"/>
  <c r="P111" i="51" s="1"/>
  <c r="O110" i="51"/>
  <c r="P110" i="51" s="1"/>
  <c r="O109" i="51"/>
  <c r="P109" i="51" s="1"/>
  <c r="O108" i="51"/>
  <c r="P108" i="51" s="1"/>
  <c r="O107" i="51"/>
  <c r="P107" i="51" s="1"/>
  <c r="O106" i="51"/>
  <c r="P106" i="51" s="1"/>
  <c r="O105" i="51"/>
  <c r="P105" i="51" s="1"/>
  <c r="O104" i="51"/>
  <c r="P104" i="51" s="1"/>
  <c r="N103" i="51"/>
  <c r="M103" i="51"/>
  <c r="L103" i="51"/>
  <c r="K103" i="51"/>
  <c r="J103" i="51"/>
  <c r="I103" i="51"/>
  <c r="H103" i="51"/>
  <c r="G103" i="51"/>
  <c r="F103" i="51"/>
  <c r="E103" i="51"/>
  <c r="D103" i="51"/>
  <c r="O102" i="51"/>
  <c r="P102" i="51" s="1"/>
  <c r="O101" i="51"/>
  <c r="P101" i="51" s="1"/>
  <c r="O100" i="51"/>
  <c r="P100" i="51" s="1"/>
  <c r="O99" i="51"/>
  <c r="P99" i="51" s="1"/>
  <c r="O98" i="51"/>
  <c r="P98" i="51" s="1"/>
  <c r="O97" i="51"/>
  <c r="P97" i="51" s="1"/>
  <c r="O96" i="51"/>
  <c r="P96" i="51" s="1"/>
  <c r="O95" i="51"/>
  <c r="P95" i="51" s="1"/>
  <c r="O94" i="51"/>
  <c r="P94" i="51" s="1"/>
  <c r="O93" i="51"/>
  <c r="P93" i="51" s="1"/>
  <c r="O92" i="51"/>
  <c r="P92" i="51" s="1"/>
  <c r="O91" i="51"/>
  <c r="P91" i="51" s="1"/>
  <c r="O90" i="51"/>
  <c r="P90" i="51" s="1"/>
  <c r="O89" i="51"/>
  <c r="P89" i="51" s="1"/>
  <c r="O88" i="51"/>
  <c r="P88" i="51" s="1"/>
  <c r="O87" i="51"/>
  <c r="P87" i="51" s="1"/>
  <c r="O86" i="51"/>
  <c r="P86" i="51" s="1"/>
  <c r="O85" i="51"/>
  <c r="P85" i="51" s="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N53" i="51"/>
  <c r="M53" i="51"/>
  <c r="L53" i="51"/>
  <c r="K53" i="51"/>
  <c r="J53" i="51"/>
  <c r="I53" i="51"/>
  <c r="H53" i="51"/>
  <c r="G53" i="51"/>
  <c r="F53" i="51"/>
  <c r="E53" i="51"/>
  <c r="D53" i="5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N23" i="51"/>
  <c r="M23" i="51"/>
  <c r="L23" i="51"/>
  <c r="K23" i="51"/>
  <c r="J23" i="51"/>
  <c r="I23" i="51"/>
  <c r="H23" i="51"/>
  <c r="G23" i="51"/>
  <c r="F23" i="51"/>
  <c r="E23" i="51"/>
  <c r="D23" i="5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O13" i="51"/>
  <c r="P13" i="51" s="1"/>
  <c r="N12" i="51"/>
  <c r="M12" i="51"/>
  <c r="L12" i="51"/>
  <c r="K12" i="51"/>
  <c r="J12" i="51"/>
  <c r="I12" i="51"/>
  <c r="H12" i="51"/>
  <c r="G12" i="51"/>
  <c r="F12" i="51"/>
  <c r="E12" i="51"/>
  <c r="D12" i="5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121" i="51" l="1"/>
  <c r="P121" i="51" s="1"/>
  <c r="O113" i="51"/>
  <c r="P113" i="51" s="1"/>
  <c r="O103" i="51"/>
  <c r="P103" i="51" s="1"/>
  <c r="O23" i="51"/>
  <c r="P23" i="51" s="1"/>
  <c r="G125" i="51"/>
  <c r="H125" i="51"/>
  <c r="L125" i="51"/>
  <c r="F125" i="51"/>
  <c r="I125" i="51"/>
  <c r="J125" i="51"/>
  <c r="K125" i="51"/>
  <c r="O5" i="51"/>
  <c r="P5" i="51" s="1"/>
  <c r="E125" i="51"/>
  <c r="O53" i="51"/>
  <c r="P53" i="51" s="1"/>
  <c r="D125" i="51"/>
  <c r="O12" i="51"/>
  <c r="P12" i="51" s="1"/>
  <c r="M125" i="51"/>
  <c r="N125" i="51"/>
  <c r="O123" i="50"/>
  <c r="P123" i="50" s="1"/>
  <c r="O122" i="50"/>
  <c r="P122" i="50" s="1"/>
  <c r="O121" i="50"/>
  <c r="P121" i="50" s="1"/>
  <c r="N120" i="50"/>
  <c r="M120" i="50"/>
  <c r="L120" i="50"/>
  <c r="K120" i="50"/>
  <c r="J120" i="50"/>
  <c r="I120" i="50"/>
  <c r="H120" i="50"/>
  <c r="G120" i="50"/>
  <c r="F120" i="50"/>
  <c r="E120" i="50"/>
  <c r="D120" i="50"/>
  <c r="O119" i="50"/>
  <c r="P119" i="50" s="1"/>
  <c r="O118" i="50"/>
  <c r="P118" i="50" s="1"/>
  <c r="O117" i="50"/>
  <c r="P117" i="50" s="1"/>
  <c r="O116" i="50"/>
  <c r="P116" i="50" s="1"/>
  <c r="O115" i="50"/>
  <c r="P115" i="50" s="1"/>
  <c r="O114" i="50"/>
  <c r="P114" i="50" s="1"/>
  <c r="O113" i="50"/>
  <c r="P113" i="50" s="1"/>
  <c r="N112" i="50"/>
  <c r="M112" i="50"/>
  <c r="L112" i="50"/>
  <c r="K112" i="50"/>
  <c r="J112" i="50"/>
  <c r="I112" i="50"/>
  <c r="H112" i="50"/>
  <c r="G112" i="50"/>
  <c r="F112" i="50"/>
  <c r="E112" i="50"/>
  <c r="D112" i="50"/>
  <c r="O111" i="50"/>
  <c r="P111" i="50" s="1"/>
  <c r="O110" i="50"/>
  <c r="P110" i="50" s="1"/>
  <c r="O109" i="50"/>
  <c r="P109" i="50" s="1"/>
  <c r="O108" i="50"/>
  <c r="P108" i="50" s="1"/>
  <c r="O107" i="50"/>
  <c r="P107" i="50" s="1"/>
  <c r="O106" i="50"/>
  <c r="P106" i="50" s="1"/>
  <c r="O105" i="50"/>
  <c r="P105" i="50" s="1"/>
  <c r="O104" i="50"/>
  <c r="P104" i="50" s="1"/>
  <c r="O103" i="50"/>
  <c r="P103" i="50" s="1"/>
  <c r="N102" i="50"/>
  <c r="M102" i="50"/>
  <c r="L102" i="50"/>
  <c r="K102" i="50"/>
  <c r="J102" i="50"/>
  <c r="I102" i="50"/>
  <c r="H102" i="50"/>
  <c r="G102" i="50"/>
  <c r="F102" i="50"/>
  <c r="E102" i="50"/>
  <c r="D102" i="50"/>
  <c r="O101" i="50"/>
  <c r="P101" i="50" s="1"/>
  <c r="O100" i="50"/>
  <c r="P100" i="50" s="1"/>
  <c r="O99" i="50"/>
  <c r="P99" i="50" s="1"/>
  <c r="O98" i="50"/>
  <c r="P98" i="50" s="1"/>
  <c r="O97" i="50"/>
  <c r="P97" i="50" s="1"/>
  <c r="O96" i="50"/>
  <c r="P96" i="50" s="1"/>
  <c r="O95" i="50"/>
  <c r="P95" i="50" s="1"/>
  <c r="O94" i="50"/>
  <c r="P94" i="50" s="1"/>
  <c r="O93" i="50"/>
  <c r="P93" i="50" s="1"/>
  <c r="O92" i="50"/>
  <c r="P92" i="50" s="1"/>
  <c r="O91" i="50"/>
  <c r="P91" i="50" s="1"/>
  <c r="O90" i="50"/>
  <c r="P90" i="50" s="1"/>
  <c r="O89" i="50"/>
  <c r="P89" i="50" s="1"/>
  <c r="O88" i="50"/>
  <c r="P88" i="50" s="1"/>
  <c r="O87" i="50"/>
  <c r="P87" i="50" s="1"/>
  <c r="O86" i="50"/>
  <c r="P86" i="50" s="1"/>
  <c r="O85" i="50"/>
  <c r="P85" i="50" s="1"/>
  <c r="O84" i="50"/>
  <c r="P84" i="50" s="1"/>
  <c r="O83" i="50"/>
  <c r="P83" i="50" s="1"/>
  <c r="O82" i="50"/>
  <c r="P82" i="50" s="1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N52" i="50"/>
  <c r="M52" i="50"/>
  <c r="L52" i="50"/>
  <c r="K52" i="50"/>
  <c r="J52" i="50"/>
  <c r="I52" i="50"/>
  <c r="H52" i="50"/>
  <c r="G52" i="50"/>
  <c r="F52" i="50"/>
  <c r="E52" i="50"/>
  <c r="D52" i="50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N23" i="50"/>
  <c r="M23" i="50"/>
  <c r="L23" i="50"/>
  <c r="K23" i="50"/>
  <c r="J23" i="50"/>
  <c r="I23" i="50"/>
  <c r="H23" i="50"/>
  <c r="G23" i="50"/>
  <c r="F23" i="50"/>
  <c r="E23" i="50"/>
  <c r="D23" i="50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O16" i="50"/>
  <c r="P16" i="50" s="1"/>
  <c r="O15" i="50"/>
  <c r="P15" i="50" s="1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25" i="51" l="1"/>
  <c r="P125" i="51" s="1"/>
  <c r="O120" i="50"/>
  <c r="P120" i="50" s="1"/>
  <c r="O112" i="50"/>
  <c r="P112" i="50" s="1"/>
  <c r="O102" i="50"/>
  <c r="P102" i="50" s="1"/>
  <c r="O52" i="50"/>
  <c r="P52" i="50" s="1"/>
  <c r="H124" i="50"/>
  <c r="O23" i="50"/>
  <c r="P23" i="50" s="1"/>
  <c r="L124" i="50"/>
  <c r="D124" i="50"/>
  <c r="I124" i="50"/>
  <c r="O12" i="50"/>
  <c r="P12" i="50" s="1"/>
  <c r="F124" i="50"/>
  <c r="J124" i="50"/>
  <c r="M124" i="50"/>
  <c r="K124" i="50"/>
  <c r="N124" i="50"/>
  <c r="G124" i="50"/>
  <c r="E124" i="50"/>
  <c r="O5" i="50"/>
  <c r="P5" i="50" s="1"/>
  <c r="N21" i="47"/>
  <c r="O21" i="47"/>
  <c r="N20" i="47"/>
  <c r="O20" i="47"/>
  <c r="O118" i="49"/>
  <c r="P118" i="49" s="1"/>
  <c r="O117" i="49"/>
  <c r="P117" i="49"/>
  <c r="N116" i="49"/>
  <c r="M116" i="49"/>
  <c r="L116" i="49"/>
  <c r="K116" i="49"/>
  <c r="J116" i="49"/>
  <c r="I116" i="49"/>
  <c r="H116" i="49"/>
  <c r="G116" i="49"/>
  <c r="F116" i="49"/>
  <c r="E116" i="49"/>
  <c r="D116" i="49"/>
  <c r="O115" i="49"/>
  <c r="P115" i="49" s="1"/>
  <c r="O114" i="49"/>
  <c r="P114" i="49" s="1"/>
  <c r="O113" i="49"/>
  <c r="P113" i="49" s="1"/>
  <c r="O112" i="49"/>
  <c r="P112" i="49"/>
  <c r="O111" i="49"/>
  <c r="P111" i="49" s="1"/>
  <c r="O110" i="49"/>
  <c r="P110" i="49" s="1"/>
  <c r="N109" i="49"/>
  <c r="M109" i="49"/>
  <c r="L109" i="49"/>
  <c r="K109" i="49"/>
  <c r="J109" i="49"/>
  <c r="I109" i="49"/>
  <c r="H109" i="49"/>
  <c r="G109" i="49"/>
  <c r="F109" i="49"/>
  <c r="E109" i="49"/>
  <c r="D109" i="49"/>
  <c r="O108" i="49"/>
  <c r="P108" i="49"/>
  <c r="O107" i="49"/>
  <c r="P107" i="49" s="1"/>
  <c r="O106" i="49"/>
  <c r="P106" i="49"/>
  <c r="O105" i="49"/>
  <c r="P105" i="49"/>
  <c r="O104" i="49"/>
  <c r="P104" i="49" s="1"/>
  <c r="O103" i="49"/>
  <c r="P103" i="49" s="1"/>
  <c r="O102" i="49"/>
  <c r="P102" i="49"/>
  <c r="O101" i="49"/>
  <c r="P101" i="49" s="1"/>
  <c r="O100" i="49"/>
  <c r="P100" i="49"/>
  <c r="N99" i="49"/>
  <c r="M99" i="49"/>
  <c r="L99" i="49"/>
  <c r="K99" i="49"/>
  <c r="J99" i="49"/>
  <c r="I99" i="49"/>
  <c r="H99" i="49"/>
  <c r="G99" i="49"/>
  <c r="F99" i="49"/>
  <c r="E99" i="49"/>
  <c r="D99" i="49"/>
  <c r="O98" i="49"/>
  <c r="P98" i="49" s="1"/>
  <c r="O97" i="49"/>
  <c r="P97" i="49"/>
  <c r="O96" i="49"/>
  <c r="P96" i="49" s="1"/>
  <c r="O95" i="49"/>
  <c r="P95" i="49" s="1"/>
  <c r="O94" i="49"/>
  <c r="P94" i="49" s="1"/>
  <c r="O93" i="49"/>
  <c r="P93" i="49" s="1"/>
  <c r="O92" i="49"/>
  <c r="P92" i="49" s="1"/>
  <c r="O91" i="49"/>
  <c r="P91" i="49" s="1"/>
  <c r="O90" i="49"/>
  <c r="P90" i="49" s="1"/>
  <c r="O89" i="49"/>
  <c r="P89" i="49" s="1"/>
  <c r="O88" i="49"/>
  <c r="P88" i="49" s="1"/>
  <c r="O87" i="49"/>
  <c r="P87" i="49" s="1"/>
  <c r="O86" i="49"/>
  <c r="P86" i="49" s="1"/>
  <c r="O85" i="49"/>
  <c r="P85" i="49"/>
  <c r="O84" i="49"/>
  <c r="P84" i="49" s="1"/>
  <c r="O83" i="49"/>
  <c r="P83" i="49" s="1"/>
  <c r="O82" i="49"/>
  <c r="P82" i="49" s="1"/>
  <c r="O81" i="49"/>
  <c r="P81" i="49" s="1"/>
  <c r="O80" i="49"/>
  <c r="P80" i="49" s="1"/>
  <c r="O79" i="49"/>
  <c r="P79" i="49" s="1"/>
  <c r="O78" i="49"/>
  <c r="P78" i="49" s="1"/>
  <c r="O77" i="49"/>
  <c r="P77" i="49" s="1"/>
  <c r="O76" i="49"/>
  <c r="P76" i="49" s="1"/>
  <c r="O75" i="49"/>
  <c r="P75" i="49" s="1"/>
  <c r="O74" i="49"/>
  <c r="P74" i="49" s="1"/>
  <c r="O73" i="49"/>
  <c r="P73" i="49" s="1"/>
  <c r="O72" i="49"/>
  <c r="P72" i="49" s="1"/>
  <c r="O71" i="49"/>
  <c r="P71" i="49" s="1"/>
  <c r="O70" i="49"/>
  <c r="P70" i="49" s="1"/>
  <c r="O69" i="49"/>
  <c r="P69" i="49" s="1"/>
  <c r="O68" i="49"/>
  <c r="P68" i="49" s="1"/>
  <c r="O67" i="49"/>
  <c r="P67" i="49"/>
  <c r="O66" i="49"/>
  <c r="P66" i="49" s="1"/>
  <c r="O65" i="49"/>
  <c r="P65" i="49" s="1"/>
  <c r="O64" i="49"/>
  <c r="P64" i="49" s="1"/>
  <c r="O63" i="49"/>
  <c r="P63" i="49" s="1"/>
  <c r="O62" i="49"/>
  <c r="P62" i="49" s="1"/>
  <c r="O61" i="49"/>
  <c r="P61" i="49"/>
  <c r="O60" i="49"/>
  <c r="P60" i="49" s="1"/>
  <c r="O59" i="49"/>
  <c r="P59" i="49" s="1"/>
  <c r="O58" i="49"/>
  <c r="P58" i="49" s="1"/>
  <c r="O57" i="49"/>
  <c r="P57" i="49" s="1"/>
  <c r="O56" i="49"/>
  <c r="P56" i="49" s="1"/>
  <c r="O55" i="49"/>
  <c r="P55" i="49" s="1"/>
  <c r="O54" i="49"/>
  <c r="P54" i="49" s="1"/>
  <c r="O53" i="49"/>
  <c r="P53" i="49" s="1"/>
  <c r="O52" i="49"/>
  <c r="P52" i="49" s="1"/>
  <c r="O51" i="49"/>
  <c r="P51" i="49" s="1"/>
  <c r="N50" i="49"/>
  <c r="M50" i="49"/>
  <c r="L50" i="49"/>
  <c r="K50" i="49"/>
  <c r="J50" i="49"/>
  <c r="I50" i="49"/>
  <c r="H50" i="49"/>
  <c r="G50" i="49"/>
  <c r="F50" i="49"/>
  <c r="E50" i="49"/>
  <c r="D50" i="49"/>
  <c r="O49" i="49"/>
  <c r="P49" i="49"/>
  <c r="O48" i="49"/>
  <c r="P48" i="49"/>
  <c r="O47" i="49"/>
  <c r="P47" i="49"/>
  <c r="O46" i="49"/>
  <c r="P46" i="49" s="1"/>
  <c r="O45" i="49"/>
  <c r="P45" i="49" s="1"/>
  <c r="O44" i="49"/>
  <c r="P44" i="49" s="1"/>
  <c r="O43" i="49"/>
  <c r="P43" i="49" s="1"/>
  <c r="O42" i="49"/>
  <c r="P42" i="49"/>
  <c r="O41" i="49"/>
  <c r="P41" i="49"/>
  <c r="O40" i="49"/>
  <c r="P40" i="49" s="1"/>
  <c r="O39" i="49"/>
  <c r="P39" i="49" s="1"/>
  <c r="O38" i="49"/>
  <c r="P38" i="49" s="1"/>
  <c r="O37" i="49"/>
  <c r="P37" i="49" s="1"/>
  <c r="O36" i="49"/>
  <c r="P36" i="49"/>
  <c r="O35" i="49"/>
  <c r="P35" i="49"/>
  <c r="O34" i="49"/>
  <c r="P34" i="49" s="1"/>
  <c r="O33" i="49"/>
  <c r="P33" i="49" s="1"/>
  <c r="O32" i="49"/>
  <c r="P32" i="49" s="1"/>
  <c r="O31" i="49"/>
  <c r="P31" i="49" s="1"/>
  <c r="O30" i="49"/>
  <c r="P30" i="49"/>
  <c r="O29" i="49"/>
  <c r="P29" i="49"/>
  <c r="O28" i="49"/>
  <c r="P28" i="49" s="1"/>
  <c r="O27" i="49"/>
  <c r="P27" i="49" s="1"/>
  <c r="O26" i="49"/>
  <c r="P26" i="49" s="1"/>
  <c r="O25" i="49"/>
  <c r="P25" i="49" s="1"/>
  <c r="O24" i="49"/>
  <c r="P24" i="49"/>
  <c r="O23" i="49"/>
  <c r="P23" i="49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O18" i="49"/>
  <c r="P18" i="49" s="1"/>
  <c r="O17" i="49"/>
  <c r="P17" i="49" s="1"/>
  <c r="O16" i="49"/>
  <c r="P16" i="49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/>
  <c r="O10" i="49"/>
  <c r="P10" i="49" s="1"/>
  <c r="O9" i="49"/>
  <c r="P9" i="49"/>
  <c r="O8" i="49"/>
  <c r="P8" i="49" s="1"/>
  <c r="O7" i="49"/>
  <c r="P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N119" i="47"/>
  <c r="O119" i="47" s="1"/>
  <c r="N118" i="47"/>
  <c r="O118" i="47" s="1"/>
  <c r="N117" i="47"/>
  <c r="O117" i="47" s="1"/>
  <c r="N116" i="47"/>
  <c r="O116" i="47" s="1"/>
  <c r="M115" i="47"/>
  <c r="L115" i="47"/>
  <c r="K115" i="47"/>
  <c r="J115" i="47"/>
  <c r="I115" i="47"/>
  <c r="H115" i="47"/>
  <c r="G115" i="47"/>
  <c r="F115" i="47"/>
  <c r="E115" i="47"/>
  <c r="D115" i="47"/>
  <c r="N114" i="47"/>
  <c r="O114" i="47" s="1"/>
  <c r="N113" i="47"/>
  <c r="O113" i="47" s="1"/>
  <c r="N112" i="47"/>
  <c r="O112" i="47" s="1"/>
  <c r="N111" i="47"/>
  <c r="O111" i="47" s="1"/>
  <c r="N110" i="47"/>
  <c r="O110" i="47" s="1"/>
  <c r="N109" i="47"/>
  <c r="O109" i="47" s="1"/>
  <c r="N108" i="47"/>
  <c r="O108" i="47"/>
  <c r="M107" i="47"/>
  <c r="L107" i="47"/>
  <c r="K107" i="47"/>
  <c r="J107" i="47"/>
  <c r="I107" i="47"/>
  <c r="H107" i="47"/>
  <c r="G107" i="47"/>
  <c r="F107" i="47"/>
  <c r="E107" i="47"/>
  <c r="D107" i="47"/>
  <c r="N106" i="47"/>
  <c r="O106" i="47" s="1"/>
  <c r="N105" i="47"/>
  <c r="O105" i="47" s="1"/>
  <c r="N104" i="47"/>
  <c r="O104" i="47" s="1"/>
  <c r="N103" i="47"/>
  <c r="O103" i="47" s="1"/>
  <c r="N102" i="47"/>
  <c r="O102" i="47" s="1"/>
  <c r="M101" i="47"/>
  <c r="M120" i="47" s="1"/>
  <c r="L101" i="47"/>
  <c r="K101" i="47"/>
  <c r="J101" i="47"/>
  <c r="I101" i="47"/>
  <c r="H101" i="47"/>
  <c r="G101" i="47"/>
  <c r="F101" i="47"/>
  <c r="E101" i="47"/>
  <c r="D101" i="47"/>
  <c r="N100" i="47"/>
  <c r="O100" i="47"/>
  <c r="N99" i="47"/>
  <c r="O99" i="47" s="1"/>
  <c r="N98" i="47"/>
  <c r="O98" i="47" s="1"/>
  <c r="N97" i="47"/>
  <c r="O97" i="47" s="1"/>
  <c r="N96" i="47"/>
  <c r="O96" i="47" s="1"/>
  <c r="N95" i="47"/>
  <c r="O95" i="47" s="1"/>
  <c r="N94" i="47"/>
  <c r="O94" i="47" s="1"/>
  <c r="N93" i="47"/>
  <c r="O93" i="47" s="1"/>
  <c r="N92" i="47"/>
  <c r="O92" i="47" s="1"/>
  <c r="N91" i="47"/>
  <c r="O91" i="47" s="1"/>
  <c r="N90" i="47"/>
  <c r="O90" i="47" s="1"/>
  <c r="N89" i="47"/>
  <c r="O89" i="47" s="1"/>
  <c r="N88" i="47"/>
  <c r="O88" i="47" s="1"/>
  <c r="N87" i="47"/>
  <c r="O87" i="47" s="1"/>
  <c r="N86" i="47"/>
  <c r="O86" i="47" s="1"/>
  <c r="N85" i="47"/>
  <c r="O85" i="47" s="1"/>
  <c r="N84" i="47"/>
  <c r="O84" i="47" s="1"/>
  <c r="N83" i="47"/>
  <c r="O83" i="47" s="1"/>
  <c r="N82" i="47"/>
  <c r="O82" i="47"/>
  <c r="N81" i="47"/>
  <c r="O81" i="47" s="1"/>
  <c r="N80" i="47"/>
  <c r="O80" i="47" s="1"/>
  <c r="N79" i="47"/>
  <c r="O79" i="47" s="1"/>
  <c r="N78" i="47"/>
  <c r="O78" i="47" s="1"/>
  <c r="N77" i="47"/>
  <c r="O77" i="47" s="1"/>
  <c r="N76" i="47"/>
  <c r="O76" i="47"/>
  <c r="N75" i="47"/>
  <c r="O75" i="47" s="1"/>
  <c r="N74" i="47"/>
  <c r="O74" i="47" s="1"/>
  <c r="N73" i="47"/>
  <c r="O73" i="47" s="1"/>
  <c r="N72" i="47"/>
  <c r="O72" i="47" s="1"/>
  <c r="N71" i="47"/>
  <c r="O71" i="47" s="1"/>
  <c r="N70" i="47"/>
  <c r="O70" i="47" s="1"/>
  <c r="N69" i="47"/>
  <c r="O69" i="47" s="1"/>
  <c r="N68" i="47"/>
  <c r="O68" i="47" s="1"/>
  <c r="N67" i="47"/>
  <c r="O67" i="47" s="1"/>
  <c r="N66" i="47"/>
  <c r="O66" i="47" s="1"/>
  <c r="N65" i="47"/>
  <c r="O65" i="47" s="1"/>
  <c r="N64" i="47"/>
  <c r="O64" i="47" s="1"/>
  <c r="N63" i="47"/>
  <c r="O63" i="47" s="1"/>
  <c r="N62" i="47"/>
  <c r="O62" i="47" s="1"/>
  <c r="N61" i="47"/>
  <c r="O61" i="47" s="1"/>
  <c r="N60" i="47"/>
  <c r="O60" i="47" s="1"/>
  <c r="N59" i="47"/>
  <c r="O59" i="47" s="1"/>
  <c r="N58" i="47"/>
  <c r="O58" i="47"/>
  <c r="N57" i="47"/>
  <c r="O57" i="47" s="1"/>
  <c r="N56" i="47"/>
  <c r="O56" i="47" s="1"/>
  <c r="N55" i="47"/>
  <c r="O55" i="47" s="1"/>
  <c r="N54" i="47"/>
  <c r="O54" i="47" s="1"/>
  <c r="M53" i="47"/>
  <c r="L53" i="47"/>
  <c r="K53" i="47"/>
  <c r="J53" i="47"/>
  <c r="I53" i="47"/>
  <c r="H53" i="47"/>
  <c r="G53" i="47"/>
  <c r="F53" i="47"/>
  <c r="E53" i="47"/>
  <c r="D53" i="47"/>
  <c r="N52" i="47"/>
  <c r="O52" i="47" s="1"/>
  <c r="N51" i="47"/>
  <c r="O51" i="47" s="1"/>
  <c r="N50" i="47"/>
  <c r="O50" i="47" s="1"/>
  <c r="N49" i="47"/>
  <c r="O49" i="47" s="1"/>
  <c r="N48" i="47"/>
  <c r="O48" i="47" s="1"/>
  <c r="N47" i="47"/>
  <c r="O47" i="47" s="1"/>
  <c r="N46" i="47"/>
  <c r="O46" i="47" s="1"/>
  <c r="N45" i="47"/>
  <c r="O45" i="47" s="1"/>
  <c r="N44" i="47"/>
  <c r="O44" i="47" s="1"/>
  <c r="N43" i="47"/>
  <c r="O43" i="47" s="1"/>
  <c r="N42" i="47"/>
  <c r="O42" i="47" s="1"/>
  <c r="N41" i="47"/>
  <c r="O41" i="47" s="1"/>
  <c r="N40" i="47"/>
  <c r="O40" i="47" s="1"/>
  <c r="N39" i="47"/>
  <c r="O39" i="47" s="1"/>
  <c r="N38" i="47"/>
  <c r="O38" i="47"/>
  <c r="N37" i="47"/>
  <c r="O37" i="47" s="1"/>
  <c r="N36" i="47"/>
  <c r="O36" i="47" s="1"/>
  <c r="N35" i="47"/>
  <c r="O35" i="47" s="1"/>
  <c r="N34" i="47"/>
  <c r="O34" i="47" s="1"/>
  <c r="N33" i="47"/>
  <c r="O33" i="47" s="1"/>
  <c r="N32" i="47"/>
  <c r="O32" i="47"/>
  <c r="N31" i="47"/>
  <c r="O31" i="47" s="1"/>
  <c r="N30" i="47"/>
  <c r="O30" i="47" s="1"/>
  <c r="N29" i="47"/>
  <c r="O29" i="47" s="1"/>
  <c r="N28" i="47"/>
  <c r="O28" i="47" s="1"/>
  <c r="N27" i="47"/>
  <c r="O27" i="47" s="1"/>
  <c r="N26" i="47"/>
  <c r="O26" i="47" s="1"/>
  <c r="N25" i="47"/>
  <c r="O25" i="47" s="1"/>
  <c r="M24" i="47"/>
  <c r="L24" i="47"/>
  <c r="K24" i="47"/>
  <c r="J24" i="47"/>
  <c r="I24" i="47"/>
  <c r="H24" i="47"/>
  <c r="G24" i="47"/>
  <c r="F24" i="47"/>
  <c r="E24" i="47"/>
  <c r="D24" i="47"/>
  <c r="N23" i="47"/>
  <c r="O23" i="47"/>
  <c r="N22" i="47"/>
  <c r="O22" i="47"/>
  <c r="N19" i="47"/>
  <c r="O19" i="47" s="1"/>
  <c r="N18" i="47"/>
  <c r="O18" i="47"/>
  <c r="N17" i="47"/>
  <c r="O17" i="47"/>
  <c r="N16" i="47"/>
  <c r="O16" i="47" s="1"/>
  <c r="N15" i="47"/>
  <c r="O15" i="47"/>
  <c r="N14" i="47"/>
  <c r="O14" i="47"/>
  <c r="N13" i="47"/>
  <c r="O13" i="47" s="1"/>
  <c r="M12" i="47"/>
  <c r="L12" i="47"/>
  <c r="K12" i="47"/>
  <c r="J12" i="47"/>
  <c r="I12" i="47"/>
  <c r="H12" i="47"/>
  <c r="G12" i="47"/>
  <c r="F12" i="47"/>
  <c r="E12" i="47"/>
  <c r="E120" i="47" s="1"/>
  <c r="D12" i="47"/>
  <c r="N11" i="47"/>
  <c r="O11" i="47"/>
  <c r="N10" i="47"/>
  <c r="O10" i="47" s="1"/>
  <c r="N9" i="47"/>
  <c r="O9" i="47"/>
  <c r="N8" i="47"/>
  <c r="O8" i="47"/>
  <c r="N7" i="47"/>
  <c r="O7" i="47" s="1"/>
  <c r="N6" i="47"/>
  <c r="O6" i="47"/>
  <c r="M5" i="47"/>
  <c r="L5" i="47"/>
  <c r="K5" i="47"/>
  <c r="J5" i="47"/>
  <c r="I5" i="47"/>
  <c r="H5" i="47"/>
  <c r="G5" i="47"/>
  <c r="F5" i="47"/>
  <c r="E5" i="47"/>
  <c r="D5" i="47"/>
  <c r="N113" i="46"/>
  <c r="O113" i="46"/>
  <c r="N112" i="46"/>
  <c r="O112" i="46"/>
  <c r="N111" i="46"/>
  <c r="O111" i="46"/>
  <c r="M110" i="46"/>
  <c r="L110" i="46"/>
  <c r="K110" i="46"/>
  <c r="J110" i="46"/>
  <c r="I110" i="46"/>
  <c r="H110" i="46"/>
  <c r="G110" i="46"/>
  <c r="F110" i="46"/>
  <c r="E110" i="46"/>
  <c r="D110" i="46"/>
  <c r="N109" i="46"/>
  <c r="O109" i="46"/>
  <c r="N108" i="46"/>
  <c r="O108" i="46"/>
  <c r="N107" i="46"/>
  <c r="O107" i="46" s="1"/>
  <c r="N106" i="46"/>
  <c r="O106" i="46"/>
  <c r="N105" i="46"/>
  <c r="O105" i="46"/>
  <c r="N104" i="46"/>
  <c r="O104" i="46"/>
  <c r="N103" i="46"/>
  <c r="O103" i="46"/>
  <c r="M102" i="46"/>
  <c r="L102" i="46"/>
  <c r="K102" i="46"/>
  <c r="J102" i="46"/>
  <c r="I102" i="46"/>
  <c r="H102" i="46"/>
  <c r="G102" i="46"/>
  <c r="F102" i="46"/>
  <c r="E102" i="46"/>
  <c r="D102" i="46"/>
  <c r="N101" i="46"/>
  <c r="O101" i="46" s="1"/>
  <c r="N100" i="46"/>
  <c r="O100" i="46"/>
  <c r="N99" i="46"/>
  <c r="O99" i="46" s="1"/>
  <c r="N98" i="46"/>
  <c r="O98" i="46"/>
  <c r="N97" i="46"/>
  <c r="O97" i="46"/>
  <c r="M96" i="46"/>
  <c r="L96" i="46"/>
  <c r="K96" i="46"/>
  <c r="J96" i="46"/>
  <c r="I96" i="46"/>
  <c r="H96" i="46"/>
  <c r="G96" i="46"/>
  <c r="F96" i="46"/>
  <c r="E96" i="46"/>
  <c r="D96" i="46"/>
  <c r="N95" i="46"/>
  <c r="O95" i="46"/>
  <c r="N94" i="46"/>
  <c r="O94" i="46"/>
  <c r="N93" i="46"/>
  <c r="O93" i="46" s="1"/>
  <c r="N92" i="46"/>
  <c r="O92" i="46"/>
  <c r="N91" i="46"/>
  <c r="O91" i="46" s="1"/>
  <c r="N90" i="46"/>
  <c r="O90" i="46"/>
  <c r="N89" i="46"/>
  <c r="O89" i="46"/>
  <c r="N88" i="46"/>
  <c r="O88" i="46" s="1"/>
  <c r="N87" i="46"/>
  <c r="O87" i="46" s="1"/>
  <c r="N86" i="46"/>
  <c r="O86" i="46"/>
  <c r="N85" i="46"/>
  <c r="O85" i="46" s="1"/>
  <c r="N84" i="46"/>
  <c r="O84" i="46"/>
  <c r="N83" i="46"/>
  <c r="O83" i="46"/>
  <c r="N82" i="46"/>
  <c r="O82" i="46"/>
  <c r="N81" i="46"/>
  <c r="O81" i="46" s="1"/>
  <c r="N80" i="46"/>
  <c r="O80" i="46"/>
  <c r="N79" i="46"/>
  <c r="O79" i="46" s="1"/>
  <c r="N78" i="46"/>
  <c r="O78" i="46"/>
  <c r="N77" i="46"/>
  <c r="O77" i="46"/>
  <c r="N76" i="46"/>
  <c r="O76" i="46" s="1"/>
  <c r="N75" i="46"/>
  <c r="O75" i="46" s="1"/>
  <c r="N74" i="46"/>
  <c r="O74" i="46"/>
  <c r="N73" i="46"/>
  <c r="O73" i="46" s="1"/>
  <c r="N72" i="46"/>
  <c r="O72" i="46"/>
  <c r="N71" i="46"/>
  <c r="O71" i="46"/>
  <c r="N70" i="46"/>
  <c r="O70" i="46" s="1"/>
  <c r="N69" i="46"/>
  <c r="O69" i="46" s="1"/>
  <c r="N68" i="46"/>
  <c r="O68" i="46"/>
  <c r="N67" i="46"/>
  <c r="O67" i="46" s="1"/>
  <c r="N66" i="46"/>
  <c r="O66" i="46"/>
  <c r="N65" i="46"/>
  <c r="O65" i="46"/>
  <c r="N64" i="46"/>
  <c r="O64" i="46"/>
  <c r="N63" i="46"/>
  <c r="O63" i="46" s="1"/>
  <c r="N62" i="46"/>
  <c r="O62" i="46"/>
  <c r="N61" i="46"/>
  <c r="O61" i="46" s="1"/>
  <c r="N60" i="46"/>
  <c r="O60" i="46"/>
  <c r="N59" i="46"/>
  <c r="O59" i="46"/>
  <c r="N58" i="46"/>
  <c r="O58" i="46"/>
  <c r="N57" i="46"/>
  <c r="O57" i="46" s="1"/>
  <c r="N56" i="46"/>
  <c r="O56" i="46"/>
  <c r="N55" i="46"/>
  <c r="O55" i="46" s="1"/>
  <c r="N54" i="46"/>
  <c r="O54" i="46"/>
  <c r="N53" i="46"/>
  <c r="O53" i="46"/>
  <c r="N52" i="46"/>
  <c r="O52" i="46" s="1"/>
  <c r="N51" i="46"/>
  <c r="O51" i="46" s="1"/>
  <c r="N50" i="46"/>
  <c r="O50" i="46"/>
  <c r="N49" i="46"/>
  <c r="O49" i="46" s="1"/>
  <c r="N48" i="46"/>
  <c r="O48" i="46"/>
  <c r="M47" i="46"/>
  <c r="L47" i="46"/>
  <c r="K47" i="46"/>
  <c r="J47" i="46"/>
  <c r="I47" i="46"/>
  <c r="H47" i="46"/>
  <c r="G47" i="46"/>
  <c r="F47" i="46"/>
  <c r="E47" i="46"/>
  <c r="D47" i="46"/>
  <c r="N46" i="46"/>
  <c r="O46" i="46"/>
  <c r="N45" i="46"/>
  <c r="O45" i="46"/>
  <c r="N44" i="46"/>
  <c r="O44" i="46"/>
  <c r="N43" i="46"/>
  <c r="O43" i="46" s="1"/>
  <c r="N42" i="46"/>
  <c r="O42" i="46"/>
  <c r="N41" i="46"/>
  <c r="O41" i="46" s="1"/>
  <c r="N40" i="46"/>
  <c r="O40" i="46"/>
  <c r="N39" i="46"/>
  <c r="O39" i="46"/>
  <c r="N38" i="46"/>
  <c r="O38" i="46"/>
  <c r="N37" i="46"/>
  <c r="O37" i="46" s="1"/>
  <c r="N36" i="46"/>
  <c r="O36" i="46"/>
  <c r="N35" i="46"/>
  <c r="O35" i="46" s="1"/>
  <c r="N34" i="46"/>
  <c r="O34" i="46"/>
  <c r="N33" i="46"/>
  <c r="O33" i="46"/>
  <c r="N32" i="46"/>
  <c r="O32" i="46" s="1"/>
  <c r="N31" i="46"/>
  <c r="O31" i="46" s="1"/>
  <c r="N30" i="46"/>
  <c r="O30" i="46"/>
  <c r="N29" i="46"/>
  <c r="O29" i="46" s="1"/>
  <c r="N28" i="46"/>
  <c r="O28" i="46"/>
  <c r="N27" i="46"/>
  <c r="O27" i="46"/>
  <c r="N26" i="46"/>
  <c r="O26" i="46"/>
  <c r="N25" i="46"/>
  <c r="O25" i="46" s="1"/>
  <c r="N24" i="46"/>
  <c r="O24" i="46"/>
  <c r="N23" i="46"/>
  <c r="O23" i="46" s="1"/>
  <c r="N22" i="46"/>
  <c r="O22" i="46"/>
  <c r="N21" i="46"/>
  <c r="O21" i="46"/>
  <c r="N20" i="46"/>
  <c r="O20" i="46"/>
  <c r="M19" i="46"/>
  <c r="L19" i="46"/>
  <c r="K19" i="46"/>
  <c r="J19" i="46"/>
  <c r="I19" i="46"/>
  <c r="H19" i="46"/>
  <c r="G19" i="46"/>
  <c r="F19" i="46"/>
  <c r="E19" i="46"/>
  <c r="D19" i="46"/>
  <c r="N18" i="46"/>
  <c r="O18" i="46"/>
  <c r="N17" i="46"/>
  <c r="O17" i="46" s="1"/>
  <c r="N16" i="46"/>
  <c r="O16" i="46"/>
  <c r="N15" i="46"/>
  <c r="O15" i="46" s="1"/>
  <c r="N14" i="46"/>
  <c r="O14" i="46"/>
  <c r="N13" i="46"/>
  <c r="O13" i="46"/>
  <c r="M12" i="46"/>
  <c r="L12" i="46"/>
  <c r="K12" i="46"/>
  <c r="J12" i="46"/>
  <c r="I12" i="46"/>
  <c r="H12" i="46"/>
  <c r="G12" i="46"/>
  <c r="F12" i="46"/>
  <c r="E12" i="46"/>
  <c r="D12" i="46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N115" i="45"/>
  <c r="O115" i="45"/>
  <c r="N114" i="45"/>
  <c r="O114" i="45"/>
  <c r="N113" i="45"/>
  <c r="O113" i="45" s="1"/>
  <c r="M112" i="45"/>
  <c r="L112" i="45"/>
  <c r="K112" i="45"/>
  <c r="J112" i="45"/>
  <c r="I112" i="45"/>
  <c r="H112" i="45"/>
  <c r="G112" i="45"/>
  <c r="F112" i="45"/>
  <c r="E112" i="45"/>
  <c r="D112" i="45"/>
  <c r="N111" i="45"/>
  <c r="O111" i="45" s="1"/>
  <c r="N110" i="45"/>
  <c r="O110" i="45" s="1"/>
  <c r="N109" i="45"/>
  <c r="O109" i="45" s="1"/>
  <c r="N108" i="45"/>
  <c r="O108" i="45" s="1"/>
  <c r="N107" i="45"/>
  <c r="O107" i="45"/>
  <c r="N106" i="45"/>
  <c r="O106" i="45"/>
  <c r="N105" i="45"/>
  <c r="O105" i="45" s="1"/>
  <c r="M104" i="45"/>
  <c r="L104" i="45"/>
  <c r="K104" i="45"/>
  <c r="J104" i="45"/>
  <c r="I104" i="45"/>
  <c r="H104" i="45"/>
  <c r="G104" i="45"/>
  <c r="F104" i="45"/>
  <c r="E104" i="45"/>
  <c r="D104" i="45"/>
  <c r="N103" i="45"/>
  <c r="O103" i="45" s="1"/>
  <c r="N102" i="45"/>
  <c r="O102" i="45" s="1"/>
  <c r="N101" i="45"/>
  <c r="O101" i="45" s="1"/>
  <c r="N100" i="45"/>
  <c r="O100" i="45" s="1"/>
  <c r="N99" i="45"/>
  <c r="O99" i="45"/>
  <c r="N98" i="45"/>
  <c r="O98" i="45"/>
  <c r="N97" i="45"/>
  <c r="O97" i="45" s="1"/>
  <c r="M96" i="45"/>
  <c r="L96" i="45"/>
  <c r="K96" i="45"/>
  <c r="J96" i="45"/>
  <c r="I96" i="45"/>
  <c r="H96" i="45"/>
  <c r="G96" i="45"/>
  <c r="F96" i="45"/>
  <c r="E96" i="45"/>
  <c r="D96" i="45"/>
  <c r="N95" i="45"/>
  <c r="O95" i="45" s="1"/>
  <c r="N94" i="45"/>
  <c r="O94" i="45" s="1"/>
  <c r="N93" i="45"/>
  <c r="O93" i="45" s="1"/>
  <c r="N92" i="45"/>
  <c r="O92" i="45" s="1"/>
  <c r="N91" i="45"/>
  <c r="O91" i="45"/>
  <c r="N90" i="45"/>
  <c r="O90" i="45"/>
  <c r="N89" i="45"/>
  <c r="O89" i="45" s="1"/>
  <c r="N88" i="45"/>
  <c r="O88" i="45" s="1"/>
  <c r="N87" i="45"/>
  <c r="O87" i="45" s="1"/>
  <c r="N86" i="45"/>
  <c r="O86" i="45" s="1"/>
  <c r="N85" i="45"/>
  <c r="O85" i="45"/>
  <c r="N84" i="45"/>
  <c r="O84" i="45"/>
  <c r="N83" i="45"/>
  <c r="O83" i="45" s="1"/>
  <c r="N82" i="45"/>
  <c r="O82" i="45" s="1"/>
  <c r="N81" i="45"/>
  <c r="O81" i="45" s="1"/>
  <c r="N80" i="45"/>
  <c r="O80" i="45" s="1"/>
  <c r="N79" i="45"/>
  <c r="O79" i="45"/>
  <c r="N78" i="45"/>
  <c r="O78" i="45"/>
  <c r="N77" i="45"/>
  <c r="O77" i="45" s="1"/>
  <c r="N76" i="45"/>
  <c r="O76" i="45" s="1"/>
  <c r="N75" i="45"/>
  <c r="O75" i="45" s="1"/>
  <c r="N74" i="45"/>
  <c r="O74" i="45" s="1"/>
  <c r="N73" i="45"/>
  <c r="O73" i="45"/>
  <c r="N72" i="45"/>
  <c r="O72" i="45"/>
  <c r="N71" i="45"/>
  <c r="O71" i="45" s="1"/>
  <c r="N70" i="45"/>
  <c r="O70" i="45" s="1"/>
  <c r="N69" i="45"/>
  <c r="O69" i="45" s="1"/>
  <c r="N68" i="45"/>
  <c r="O68" i="45" s="1"/>
  <c r="N67" i="45"/>
  <c r="O67" i="45"/>
  <c r="N66" i="45"/>
  <c r="O66" i="45"/>
  <c r="N65" i="45"/>
  <c r="O65" i="45" s="1"/>
  <c r="N64" i="45"/>
  <c r="O64" i="45" s="1"/>
  <c r="N63" i="45"/>
  <c r="O63" i="45" s="1"/>
  <c r="N62" i="45"/>
  <c r="O62" i="45" s="1"/>
  <c r="N61" i="45"/>
  <c r="O61" i="45"/>
  <c r="N60" i="45"/>
  <c r="O60" i="45"/>
  <c r="N59" i="45"/>
  <c r="O59" i="45" s="1"/>
  <c r="N58" i="45"/>
  <c r="O58" i="45" s="1"/>
  <c r="N57" i="45"/>
  <c r="O57" i="45" s="1"/>
  <c r="N56" i="45"/>
  <c r="O56" i="45" s="1"/>
  <c r="N55" i="45"/>
  <c r="O55" i="45"/>
  <c r="N54" i="45"/>
  <c r="O54" i="45"/>
  <c r="N53" i="45"/>
  <c r="O53" i="45" s="1"/>
  <c r="N52" i="45"/>
  <c r="O52" i="45" s="1"/>
  <c r="N51" i="45"/>
  <c r="O51" i="45" s="1"/>
  <c r="N50" i="45"/>
  <c r="O50" i="45" s="1"/>
  <c r="N49" i="45"/>
  <c r="O49" i="45"/>
  <c r="N48" i="45"/>
  <c r="O48" i="45"/>
  <c r="N47" i="45"/>
  <c r="O47" i="45" s="1"/>
  <c r="M46" i="45"/>
  <c r="L46" i="45"/>
  <c r="K46" i="45"/>
  <c r="J46" i="45"/>
  <c r="I46" i="45"/>
  <c r="H46" i="45"/>
  <c r="G46" i="45"/>
  <c r="F46" i="45"/>
  <c r="E46" i="45"/>
  <c r="D46" i="45"/>
  <c r="N45" i="45"/>
  <c r="O45" i="45" s="1"/>
  <c r="N44" i="45"/>
  <c r="O44" i="45" s="1"/>
  <c r="N43" i="45"/>
  <c r="O43" i="45" s="1"/>
  <c r="N42" i="45"/>
  <c r="O42" i="45" s="1"/>
  <c r="N41" i="45"/>
  <c r="O41" i="45"/>
  <c r="N40" i="45"/>
  <c r="O40" i="45"/>
  <c r="N39" i="45"/>
  <c r="O39" i="45" s="1"/>
  <c r="N38" i="45"/>
  <c r="O38" i="45" s="1"/>
  <c r="N37" i="45"/>
  <c r="O37" i="45" s="1"/>
  <c r="N36" i="45"/>
  <c r="O36" i="45" s="1"/>
  <c r="N35" i="45"/>
  <c r="O35" i="45"/>
  <c r="N34" i="45"/>
  <c r="O34" i="45"/>
  <c r="N33" i="45"/>
  <c r="O33" i="45" s="1"/>
  <c r="N32" i="45"/>
  <c r="O32" i="45" s="1"/>
  <c r="N31" i="45"/>
  <c r="O31" i="45" s="1"/>
  <c r="N30" i="45"/>
  <c r="O30" i="45" s="1"/>
  <c r="N29" i="45"/>
  <c r="O29" i="45"/>
  <c r="N28" i="45"/>
  <c r="O28" i="45"/>
  <c r="N27" i="45"/>
  <c r="O27" i="45" s="1"/>
  <c r="N26" i="45"/>
  <c r="O26" i="45" s="1"/>
  <c r="N25" i="45"/>
  <c r="O25" i="45" s="1"/>
  <c r="N24" i="45"/>
  <c r="O24" i="45" s="1"/>
  <c r="N23" i="45"/>
  <c r="O23" i="45"/>
  <c r="N22" i="45"/>
  <c r="O22" i="45"/>
  <c r="N21" i="45"/>
  <c r="O21" i="45" s="1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8" i="45"/>
  <c r="O18" i="45" s="1"/>
  <c r="N17" i="45"/>
  <c r="O17" i="45" s="1"/>
  <c r="N16" i="45"/>
  <c r="O16" i="45" s="1"/>
  <c r="N15" i="45"/>
  <c r="O15" i="45"/>
  <c r="N14" i="45"/>
  <c r="O14" i="45"/>
  <c r="N13" i="45"/>
  <c r="O13" i="45"/>
  <c r="M12" i="45"/>
  <c r="L12" i="45"/>
  <c r="K12" i="45"/>
  <c r="J12" i="45"/>
  <c r="I12" i="45"/>
  <c r="H12" i="45"/>
  <c r="G12" i="45"/>
  <c r="F12" i="45"/>
  <c r="E12" i="45"/>
  <c r="D12" i="45"/>
  <c r="N11" i="45"/>
  <c r="O11" i="45"/>
  <c r="N10" i="45"/>
  <c r="O10" i="45" s="1"/>
  <c r="N9" i="45"/>
  <c r="O9" i="45" s="1"/>
  <c r="N8" i="45"/>
  <c r="O8" i="45" s="1"/>
  <c r="N7" i="45"/>
  <c r="O7" i="45"/>
  <c r="N6" i="45"/>
  <c r="O6" i="45"/>
  <c r="M5" i="45"/>
  <c r="L5" i="45"/>
  <c r="K5" i="45"/>
  <c r="J5" i="45"/>
  <c r="I5" i="45"/>
  <c r="H5" i="45"/>
  <c r="G5" i="45"/>
  <c r="F5" i="45"/>
  <c r="E5" i="45"/>
  <c r="D5" i="45"/>
  <c r="N115" i="44"/>
  <c r="O115" i="44"/>
  <c r="N114" i="44"/>
  <c r="O114" i="44"/>
  <c r="N113" i="44"/>
  <c r="O113" i="44" s="1"/>
  <c r="N112" i="44"/>
  <c r="O112" i="44" s="1"/>
  <c r="M111" i="44"/>
  <c r="L111" i="44"/>
  <c r="K111" i="44"/>
  <c r="J111" i="44"/>
  <c r="I111" i="44"/>
  <c r="H111" i="44"/>
  <c r="G111" i="44"/>
  <c r="F111" i="44"/>
  <c r="E111" i="44"/>
  <c r="D111" i="44"/>
  <c r="N110" i="44"/>
  <c r="O110" i="44" s="1"/>
  <c r="N109" i="44"/>
  <c r="O109" i="44" s="1"/>
  <c r="N108" i="44"/>
  <c r="O108" i="44"/>
  <c r="N107" i="44"/>
  <c r="O107" i="44"/>
  <c r="N106" i="44"/>
  <c r="O106" i="44"/>
  <c r="N105" i="44"/>
  <c r="O105" i="44" s="1"/>
  <c r="N104" i="44"/>
  <c r="O104" i="44" s="1"/>
  <c r="M103" i="44"/>
  <c r="L103" i="44"/>
  <c r="K103" i="44"/>
  <c r="J103" i="44"/>
  <c r="I103" i="44"/>
  <c r="H103" i="44"/>
  <c r="G103" i="44"/>
  <c r="F103" i="44"/>
  <c r="E103" i="44"/>
  <c r="D103" i="44"/>
  <c r="N102" i="44"/>
  <c r="O102" i="44" s="1"/>
  <c r="N101" i="44"/>
  <c r="O101" i="44" s="1"/>
  <c r="N100" i="44"/>
  <c r="O100" i="44"/>
  <c r="N99" i="44"/>
  <c r="O99" i="44"/>
  <c r="N98" i="44"/>
  <c r="O98" i="44" s="1"/>
  <c r="N97" i="44"/>
  <c r="O97" i="44" s="1"/>
  <c r="N96" i="44"/>
  <c r="O96" i="44" s="1"/>
  <c r="M95" i="44"/>
  <c r="L95" i="44"/>
  <c r="K95" i="44"/>
  <c r="J95" i="44"/>
  <c r="I95" i="44"/>
  <c r="H95" i="44"/>
  <c r="G95" i="44"/>
  <c r="F95" i="44"/>
  <c r="E95" i="44"/>
  <c r="D95" i="44"/>
  <c r="N94" i="44"/>
  <c r="O94" i="44" s="1"/>
  <c r="N93" i="44"/>
  <c r="O93" i="44" s="1"/>
  <c r="N92" i="44"/>
  <c r="O92" i="44"/>
  <c r="N91" i="44"/>
  <c r="O91" i="44"/>
  <c r="N90" i="44"/>
  <c r="O90" i="44"/>
  <c r="N89" i="44"/>
  <c r="O89" i="44" s="1"/>
  <c r="N88" i="44"/>
  <c r="O88" i="44" s="1"/>
  <c r="N87" i="44"/>
  <c r="O87" i="44" s="1"/>
  <c r="N86" i="44"/>
  <c r="O86" i="44"/>
  <c r="N85" i="44"/>
  <c r="O85" i="44"/>
  <c r="N84" i="44"/>
  <c r="O84" i="44"/>
  <c r="N83" i="44"/>
  <c r="O83" i="44" s="1"/>
  <c r="N82" i="44"/>
  <c r="O82" i="44" s="1"/>
  <c r="N81" i="44"/>
  <c r="O81" i="44" s="1"/>
  <c r="N80" i="44"/>
  <c r="O80" i="44"/>
  <c r="N79" i="44"/>
  <c r="O79" i="44"/>
  <c r="N78" i="44"/>
  <c r="O78" i="44"/>
  <c r="N77" i="44"/>
  <c r="O77" i="44" s="1"/>
  <c r="N76" i="44"/>
  <c r="O76" i="44" s="1"/>
  <c r="N75" i="44"/>
  <c r="O75" i="44" s="1"/>
  <c r="N74" i="44"/>
  <c r="O74" i="44"/>
  <c r="N73" i="44"/>
  <c r="O73" i="44"/>
  <c r="N72" i="44"/>
  <c r="O72" i="44"/>
  <c r="N71" i="44"/>
  <c r="O71" i="44" s="1"/>
  <c r="N70" i="44"/>
  <c r="O70" i="44" s="1"/>
  <c r="N69" i="44"/>
  <c r="O69" i="44" s="1"/>
  <c r="N68" i="44"/>
  <c r="O68" i="44"/>
  <c r="N67" i="44"/>
  <c r="O67" i="44"/>
  <c r="N66" i="44"/>
  <c r="O66" i="44"/>
  <c r="N65" i="44"/>
  <c r="O65" i="44" s="1"/>
  <c r="N64" i="44"/>
  <c r="O64" i="44" s="1"/>
  <c r="N63" i="44"/>
  <c r="O63" i="44" s="1"/>
  <c r="N62" i="44"/>
  <c r="O62" i="44"/>
  <c r="N61" i="44"/>
  <c r="O61" i="44"/>
  <c r="N60" i="44"/>
  <c r="O60" i="44"/>
  <c r="N59" i="44"/>
  <c r="O59" i="44" s="1"/>
  <c r="N58" i="44"/>
  <c r="O58" i="44" s="1"/>
  <c r="N57" i="44"/>
  <c r="O57" i="44" s="1"/>
  <c r="N56" i="44"/>
  <c r="O56" i="44"/>
  <c r="N55" i="44"/>
  <c r="O55" i="44"/>
  <c r="N54" i="44"/>
  <c r="O54" i="44"/>
  <c r="N53" i="44"/>
  <c r="O53" i="44" s="1"/>
  <c r="N52" i="44"/>
  <c r="O52" i="44" s="1"/>
  <c r="N51" i="44"/>
  <c r="O51" i="44" s="1"/>
  <c r="N50" i="44"/>
  <c r="O50" i="44"/>
  <c r="N49" i="44"/>
  <c r="O49" i="44"/>
  <c r="N48" i="44"/>
  <c r="O48" i="44"/>
  <c r="M47" i="44"/>
  <c r="L47" i="44"/>
  <c r="K47" i="44"/>
  <c r="J47" i="44"/>
  <c r="I47" i="44"/>
  <c r="H47" i="44"/>
  <c r="G47" i="44"/>
  <c r="F47" i="44"/>
  <c r="E47" i="44"/>
  <c r="D47" i="44"/>
  <c r="N46" i="44"/>
  <c r="O46" i="44"/>
  <c r="N45" i="44"/>
  <c r="O45" i="44" s="1"/>
  <c r="N44" i="44"/>
  <c r="O44" i="44" s="1"/>
  <c r="N43" i="44"/>
  <c r="O43" i="44" s="1"/>
  <c r="N42" i="44"/>
  <c r="O42" i="44"/>
  <c r="N41" i="44"/>
  <c r="O41" i="44"/>
  <c r="N40" i="44"/>
  <c r="O40" i="44"/>
  <c r="N39" i="44"/>
  <c r="O39" i="44" s="1"/>
  <c r="N38" i="44"/>
  <c r="O38" i="44" s="1"/>
  <c r="N37" i="44"/>
  <c r="O37" i="44" s="1"/>
  <c r="N36" i="44"/>
  <c r="O36" i="44"/>
  <c r="N35" i="44"/>
  <c r="O35" i="44"/>
  <c r="N34" i="44"/>
  <c r="O34" i="44"/>
  <c r="N33" i="44"/>
  <c r="O33" i="44" s="1"/>
  <c r="N32" i="44"/>
  <c r="O32" i="44" s="1"/>
  <c r="N31" i="44"/>
  <c r="O31" i="44" s="1"/>
  <c r="N30" i="44"/>
  <c r="O30" i="44"/>
  <c r="N29" i="44"/>
  <c r="O29" i="44"/>
  <c r="N28" i="44"/>
  <c r="O28" i="44"/>
  <c r="N27" i="44"/>
  <c r="O27" i="44" s="1"/>
  <c r="N26" i="44"/>
  <c r="O26" i="44" s="1"/>
  <c r="N25" i="44"/>
  <c r="O25" i="44" s="1"/>
  <c r="N24" i="44"/>
  <c r="O24" i="44"/>
  <c r="N23" i="44"/>
  <c r="O23" i="44"/>
  <c r="N22" i="44"/>
  <c r="O22" i="44"/>
  <c r="N21" i="44"/>
  <c r="O21" i="44" s="1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 s="1"/>
  <c r="N16" i="44"/>
  <c r="O16" i="44"/>
  <c r="N15" i="44"/>
  <c r="O15" i="44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N9" i="44"/>
  <c r="O9" i="44" s="1"/>
  <c r="N8" i="44"/>
  <c r="O8" i="44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116" i="43"/>
  <c r="O116" i="43" s="1"/>
  <c r="N115" i="43"/>
  <c r="O115" i="43" s="1"/>
  <c r="N114" i="43"/>
  <c r="O114" i="43" s="1"/>
  <c r="N113" i="43"/>
  <c r="O113" i="43" s="1"/>
  <c r="M112" i="43"/>
  <c r="L112" i="43"/>
  <c r="K112" i="43"/>
  <c r="J112" i="43"/>
  <c r="I112" i="43"/>
  <c r="H112" i="43"/>
  <c r="G112" i="43"/>
  <c r="F112" i="43"/>
  <c r="E112" i="43"/>
  <c r="D112" i="43"/>
  <c r="N111" i="43"/>
  <c r="O111" i="43" s="1"/>
  <c r="N110" i="43"/>
  <c r="O110" i="43"/>
  <c r="N109" i="43"/>
  <c r="O109" i="43"/>
  <c r="N108" i="43"/>
  <c r="O108" i="43"/>
  <c r="N107" i="43"/>
  <c r="O107" i="43" s="1"/>
  <c r="N106" i="43"/>
  <c r="O106" i="43" s="1"/>
  <c r="N105" i="43"/>
  <c r="O105" i="43" s="1"/>
  <c r="M104" i="43"/>
  <c r="L104" i="43"/>
  <c r="K104" i="43"/>
  <c r="J104" i="43"/>
  <c r="I104" i="43"/>
  <c r="H104" i="43"/>
  <c r="G104" i="43"/>
  <c r="F104" i="43"/>
  <c r="E104" i="43"/>
  <c r="D104" i="43"/>
  <c r="N103" i="43"/>
  <c r="O103" i="43" s="1"/>
  <c r="N102" i="43"/>
  <c r="O102" i="43"/>
  <c r="N101" i="43"/>
  <c r="O101" i="43"/>
  <c r="N100" i="43"/>
  <c r="O100" i="43" s="1"/>
  <c r="N99" i="43"/>
  <c r="O99" i="43" s="1"/>
  <c r="N98" i="43"/>
  <c r="O98" i="43" s="1"/>
  <c r="N97" i="43"/>
  <c r="O97" i="43" s="1"/>
  <c r="M96" i="43"/>
  <c r="L96" i="43"/>
  <c r="K96" i="43"/>
  <c r="J96" i="43"/>
  <c r="I96" i="43"/>
  <c r="H96" i="43"/>
  <c r="G96" i="43"/>
  <c r="F96" i="43"/>
  <c r="E96" i="43"/>
  <c r="D96" i="43"/>
  <c r="N95" i="43"/>
  <c r="O95" i="43" s="1"/>
  <c r="N94" i="43"/>
  <c r="O94" i="43"/>
  <c r="N93" i="43"/>
  <c r="O93" i="43"/>
  <c r="N92" i="43"/>
  <c r="O92" i="43" s="1"/>
  <c r="N91" i="43"/>
  <c r="O91" i="43" s="1"/>
  <c r="N90" i="43"/>
  <c r="O90" i="43" s="1"/>
  <c r="N89" i="43"/>
  <c r="O89" i="43" s="1"/>
  <c r="N88" i="43"/>
  <c r="O88" i="43"/>
  <c r="N87" i="43"/>
  <c r="O87" i="43"/>
  <c r="N86" i="43"/>
  <c r="O86" i="43" s="1"/>
  <c r="N85" i="43"/>
  <c r="O85" i="43" s="1"/>
  <c r="N84" i="43"/>
  <c r="O84" i="43" s="1"/>
  <c r="N83" i="43"/>
  <c r="O83" i="43" s="1"/>
  <c r="N82" i="43"/>
  <c r="O82" i="43"/>
  <c r="N81" i="43"/>
  <c r="O81" i="43"/>
  <c r="N80" i="43"/>
  <c r="O80" i="43"/>
  <c r="N79" i="43"/>
  <c r="O79" i="43" s="1"/>
  <c r="N78" i="43"/>
  <c r="O78" i="43" s="1"/>
  <c r="N77" i="43"/>
  <c r="O77" i="43" s="1"/>
  <c r="N76" i="43"/>
  <c r="O76" i="43"/>
  <c r="N75" i="43"/>
  <c r="O75" i="43"/>
  <c r="N74" i="43"/>
  <c r="O74" i="43" s="1"/>
  <c r="N73" i="43"/>
  <c r="O73" i="43" s="1"/>
  <c r="N72" i="43"/>
  <c r="O72" i="43" s="1"/>
  <c r="N71" i="43"/>
  <c r="O71" i="43" s="1"/>
  <c r="N70" i="43"/>
  <c r="O70" i="43"/>
  <c r="N69" i="43"/>
  <c r="O69" i="43"/>
  <c r="N68" i="43"/>
  <c r="O68" i="43" s="1"/>
  <c r="N67" i="43"/>
  <c r="O67" i="43" s="1"/>
  <c r="N66" i="43"/>
  <c r="O66" i="43" s="1"/>
  <c r="N65" i="43"/>
  <c r="O65" i="43" s="1"/>
  <c r="N64" i="43"/>
  <c r="O64" i="43"/>
  <c r="N63" i="43"/>
  <c r="O63" i="43"/>
  <c r="N62" i="43"/>
  <c r="O62" i="43" s="1"/>
  <c r="N61" i="43"/>
  <c r="O61" i="43" s="1"/>
  <c r="N60" i="43"/>
  <c r="O60" i="43" s="1"/>
  <c r="N59" i="43"/>
  <c r="O59" i="43" s="1"/>
  <c r="N58" i="43"/>
  <c r="O58" i="43"/>
  <c r="N57" i="43"/>
  <c r="O57" i="43"/>
  <c r="N56" i="43"/>
  <c r="O56" i="43" s="1"/>
  <c r="N55" i="43"/>
  <c r="O55" i="43" s="1"/>
  <c r="N54" i="43"/>
  <c r="O54" i="43" s="1"/>
  <c r="N53" i="43"/>
  <c r="O53" i="43" s="1"/>
  <c r="N52" i="43"/>
  <c r="O52" i="43"/>
  <c r="N51" i="43"/>
  <c r="O51" i="43"/>
  <c r="N50" i="43"/>
  <c r="O50" i="43" s="1"/>
  <c r="N49" i="43"/>
  <c r="O49" i="43" s="1"/>
  <c r="N48" i="43"/>
  <c r="O48" i="43" s="1"/>
  <c r="N47" i="43"/>
  <c r="O47" i="43" s="1"/>
  <c r="M46" i="43"/>
  <c r="L46" i="43"/>
  <c r="K46" i="43"/>
  <c r="J46" i="43"/>
  <c r="I46" i="43"/>
  <c r="H46" i="43"/>
  <c r="G46" i="43"/>
  <c r="F46" i="43"/>
  <c r="E46" i="43"/>
  <c r="D46" i="43"/>
  <c r="N45" i="43"/>
  <c r="O45" i="43" s="1"/>
  <c r="N44" i="43"/>
  <c r="O44" i="43"/>
  <c r="N43" i="43"/>
  <c r="O43" i="43"/>
  <c r="N42" i="43"/>
  <c r="O42" i="43"/>
  <c r="N41" i="43"/>
  <c r="O41" i="43" s="1"/>
  <c r="N40" i="43"/>
  <c r="O40" i="43" s="1"/>
  <c r="N39" i="43"/>
  <c r="O39" i="43" s="1"/>
  <c r="N38" i="43"/>
  <c r="O38" i="43"/>
  <c r="N37" i="43"/>
  <c r="O37" i="43"/>
  <c r="N36" i="43"/>
  <c r="O36" i="43"/>
  <c r="N35" i="43"/>
  <c r="O35" i="43" s="1"/>
  <c r="N34" i="43"/>
  <c r="O34" i="43" s="1"/>
  <c r="N33" i="43"/>
  <c r="O33" i="43" s="1"/>
  <c r="N32" i="43"/>
  <c r="O32" i="43"/>
  <c r="N31" i="43"/>
  <c r="O31" i="43"/>
  <c r="N30" i="43"/>
  <c r="O30" i="43"/>
  <c r="N29" i="43"/>
  <c r="O29" i="43" s="1"/>
  <c r="N28" i="43"/>
  <c r="O28" i="43" s="1"/>
  <c r="N27" i="43"/>
  <c r="O27" i="43" s="1"/>
  <c r="N26" i="43"/>
  <c r="O26" i="43"/>
  <c r="N25" i="43"/>
  <c r="O25" i="43"/>
  <c r="N24" i="43"/>
  <c r="O24" i="43"/>
  <c r="N23" i="43"/>
  <c r="O23" i="43" s="1"/>
  <c r="N22" i="43"/>
  <c r="O22" i="43" s="1"/>
  <c r="N21" i="43"/>
  <c r="O21" i="43" s="1"/>
  <c r="N20" i="43"/>
  <c r="O20" i="43"/>
  <c r="N19" i="43"/>
  <c r="O19" i="43"/>
  <c r="M18" i="43"/>
  <c r="L18" i="43"/>
  <c r="K18" i="43"/>
  <c r="J18" i="43"/>
  <c r="I18" i="43"/>
  <c r="H18" i="43"/>
  <c r="G18" i="43"/>
  <c r="F18" i="43"/>
  <c r="E18" i="43"/>
  <c r="D18" i="43"/>
  <c r="N17" i="43"/>
  <c r="O17" i="43"/>
  <c r="N16" i="43"/>
  <c r="O16" i="43"/>
  <c r="N15" i="43"/>
  <c r="O15" i="43" s="1"/>
  <c r="N14" i="43"/>
  <c r="O14" i="43" s="1"/>
  <c r="N13" i="43"/>
  <c r="O13" i="43" s="1"/>
  <c r="N12" i="43"/>
  <c r="O12" i="43"/>
  <c r="M11" i="43"/>
  <c r="L11" i="43"/>
  <c r="K11" i="43"/>
  <c r="J11" i="43"/>
  <c r="I11" i="43"/>
  <c r="H11" i="43"/>
  <c r="G11" i="43"/>
  <c r="F11" i="43"/>
  <c r="E11" i="43"/>
  <c r="D11" i="43"/>
  <c r="N10" i="43"/>
  <c r="O10" i="43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111" i="42"/>
  <c r="O111" i="42" s="1"/>
  <c r="N110" i="42"/>
  <c r="O110" i="42" s="1"/>
  <c r="N109" i="42"/>
  <c r="O109" i="42"/>
  <c r="M108" i="42"/>
  <c r="L108" i="42"/>
  <c r="K108" i="42"/>
  <c r="J108" i="42"/>
  <c r="I108" i="42"/>
  <c r="H108" i="42"/>
  <c r="G108" i="42"/>
  <c r="F108" i="42"/>
  <c r="E108" i="42"/>
  <c r="D108" i="42"/>
  <c r="N107" i="42"/>
  <c r="O107" i="42"/>
  <c r="N106" i="42"/>
  <c r="O106" i="42"/>
  <c r="N105" i="42"/>
  <c r="O105" i="42" s="1"/>
  <c r="N104" i="42"/>
  <c r="O104" i="42" s="1"/>
  <c r="N103" i="42"/>
  <c r="O103" i="42" s="1"/>
  <c r="N102" i="42"/>
  <c r="O102" i="42" s="1"/>
  <c r="N101" i="42"/>
  <c r="O101" i="42"/>
  <c r="N100" i="42"/>
  <c r="O100" i="42"/>
  <c r="N99" i="42"/>
  <c r="O99" i="42"/>
  <c r="N98" i="42"/>
  <c r="O98" i="42" s="1"/>
  <c r="N97" i="42"/>
  <c r="O97" i="42" s="1"/>
  <c r="M96" i="42"/>
  <c r="L96" i="42"/>
  <c r="K96" i="42"/>
  <c r="J96" i="42"/>
  <c r="I96" i="42"/>
  <c r="H96" i="42"/>
  <c r="G96" i="42"/>
  <c r="F96" i="42"/>
  <c r="E96" i="42"/>
  <c r="D96" i="42"/>
  <c r="N95" i="42"/>
  <c r="O95" i="42" s="1"/>
  <c r="N94" i="42"/>
  <c r="O94" i="42" s="1"/>
  <c r="N93" i="42"/>
  <c r="O93" i="42"/>
  <c r="N92" i="42"/>
  <c r="O92" i="42"/>
  <c r="N91" i="42"/>
  <c r="O91" i="42" s="1"/>
  <c r="N90" i="42"/>
  <c r="O90" i="42" s="1"/>
  <c r="M89" i="42"/>
  <c r="L89" i="42"/>
  <c r="K89" i="42"/>
  <c r="J89" i="42"/>
  <c r="I89" i="42"/>
  <c r="H89" i="42"/>
  <c r="G89" i="42"/>
  <c r="F89" i="42"/>
  <c r="E89" i="42"/>
  <c r="D89" i="42"/>
  <c r="N88" i="42"/>
  <c r="O88" i="42" s="1"/>
  <c r="N87" i="42"/>
  <c r="O87" i="42" s="1"/>
  <c r="N86" i="42"/>
  <c r="O86" i="42" s="1"/>
  <c r="N85" i="42"/>
  <c r="O85" i="42"/>
  <c r="N84" i="42"/>
  <c r="O84" i="42" s="1"/>
  <c r="N83" i="42"/>
  <c r="O83" i="42"/>
  <c r="N82" i="42"/>
  <c r="O82" i="42" s="1"/>
  <c r="N81" i="42"/>
  <c r="O81" i="42" s="1"/>
  <c r="N80" i="42"/>
  <c r="O80" i="42" s="1"/>
  <c r="N79" i="42"/>
  <c r="O79" i="42"/>
  <c r="N78" i="42"/>
  <c r="O78" i="42" s="1"/>
  <c r="N77" i="42"/>
  <c r="O77" i="42"/>
  <c r="N76" i="42"/>
  <c r="O76" i="42" s="1"/>
  <c r="N75" i="42"/>
  <c r="O75" i="42" s="1"/>
  <c r="N74" i="42"/>
  <c r="O74" i="42" s="1"/>
  <c r="N73" i="42"/>
  <c r="O73" i="42"/>
  <c r="N72" i="42"/>
  <c r="O72" i="42" s="1"/>
  <c r="N71" i="42"/>
  <c r="O71" i="42"/>
  <c r="N70" i="42"/>
  <c r="O70" i="42" s="1"/>
  <c r="N69" i="42"/>
  <c r="O69" i="42" s="1"/>
  <c r="N68" i="42"/>
  <c r="O68" i="42" s="1"/>
  <c r="N67" i="42"/>
  <c r="O67" i="42" s="1"/>
  <c r="N66" i="42"/>
  <c r="O66" i="42" s="1"/>
  <c r="N65" i="42"/>
  <c r="O65" i="42"/>
  <c r="N64" i="42"/>
  <c r="O64" i="42" s="1"/>
  <c r="N63" i="42"/>
  <c r="O63" i="42" s="1"/>
  <c r="N62" i="42"/>
  <c r="O62" i="42" s="1"/>
  <c r="N61" i="42"/>
  <c r="O61" i="42"/>
  <c r="N60" i="42"/>
  <c r="O60" i="42" s="1"/>
  <c r="N59" i="42"/>
  <c r="O59" i="42" s="1"/>
  <c r="N58" i="42"/>
  <c r="O58" i="42"/>
  <c r="N57" i="42"/>
  <c r="O57" i="42"/>
  <c r="N56" i="42"/>
  <c r="O56" i="42" s="1"/>
  <c r="N55" i="42"/>
  <c r="O55" i="42"/>
  <c r="N54" i="42"/>
  <c r="O54" i="42" s="1"/>
  <c r="N53" i="42"/>
  <c r="O53" i="42" s="1"/>
  <c r="N52" i="42"/>
  <c r="O52" i="42"/>
  <c r="N51" i="42"/>
  <c r="O51" i="42"/>
  <c r="N50" i="42"/>
  <c r="O50" i="42" s="1"/>
  <c r="N49" i="42"/>
  <c r="O49" i="42"/>
  <c r="N48" i="42"/>
  <c r="O48" i="42" s="1"/>
  <c r="N47" i="42"/>
  <c r="O47" i="42" s="1"/>
  <c r="N46" i="42"/>
  <c r="O46" i="42"/>
  <c r="N45" i="42"/>
  <c r="O45" i="42"/>
  <c r="N44" i="42"/>
  <c r="O44" i="42" s="1"/>
  <c r="N43" i="42"/>
  <c r="O43" i="42"/>
  <c r="N42" i="42"/>
  <c r="O42" i="42" s="1"/>
  <c r="M41" i="42"/>
  <c r="L41" i="42"/>
  <c r="K41" i="42"/>
  <c r="J41" i="42"/>
  <c r="I41" i="42"/>
  <c r="H41" i="42"/>
  <c r="G41" i="42"/>
  <c r="F41" i="42"/>
  <c r="E41" i="42"/>
  <c r="D41" i="42"/>
  <c r="N40" i="42"/>
  <c r="O40" i="42" s="1"/>
  <c r="N39" i="42"/>
  <c r="O39" i="42" s="1"/>
  <c r="N38" i="42"/>
  <c r="O38" i="42"/>
  <c r="N37" i="42"/>
  <c r="O37" i="42"/>
  <c r="N36" i="42"/>
  <c r="O36" i="42" s="1"/>
  <c r="N35" i="42"/>
  <c r="O35" i="42"/>
  <c r="N34" i="42"/>
  <c r="O34" i="42" s="1"/>
  <c r="N33" i="42"/>
  <c r="O33" i="42" s="1"/>
  <c r="N32" i="42"/>
  <c r="O32" i="42"/>
  <c r="N31" i="42"/>
  <c r="O31" i="42"/>
  <c r="N30" i="42"/>
  <c r="O30" i="42" s="1"/>
  <c r="N29" i="42"/>
  <c r="O29" i="42"/>
  <c r="N28" i="42"/>
  <c r="O28" i="42" s="1"/>
  <c r="N27" i="42"/>
  <c r="O27" i="42" s="1"/>
  <c r="N26" i="42"/>
  <c r="O26" i="42"/>
  <c r="N25" i="42"/>
  <c r="O25" i="42"/>
  <c r="N24" i="42"/>
  <c r="O24" i="42" s="1"/>
  <c r="N23" i="42"/>
  <c r="O23" i="42"/>
  <c r="N22" i="42"/>
  <c r="O22" i="42" s="1"/>
  <c r="N21" i="42"/>
  <c r="O21" i="42" s="1"/>
  <c r="N20" i="42"/>
  <c r="O20" i="42"/>
  <c r="N19" i="42"/>
  <c r="O19" i="42"/>
  <c r="N18" i="42"/>
  <c r="O18" i="42" s="1"/>
  <c r="N17" i="42"/>
  <c r="O17" i="42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 s="1"/>
  <c r="N12" i="42"/>
  <c r="O12" i="42"/>
  <c r="M11" i="42"/>
  <c r="L11" i="42"/>
  <c r="K11" i="42"/>
  <c r="J11" i="42"/>
  <c r="I11" i="42"/>
  <c r="H11" i="42"/>
  <c r="G11" i="42"/>
  <c r="F11" i="42"/>
  <c r="E11" i="42"/>
  <c r="D11" i="42"/>
  <c r="N10" i="42"/>
  <c r="O10" i="42"/>
  <c r="N9" i="42"/>
  <c r="O9" i="42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D5" i="42"/>
  <c r="N111" i="41"/>
  <c r="O111" i="41" s="1"/>
  <c r="N110" i="41"/>
  <c r="O110" i="41" s="1"/>
  <c r="M109" i="41"/>
  <c r="L109" i="41"/>
  <c r="K109" i="41"/>
  <c r="J109" i="41"/>
  <c r="I109" i="41"/>
  <c r="H109" i="41"/>
  <c r="G109" i="41"/>
  <c r="F109" i="41"/>
  <c r="E109" i="41"/>
  <c r="D109" i="41"/>
  <c r="N108" i="41"/>
  <c r="O108" i="41" s="1"/>
  <c r="N107" i="41"/>
  <c r="O107" i="41"/>
  <c r="N106" i="41"/>
  <c r="O106" i="41"/>
  <c r="N105" i="41"/>
  <c r="O105" i="41" s="1"/>
  <c r="N104" i="41"/>
  <c r="O104" i="41"/>
  <c r="N103" i="41"/>
  <c r="O103" i="41" s="1"/>
  <c r="N102" i="41"/>
  <c r="O102" i="41" s="1"/>
  <c r="N101" i="41"/>
  <c r="O101" i="41"/>
  <c r="N100" i="41"/>
  <c r="O100" i="41"/>
  <c r="N99" i="41"/>
  <c r="O99" i="41" s="1"/>
  <c r="N98" i="41"/>
  <c r="O98" i="41"/>
  <c r="M97" i="41"/>
  <c r="L97" i="41"/>
  <c r="K97" i="41"/>
  <c r="J97" i="41"/>
  <c r="I97" i="41"/>
  <c r="H97" i="41"/>
  <c r="G97" i="41"/>
  <c r="F97" i="41"/>
  <c r="E97" i="41"/>
  <c r="D97" i="41"/>
  <c r="N96" i="41"/>
  <c r="O96" i="41"/>
  <c r="N95" i="41"/>
  <c r="O95" i="41" s="1"/>
  <c r="N94" i="41"/>
  <c r="O94" i="41" s="1"/>
  <c r="N93" i="41"/>
  <c r="O93" i="41"/>
  <c r="N92" i="41"/>
  <c r="O92" i="41"/>
  <c r="N91" i="41"/>
  <c r="O91" i="41" s="1"/>
  <c r="N90" i="41"/>
  <c r="O90" i="41"/>
  <c r="M89" i="41"/>
  <c r="L89" i="41"/>
  <c r="K89" i="41"/>
  <c r="J89" i="41"/>
  <c r="I89" i="41"/>
  <c r="H89" i="41"/>
  <c r="G89" i="41"/>
  <c r="F89" i="41"/>
  <c r="E89" i="41"/>
  <c r="D89" i="41"/>
  <c r="N88" i="41"/>
  <c r="O88" i="41"/>
  <c r="N87" i="41"/>
  <c r="O87" i="41" s="1"/>
  <c r="N86" i="41"/>
  <c r="O86" i="41" s="1"/>
  <c r="N85" i="41"/>
  <c r="O85" i="41"/>
  <c r="N84" i="41"/>
  <c r="O84" i="41"/>
  <c r="N83" i="41"/>
  <c r="O83" i="41" s="1"/>
  <c r="N82" i="41"/>
  <c r="O82" i="41"/>
  <c r="N81" i="41"/>
  <c r="O81" i="41" s="1"/>
  <c r="N80" i="41"/>
  <c r="O80" i="41" s="1"/>
  <c r="N79" i="41"/>
  <c r="O79" i="41"/>
  <c r="N78" i="41"/>
  <c r="O78" i="41"/>
  <c r="N77" i="41"/>
  <c r="O77" i="41" s="1"/>
  <c r="N76" i="41"/>
  <c r="O76" i="41"/>
  <c r="N75" i="41"/>
  <c r="O75" i="41" s="1"/>
  <c r="N74" i="41"/>
  <c r="O74" i="41" s="1"/>
  <c r="N73" i="41"/>
  <c r="O73" i="41"/>
  <c r="N72" i="41"/>
  <c r="O72" i="41"/>
  <c r="N71" i="41"/>
  <c r="O71" i="41" s="1"/>
  <c r="N70" i="41"/>
  <c r="O70" i="41"/>
  <c r="N69" i="41"/>
  <c r="O69" i="41" s="1"/>
  <c r="N68" i="41"/>
  <c r="O68" i="41" s="1"/>
  <c r="N67" i="41"/>
  <c r="O67" i="41"/>
  <c r="N66" i="41"/>
  <c r="O66" i="41"/>
  <c r="N65" i="41"/>
  <c r="O65" i="41" s="1"/>
  <c r="N64" i="41"/>
  <c r="O64" i="41"/>
  <c r="N63" i="41"/>
  <c r="O63" i="41" s="1"/>
  <c r="N62" i="41"/>
  <c r="O62" i="41" s="1"/>
  <c r="N61" i="41"/>
  <c r="O61" i="41"/>
  <c r="N60" i="41"/>
  <c r="O60" i="41"/>
  <c r="N59" i="41"/>
  <c r="O59" i="41" s="1"/>
  <c r="N58" i="41"/>
  <c r="O58" i="41"/>
  <c r="N57" i="41"/>
  <c r="O57" i="41" s="1"/>
  <c r="N56" i="41"/>
  <c r="O56" i="41" s="1"/>
  <c r="N55" i="41"/>
  <c r="O55" i="41"/>
  <c r="N54" i="41"/>
  <c r="O54" i="41"/>
  <c r="N53" i="41"/>
  <c r="O53" i="41" s="1"/>
  <c r="N52" i="41"/>
  <c r="O52" i="41"/>
  <c r="N51" i="41"/>
  <c r="O51" i="41" s="1"/>
  <c r="N50" i="41"/>
  <c r="O50" i="41" s="1"/>
  <c r="N49" i="41"/>
  <c r="O49" i="41"/>
  <c r="N48" i="41"/>
  <c r="O48" i="41"/>
  <c r="N47" i="41"/>
  <c r="O47" i="41" s="1"/>
  <c r="N46" i="41"/>
  <c r="O46" i="41"/>
  <c r="N45" i="41"/>
  <c r="O45" i="41" s="1"/>
  <c r="N44" i="41"/>
  <c r="O44" i="41" s="1"/>
  <c r="N43" i="41"/>
  <c r="O43" i="41"/>
  <c r="N42" i="41"/>
  <c r="O42" i="41"/>
  <c r="N41" i="41"/>
  <c r="O41" i="41" s="1"/>
  <c r="N40" i="41"/>
  <c r="O40" i="41"/>
  <c r="M39" i="41"/>
  <c r="L39" i="41"/>
  <c r="K39" i="41"/>
  <c r="J39" i="41"/>
  <c r="I39" i="41"/>
  <c r="H39" i="41"/>
  <c r="G39" i="41"/>
  <c r="F39" i="41"/>
  <c r="E39" i="41"/>
  <c r="D39" i="41"/>
  <c r="N38" i="41"/>
  <c r="O38" i="41"/>
  <c r="N37" i="41"/>
  <c r="O37" i="41" s="1"/>
  <c r="N36" i="41"/>
  <c r="O36" i="41" s="1"/>
  <c r="N35" i="41"/>
  <c r="O35" i="41"/>
  <c r="N34" i="41"/>
  <c r="O34" i="41"/>
  <c r="N33" i="41"/>
  <c r="O33" i="41" s="1"/>
  <c r="N32" i="41"/>
  <c r="O32" i="41"/>
  <c r="N31" i="41"/>
  <c r="O31" i="41" s="1"/>
  <c r="N30" i="41"/>
  <c r="O30" i="41" s="1"/>
  <c r="N29" i="41"/>
  <c r="O29" i="41"/>
  <c r="N28" i="41"/>
  <c r="O28" i="41"/>
  <c r="N27" i="41"/>
  <c r="O27" i="41" s="1"/>
  <c r="N26" i="41"/>
  <c r="O26" i="41"/>
  <c r="N25" i="41"/>
  <c r="O25" i="41" s="1"/>
  <c r="N24" i="41"/>
  <c r="O24" i="41" s="1"/>
  <c r="N23" i="41"/>
  <c r="O23" i="41"/>
  <c r="N22" i="41"/>
  <c r="O22" i="41"/>
  <c r="N21" i="41"/>
  <c r="O21" i="41" s="1"/>
  <c r="N20" i="41"/>
  <c r="O20" i="41"/>
  <c r="N19" i="41"/>
  <c r="O19" i="41" s="1"/>
  <c r="N18" i="41"/>
  <c r="O18" i="41" s="1"/>
  <c r="N17" i="41"/>
  <c r="O17" i="41"/>
  <c r="N16" i="41"/>
  <c r="O16" i="41"/>
  <c r="M15" i="41"/>
  <c r="L15" i="41"/>
  <c r="K15" i="41"/>
  <c r="J15" i="41"/>
  <c r="I15" i="41"/>
  <c r="H15" i="41"/>
  <c r="G15" i="41"/>
  <c r="F15" i="41"/>
  <c r="E15" i="41"/>
  <c r="D15" i="41"/>
  <c r="N14" i="41"/>
  <c r="O14" i="41"/>
  <c r="N13" i="41"/>
  <c r="O13" i="41" s="1"/>
  <c r="N12" i="41"/>
  <c r="O12" i="41"/>
  <c r="M11" i="41"/>
  <c r="L11" i="41"/>
  <c r="K11" i="41"/>
  <c r="J11" i="41"/>
  <c r="I11" i="41"/>
  <c r="H11" i="41"/>
  <c r="G11" i="41"/>
  <c r="F11" i="41"/>
  <c r="E11" i="41"/>
  <c r="D11" i="41"/>
  <c r="N10" i="41"/>
  <c r="O10" i="4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114" i="40"/>
  <c r="O114" i="40" s="1"/>
  <c r="N113" i="40"/>
  <c r="O113" i="40" s="1"/>
  <c r="N112" i="40"/>
  <c r="O112" i="40"/>
  <c r="M111" i="40"/>
  <c r="L111" i="40"/>
  <c r="K111" i="40"/>
  <c r="J111" i="40"/>
  <c r="I111" i="40"/>
  <c r="H111" i="40"/>
  <c r="G111" i="40"/>
  <c r="F111" i="40"/>
  <c r="E111" i="40"/>
  <c r="D111" i="40"/>
  <c r="N110" i="40"/>
  <c r="O110" i="40"/>
  <c r="N109" i="40"/>
  <c r="O109" i="40" s="1"/>
  <c r="N108" i="40"/>
  <c r="O108" i="40" s="1"/>
  <c r="N107" i="40"/>
  <c r="O107" i="40"/>
  <c r="N106" i="40"/>
  <c r="O106" i="40" s="1"/>
  <c r="N105" i="40"/>
  <c r="O105" i="40" s="1"/>
  <c r="N104" i="40"/>
  <c r="O104" i="40"/>
  <c r="M103" i="40"/>
  <c r="L103" i="40"/>
  <c r="K103" i="40"/>
  <c r="J103" i="40"/>
  <c r="I103" i="40"/>
  <c r="H103" i="40"/>
  <c r="G103" i="40"/>
  <c r="F103" i="40"/>
  <c r="E103" i="40"/>
  <c r="D103" i="40"/>
  <c r="N102" i="40"/>
  <c r="O102" i="40"/>
  <c r="N101" i="40"/>
  <c r="O101" i="40" s="1"/>
  <c r="N100" i="40"/>
  <c r="O100" i="40" s="1"/>
  <c r="N99" i="40"/>
  <c r="O99" i="40"/>
  <c r="N98" i="40"/>
  <c r="O98" i="40" s="1"/>
  <c r="N97" i="40"/>
  <c r="O97" i="40" s="1"/>
  <c r="N96" i="40"/>
  <c r="O96" i="40"/>
  <c r="M95" i="40"/>
  <c r="L95" i="40"/>
  <c r="K95" i="40"/>
  <c r="J95" i="40"/>
  <c r="I95" i="40"/>
  <c r="H95" i="40"/>
  <c r="G95" i="40"/>
  <c r="F95" i="40"/>
  <c r="E95" i="40"/>
  <c r="N95" i="40" s="1"/>
  <c r="O95" i="40" s="1"/>
  <c r="D95" i="40"/>
  <c r="N94" i="40"/>
  <c r="O94" i="40"/>
  <c r="N93" i="40"/>
  <c r="O93" i="40"/>
  <c r="N92" i="40"/>
  <c r="O92" i="40" s="1"/>
  <c r="N91" i="40"/>
  <c r="O91" i="40"/>
  <c r="N90" i="40"/>
  <c r="O90" i="40"/>
  <c r="N89" i="40"/>
  <c r="O89" i="40" s="1"/>
  <c r="N88" i="40"/>
  <c r="O88" i="40"/>
  <c r="N87" i="40"/>
  <c r="O87" i="40"/>
  <c r="N86" i="40"/>
  <c r="O86" i="40" s="1"/>
  <c r="N85" i="40"/>
  <c r="O85" i="40"/>
  <c r="N84" i="40"/>
  <c r="O84" i="40"/>
  <c r="N83" i="40"/>
  <c r="O83" i="40" s="1"/>
  <c r="N82" i="40"/>
  <c r="O82" i="40"/>
  <c r="N81" i="40"/>
  <c r="O81" i="40"/>
  <c r="N80" i="40"/>
  <c r="O80" i="40" s="1"/>
  <c r="N79" i="40"/>
  <c r="O79" i="40"/>
  <c r="N78" i="40"/>
  <c r="O78" i="40"/>
  <c r="N77" i="40"/>
  <c r="O77" i="40" s="1"/>
  <c r="N76" i="40"/>
  <c r="O76" i="40"/>
  <c r="N75" i="40"/>
  <c r="O75" i="40"/>
  <c r="N74" i="40"/>
  <c r="O74" i="40" s="1"/>
  <c r="N73" i="40"/>
  <c r="O73" i="40"/>
  <c r="N72" i="40"/>
  <c r="O72" i="40"/>
  <c r="N71" i="40"/>
  <c r="O71" i="40" s="1"/>
  <c r="N70" i="40"/>
  <c r="O70" i="40"/>
  <c r="N69" i="40"/>
  <c r="O69" i="40"/>
  <c r="N68" i="40"/>
  <c r="O68" i="40" s="1"/>
  <c r="N67" i="40"/>
  <c r="O67" i="40"/>
  <c r="N66" i="40"/>
  <c r="O66" i="40"/>
  <c r="N65" i="40"/>
  <c r="O65" i="40" s="1"/>
  <c r="N64" i="40"/>
  <c r="O64" i="40"/>
  <c r="N63" i="40"/>
  <c r="O63" i="40"/>
  <c r="N62" i="40"/>
  <c r="O62" i="40" s="1"/>
  <c r="N61" i="40"/>
  <c r="O61" i="40"/>
  <c r="N60" i="40"/>
  <c r="O60" i="40"/>
  <c r="N59" i="40"/>
  <c r="O59" i="40" s="1"/>
  <c r="N58" i="40"/>
  <c r="O58" i="40"/>
  <c r="N57" i="40"/>
  <c r="O57" i="40"/>
  <c r="N56" i="40"/>
  <c r="O56" i="40" s="1"/>
  <c r="N55" i="40"/>
  <c r="O55" i="40"/>
  <c r="N54" i="40"/>
  <c r="O54" i="40"/>
  <c r="N53" i="40"/>
  <c r="O53" i="40" s="1"/>
  <c r="N52" i="40"/>
  <c r="O52" i="40"/>
  <c r="N51" i="40"/>
  <c r="O51" i="40"/>
  <c r="N50" i="40"/>
  <c r="O50" i="40" s="1"/>
  <c r="N49" i="40"/>
  <c r="O49" i="40"/>
  <c r="N48" i="40"/>
  <c r="O48" i="40"/>
  <c r="N47" i="40"/>
  <c r="O47" i="40" s="1"/>
  <c r="N46" i="40"/>
  <c r="O46" i="40"/>
  <c r="M45" i="40"/>
  <c r="L45" i="40"/>
  <c r="K45" i="40"/>
  <c r="J45" i="40"/>
  <c r="I45" i="40"/>
  <c r="H45" i="40"/>
  <c r="G45" i="40"/>
  <c r="F45" i="40"/>
  <c r="E45" i="40"/>
  <c r="D45" i="40"/>
  <c r="N44" i="40"/>
  <c r="O44" i="40"/>
  <c r="N43" i="40"/>
  <c r="O43" i="40"/>
  <c r="N42" i="40"/>
  <c r="O42" i="40" s="1"/>
  <c r="N41" i="40"/>
  <c r="O41" i="40"/>
  <c r="N40" i="40"/>
  <c r="O40" i="40"/>
  <c r="N39" i="40"/>
  <c r="O39" i="40" s="1"/>
  <c r="N38" i="40"/>
  <c r="O38" i="40"/>
  <c r="N37" i="40"/>
  <c r="O37" i="40"/>
  <c r="N36" i="40"/>
  <c r="O36" i="40" s="1"/>
  <c r="N35" i="40"/>
  <c r="O35" i="40"/>
  <c r="N34" i="40"/>
  <c r="O34" i="40"/>
  <c r="N33" i="40"/>
  <c r="O33" i="40" s="1"/>
  <c r="N32" i="40"/>
  <c r="O32" i="40"/>
  <c r="N31" i="40"/>
  <c r="O31" i="40"/>
  <c r="N30" i="40"/>
  <c r="O30" i="40" s="1"/>
  <c r="N29" i="40"/>
  <c r="O29" i="40"/>
  <c r="N28" i="40"/>
  <c r="O28" i="40"/>
  <c r="N27" i="40"/>
  <c r="O27" i="40" s="1"/>
  <c r="N26" i="40"/>
  <c r="O26" i="40"/>
  <c r="N25" i="40"/>
  <c r="O25" i="40"/>
  <c r="N24" i="40"/>
  <c r="O24" i="40" s="1"/>
  <c r="N23" i="40"/>
  <c r="O23" i="40"/>
  <c r="N22" i="40"/>
  <c r="O22" i="40"/>
  <c r="N21" i="40"/>
  <c r="O21" i="40" s="1"/>
  <c r="N20" i="40"/>
  <c r="O20" i="40"/>
  <c r="N19" i="40"/>
  <c r="O19" i="40"/>
  <c r="M18" i="40"/>
  <c r="L18" i="40"/>
  <c r="K18" i="40"/>
  <c r="J18" i="40"/>
  <c r="I18" i="40"/>
  <c r="H18" i="40"/>
  <c r="G18" i="40"/>
  <c r="F18" i="40"/>
  <c r="E18" i="40"/>
  <c r="D18" i="40"/>
  <c r="N17" i="40"/>
  <c r="O17" i="40"/>
  <c r="N16" i="40"/>
  <c r="O16" i="40" s="1"/>
  <c r="N15" i="40"/>
  <c r="O15" i="40"/>
  <c r="N14" i="40"/>
  <c r="O14" i="40"/>
  <c r="N13" i="40"/>
  <c r="O13" i="40" s="1"/>
  <c r="N12" i="40"/>
  <c r="O12" i="40"/>
  <c r="M11" i="40"/>
  <c r="L11" i="40"/>
  <c r="K11" i="40"/>
  <c r="J11" i="40"/>
  <c r="I11" i="40"/>
  <c r="H11" i="40"/>
  <c r="G11" i="40"/>
  <c r="F11" i="40"/>
  <c r="E11" i="40"/>
  <c r="D11" i="40"/>
  <c r="N10" i="40"/>
  <c r="O10" i="40"/>
  <c r="N9" i="40"/>
  <c r="O9" i="40"/>
  <c r="N8" i="40"/>
  <c r="O8" i="40" s="1"/>
  <c r="N7" i="40"/>
  <c r="O7" i="40"/>
  <c r="N6" i="40"/>
  <c r="O6" i="40"/>
  <c r="M5" i="40"/>
  <c r="L5" i="40"/>
  <c r="K5" i="40"/>
  <c r="K115" i="40" s="1"/>
  <c r="J5" i="40"/>
  <c r="I5" i="40"/>
  <c r="I115" i="40"/>
  <c r="H5" i="40"/>
  <c r="G5" i="40"/>
  <c r="F5" i="40"/>
  <c r="E5" i="40"/>
  <c r="D5" i="40"/>
  <c r="N113" i="39"/>
  <c r="O113" i="39"/>
  <c r="N112" i="39"/>
  <c r="O112" i="39"/>
  <c r="M111" i="39"/>
  <c r="L111" i="39"/>
  <c r="K111" i="39"/>
  <c r="J111" i="39"/>
  <c r="I111" i="39"/>
  <c r="H111" i="39"/>
  <c r="G111" i="39"/>
  <c r="F111" i="39"/>
  <c r="E111" i="39"/>
  <c r="N111" i="39"/>
  <c r="O111" i="39" s="1"/>
  <c r="D111" i="39"/>
  <c r="N110" i="39"/>
  <c r="O110" i="39" s="1"/>
  <c r="N109" i="39"/>
  <c r="O109" i="39"/>
  <c r="N108" i="39"/>
  <c r="O108" i="39"/>
  <c r="N107" i="39"/>
  <c r="O107" i="39" s="1"/>
  <c r="N106" i="39"/>
  <c r="O106" i="39"/>
  <c r="N105" i="39"/>
  <c r="O105" i="39"/>
  <c r="M104" i="39"/>
  <c r="L104" i="39"/>
  <c r="K104" i="39"/>
  <c r="J104" i="39"/>
  <c r="I104" i="39"/>
  <c r="H104" i="39"/>
  <c r="G104" i="39"/>
  <c r="F104" i="39"/>
  <c r="E104" i="39"/>
  <c r="D104" i="39"/>
  <c r="N103" i="39"/>
  <c r="O103" i="39" s="1"/>
  <c r="N102" i="39"/>
  <c r="O102" i="39"/>
  <c r="N101" i="39"/>
  <c r="O101" i="39" s="1"/>
  <c r="N100" i="39"/>
  <c r="O100" i="39"/>
  <c r="N99" i="39"/>
  <c r="O99" i="39"/>
  <c r="N98" i="39"/>
  <c r="O98" i="39" s="1"/>
  <c r="N97" i="39"/>
  <c r="O97" i="39" s="1"/>
  <c r="M96" i="39"/>
  <c r="L96" i="39"/>
  <c r="K96" i="39"/>
  <c r="J96" i="39"/>
  <c r="I96" i="39"/>
  <c r="H96" i="39"/>
  <c r="G96" i="39"/>
  <c r="F96" i="39"/>
  <c r="E96" i="39"/>
  <c r="D96" i="39"/>
  <c r="N95" i="39"/>
  <c r="O95" i="39" s="1"/>
  <c r="N94" i="39"/>
  <c r="O94" i="39"/>
  <c r="N93" i="39"/>
  <c r="O93" i="39" s="1"/>
  <c r="N92" i="39"/>
  <c r="O92" i="39"/>
  <c r="N91" i="39"/>
  <c r="O91" i="39"/>
  <c r="N90" i="39"/>
  <c r="O90" i="39" s="1"/>
  <c r="N89" i="39"/>
  <c r="O89" i="39" s="1"/>
  <c r="N88" i="39"/>
  <c r="O88" i="39"/>
  <c r="N87" i="39"/>
  <c r="O87" i="39" s="1"/>
  <c r="N86" i="39"/>
  <c r="O86" i="39"/>
  <c r="N85" i="39"/>
  <c r="O85" i="39"/>
  <c r="N84" i="39"/>
  <c r="O84" i="39" s="1"/>
  <c r="N83" i="39"/>
  <c r="O83" i="39" s="1"/>
  <c r="N82" i="39"/>
  <c r="O82" i="39"/>
  <c r="N81" i="39"/>
  <c r="O81" i="39" s="1"/>
  <c r="N80" i="39"/>
  <c r="O80" i="39"/>
  <c r="N79" i="39"/>
  <c r="O79" i="39"/>
  <c r="N78" i="39"/>
  <c r="O78" i="39" s="1"/>
  <c r="N77" i="39"/>
  <c r="O77" i="39" s="1"/>
  <c r="N76" i="39"/>
  <c r="O76" i="39"/>
  <c r="N75" i="39"/>
  <c r="O75" i="39" s="1"/>
  <c r="N74" i="39"/>
  <c r="O74" i="39"/>
  <c r="N73" i="39"/>
  <c r="O73" i="39"/>
  <c r="N72" i="39"/>
  <c r="O72" i="39" s="1"/>
  <c r="N71" i="39"/>
  <c r="O71" i="39" s="1"/>
  <c r="N70" i="39"/>
  <c r="O70" i="39"/>
  <c r="N69" i="39"/>
  <c r="O69" i="39" s="1"/>
  <c r="N68" i="39"/>
  <c r="O68" i="39"/>
  <c r="N67" i="39"/>
  <c r="O67" i="39"/>
  <c r="N66" i="39"/>
  <c r="O66" i="39" s="1"/>
  <c r="N65" i="39"/>
  <c r="O65" i="39" s="1"/>
  <c r="N64" i="39"/>
  <c r="O64" i="39"/>
  <c r="N63" i="39"/>
  <c r="O63" i="39" s="1"/>
  <c r="N62" i="39"/>
  <c r="O62" i="39"/>
  <c r="N61" i="39"/>
  <c r="O61" i="39"/>
  <c r="N60" i="39"/>
  <c r="O60" i="39" s="1"/>
  <c r="N59" i="39"/>
  <c r="O59" i="39" s="1"/>
  <c r="N58" i="39"/>
  <c r="O58" i="39"/>
  <c r="N57" i="39"/>
  <c r="O57" i="39" s="1"/>
  <c r="N56" i="39"/>
  <c r="O56" i="39"/>
  <c r="N55" i="39"/>
  <c r="O55" i="39"/>
  <c r="N54" i="39"/>
  <c r="O54" i="39" s="1"/>
  <c r="N53" i="39"/>
  <c r="O53" i="39" s="1"/>
  <c r="N52" i="39"/>
  <c r="O52" i="39"/>
  <c r="N51" i="39"/>
  <c r="O51" i="39" s="1"/>
  <c r="N50" i="39"/>
  <c r="O50" i="39"/>
  <c r="N49" i="39"/>
  <c r="O49" i="39"/>
  <c r="N48" i="39"/>
  <c r="O48" i="39" s="1"/>
  <c r="N47" i="39"/>
  <c r="O47" i="39" s="1"/>
  <c r="M46" i="39"/>
  <c r="L46" i="39"/>
  <c r="K46" i="39"/>
  <c r="J46" i="39"/>
  <c r="I46" i="39"/>
  <c r="H46" i="39"/>
  <c r="G46" i="39"/>
  <c r="F46" i="39"/>
  <c r="E46" i="39"/>
  <c r="E114" i="39" s="1"/>
  <c r="D46" i="39"/>
  <c r="N45" i="39"/>
  <c r="O45" i="39" s="1"/>
  <c r="N44" i="39"/>
  <c r="O44" i="39"/>
  <c r="N43" i="39"/>
  <c r="O43" i="39" s="1"/>
  <c r="N42" i="39"/>
  <c r="O42" i="39"/>
  <c r="N41" i="39"/>
  <c r="O41" i="39"/>
  <c r="N40" i="39"/>
  <c r="O40" i="39" s="1"/>
  <c r="N39" i="39"/>
  <c r="O39" i="39" s="1"/>
  <c r="N38" i="39"/>
  <c r="O38" i="39"/>
  <c r="N37" i="39"/>
  <c r="O37" i="39" s="1"/>
  <c r="N36" i="39"/>
  <c r="O36" i="39"/>
  <c r="N35" i="39"/>
  <c r="O35" i="39"/>
  <c r="N34" i="39"/>
  <c r="O34" i="39" s="1"/>
  <c r="N33" i="39"/>
  <c r="O33" i="39" s="1"/>
  <c r="N32" i="39"/>
  <c r="O32" i="39"/>
  <c r="N31" i="39"/>
  <c r="O31" i="39" s="1"/>
  <c r="N30" i="39"/>
  <c r="O30" i="39"/>
  <c r="N29" i="39"/>
  <c r="O29" i="39"/>
  <c r="N28" i="39"/>
  <c r="O28" i="39" s="1"/>
  <c r="N27" i="39"/>
  <c r="O27" i="39" s="1"/>
  <c r="N26" i="39"/>
  <c r="O26" i="39"/>
  <c r="N25" i="39"/>
  <c r="O25" i="39" s="1"/>
  <c r="N24" i="39"/>
  <c r="O24" i="39"/>
  <c r="N23" i="39"/>
  <c r="O23" i="39"/>
  <c r="N22" i="39"/>
  <c r="O22" i="39" s="1"/>
  <c r="N21" i="39"/>
  <c r="O21" i="39" s="1"/>
  <c r="N20" i="39"/>
  <c r="O20" i="39"/>
  <c r="N19" i="39"/>
  <c r="O19" i="39" s="1"/>
  <c r="M18" i="39"/>
  <c r="L18" i="39"/>
  <c r="K18" i="39"/>
  <c r="J18" i="39"/>
  <c r="I18" i="39"/>
  <c r="I114" i="39" s="1"/>
  <c r="H18" i="39"/>
  <c r="G18" i="39"/>
  <c r="F18" i="39"/>
  <c r="E18" i="39"/>
  <c r="D18" i="39"/>
  <c r="N17" i="39"/>
  <c r="O17" i="39" s="1"/>
  <c r="N16" i="39"/>
  <c r="O16" i="39"/>
  <c r="N15" i="39"/>
  <c r="O15" i="39"/>
  <c r="N14" i="39"/>
  <c r="O14" i="39" s="1"/>
  <c r="N13" i="39"/>
  <c r="O13" i="39" s="1"/>
  <c r="N12" i="39"/>
  <c r="O12" i="39"/>
  <c r="M11" i="39"/>
  <c r="L11" i="39"/>
  <c r="K11" i="39"/>
  <c r="J11" i="39"/>
  <c r="I11" i="39"/>
  <c r="H11" i="39"/>
  <c r="G11" i="39"/>
  <c r="F11" i="39"/>
  <c r="E11" i="39"/>
  <c r="D11" i="39"/>
  <c r="N10" i="39"/>
  <c r="O10" i="39"/>
  <c r="N9" i="39"/>
  <c r="O9" i="39" s="1"/>
  <c r="N8" i="39"/>
  <c r="O8" i="39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D5" i="39"/>
  <c r="N98" i="38"/>
  <c r="O98" i="38" s="1"/>
  <c r="N97" i="38"/>
  <c r="O97" i="38" s="1"/>
  <c r="N96" i="38"/>
  <c r="O96" i="38"/>
  <c r="M95" i="38"/>
  <c r="L95" i="38"/>
  <c r="K95" i="38"/>
  <c r="J95" i="38"/>
  <c r="I95" i="38"/>
  <c r="H95" i="38"/>
  <c r="G95" i="38"/>
  <c r="F95" i="38"/>
  <c r="E95" i="38"/>
  <c r="D95" i="38"/>
  <c r="N94" i="38"/>
  <c r="O94" i="38"/>
  <c r="N93" i="38"/>
  <c r="O93" i="38" s="1"/>
  <c r="N92" i="38"/>
  <c r="O92" i="38"/>
  <c r="N91" i="38"/>
  <c r="O91" i="38"/>
  <c r="N90" i="38"/>
  <c r="O90" i="38" s="1"/>
  <c r="N89" i="38"/>
  <c r="O89" i="38" s="1"/>
  <c r="N88" i="38"/>
  <c r="O88" i="38"/>
  <c r="N87" i="38"/>
  <c r="O87" i="38" s="1"/>
  <c r="M86" i="38"/>
  <c r="L86" i="38"/>
  <c r="K86" i="38"/>
  <c r="J86" i="38"/>
  <c r="I86" i="38"/>
  <c r="H86" i="38"/>
  <c r="G86" i="38"/>
  <c r="F86" i="38"/>
  <c r="E86" i="38"/>
  <c r="D86" i="38"/>
  <c r="N85" i="38"/>
  <c r="O85" i="38" s="1"/>
  <c r="N84" i="38"/>
  <c r="O84" i="38"/>
  <c r="N83" i="38"/>
  <c r="O83" i="38"/>
  <c r="N82" i="38"/>
  <c r="O82" i="38" s="1"/>
  <c r="N81" i="38"/>
  <c r="O81" i="38" s="1"/>
  <c r="M80" i="38"/>
  <c r="L80" i="38"/>
  <c r="K80" i="38"/>
  <c r="J80" i="38"/>
  <c r="I80" i="38"/>
  <c r="H80" i="38"/>
  <c r="G80" i="38"/>
  <c r="F80" i="38"/>
  <c r="E80" i="38"/>
  <c r="D80" i="38"/>
  <c r="N79" i="38"/>
  <c r="O79" i="38"/>
  <c r="N78" i="38"/>
  <c r="O78" i="38"/>
  <c r="N77" i="38"/>
  <c r="O77" i="38"/>
  <c r="N76" i="38"/>
  <c r="O76" i="38" s="1"/>
  <c r="N75" i="38"/>
  <c r="O75" i="38"/>
  <c r="N74" i="38"/>
  <c r="O74" i="38"/>
  <c r="N73" i="38"/>
  <c r="O73" i="38"/>
  <c r="N72" i="38"/>
  <c r="O72" i="38"/>
  <c r="N71" i="38"/>
  <c r="O71" i="38"/>
  <c r="N70" i="38"/>
  <c r="O70" i="38" s="1"/>
  <c r="N69" i="38"/>
  <c r="O69" i="38"/>
  <c r="N68" i="38"/>
  <c r="O68" i="38"/>
  <c r="N67" i="38"/>
  <c r="O67" i="38"/>
  <c r="N66" i="38"/>
  <c r="O66" i="38"/>
  <c r="N65" i="38"/>
  <c r="O65" i="38"/>
  <c r="N64" i="38"/>
  <c r="O64" i="38" s="1"/>
  <c r="N63" i="38"/>
  <c r="O63" i="38"/>
  <c r="N62" i="38"/>
  <c r="O62" i="38"/>
  <c r="N61" i="38"/>
  <c r="O61" i="38"/>
  <c r="N60" i="38"/>
  <c r="O60" i="38"/>
  <c r="N59" i="38"/>
  <c r="O59" i="38"/>
  <c r="N58" i="38"/>
  <c r="O58" i="38" s="1"/>
  <c r="N57" i="38"/>
  <c r="O57" i="38"/>
  <c r="N56" i="38"/>
  <c r="O56" i="38"/>
  <c r="N55" i="38"/>
  <c r="O55" i="38"/>
  <c r="N54" i="38"/>
  <c r="O54" i="38"/>
  <c r="N53" i="38"/>
  <c r="O53" i="38"/>
  <c r="N52" i="38"/>
  <c r="O52" i="38" s="1"/>
  <c r="N51" i="38"/>
  <c r="O51" i="38"/>
  <c r="N50" i="38"/>
  <c r="O50" i="38"/>
  <c r="N49" i="38"/>
  <c r="O49" i="38"/>
  <c r="N48" i="38"/>
  <c r="O48" i="38"/>
  <c r="N47" i="38"/>
  <c r="O47" i="38"/>
  <c r="N46" i="38"/>
  <c r="O46" i="38" s="1"/>
  <c r="M45" i="38"/>
  <c r="L45" i="38"/>
  <c r="K45" i="38"/>
  <c r="J45" i="38"/>
  <c r="I45" i="38"/>
  <c r="H45" i="38"/>
  <c r="G45" i="38"/>
  <c r="F45" i="38"/>
  <c r="E45" i="38"/>
  <c r="D45" i="38"/>
  <c r="N44" i="38"/>
  <c r="O44" i="38" s="1"/>
  <c r="N43" i="38"/>
  <c r="O43" i="38"/>
  <c r="N42" i="38"/>
  <c r="O42" i="38"/>
  <c r="N41" i="38"/>
  <c r="O41" i="38"/>
  <c r="N40" i="38"/>
  <c r="O40" i="38"/>
  <c r="N39" i="38"/>
  <c r="O39" i="38"/>
  <c r="N38" i="38"/>
  <c r="O38" i="38" s="1"/>
  <c r="N37" i="38"/>
  <c r="O37" i="38"/>
  <c r="N36" i="38"/>
  <c r="O36" i="38"/>
  <c r="N35" i="38"/>
  <c r="O35" i="38"/>
  <c r="N34" i="38"/>
  <c r="O34" i="38"/>
  <c r="N33" i="38"/>
  <c r="O33" i="38"/>
  <c r="N32" i="38"/>
  <c r="O32" i="38" s="1"/>
  <c r="N31" i="38"/>
  <c r="O31" i="38"/>
  <c r="N30" i="38"/>
  <c r="O30" i="38"/>
  <c r="N29" i="38"/>
  <c r="O29" i="38"/>
  <c r="N28" i="38"/>
  <c r="O28" i="38"/>
  <c r="N27" i="38"/>
  <c r="O27" i="38" s="1"/>
  <c r="N26" i="38"/>
  <c r="O26" i="38" s="1"/>
  <c r="N25" i="38"/>
  <c r="O25" i="38"/>
  <c r="N24" i="38"/>
  <c r="O24" i="38"/>
  <c r="N23" i="38"/>
  <c r="O23" i="38"/>
  <c r="N22" i="38"/>
  <c r="O22" i="38"/>
  <c r="N21" i="38"/>
  <c r="O21" i="38" s="1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N17" i="38"/>
  <c r="O17" i="38"/>
  <c r="N16" i="38"/>
  <c r="O16" i="38"/>
  <c r="N15" i="38"/>
  <c r="O15" i="38"/>
  <c r="N14" i="38"/>
  <c r="O14" i="38"/>
  <c r="N13" i="38"/>
  <c r="O13" i="38" s="1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0" i="38"/>
  <c r="O10" i="38" s="1"/>
  <c r="N9" i="38"/>
  <c r="O9" i="38"/>
  <c r="N8" i="38"/>
  <c r="O8" i="38"/>
  <c r="N7" i="38"/>
  <c r="O7" i="38"/>
  <c r="N6" i="38"/>
  <c r="O6" i="38"/>
  <c r="M5" i="38"/>
  <c r="L5" i="38"/>
  <c r="K5" i="38"/>
  <c r="J5" i="38"/>
  <c r="I5" i="38"/>
  <c r="H5" i="38"/>
  <c r="G5" i="38"/>
  <c r="F5" i="38"/>
  <c r="E5" i="38"/>
  <c r="D5" i="38"/>
  <c r="D99" i="38" s="1"/>
  <c r="D5" i="37"/>
  <c r="N94" i="37"/>
  <c r="O94" i="37" s="1"/>
  <c r="N93" i="37"/>
  <c r="O93" i="37" s="1"/>
  <c r="N92" i="37"/>
  <c r="O92" i="37"/>
  <c r="M91" i="37"/>
  <c r="L91" i="37"/>
  <c r="K91" i="37"/>
  <c r="J91" i="37"/>
  <c r="I91" i="37"/>
  <c r="H91" i="37"/>
  <c r="G91" i="37"/>
  <c r="F91" i="37"/>
  <c r="E91" i="37"/>
  <c r="D91" i="37"/>
  <c r="N90" i="37"/>
  <c r="O90" i="37"/>
  <c r="N89" i="37"/>
  <c r="O89" i="37"/>
  <c r="N88" i="37"/>
  <c r="O88" i="37"/>
  <c r="N87" i="37"/>
  <c r="O87" i="37"/>
  <c r="N86" i="37"/>
  <c r="O86" i="37" s="1"/>
  <c r="N85" i="37"/>
  <c r="O85" i="37" s="1"/>
  <c r="N84" i="37"/>
  <c r="O84" i="37"/>
  <c r="M83" i="37"/>
  <c r="L83" i="37"/>
  <c r="K83" i="37"/>
  <c r="J83" i="37"/>
  <c r="I83" i="37"/>
  <c r="H83" i="37"/>
  <c r="G83" i="37"/>
  <c r="F83" i="37"/>
  <c r="E83" i="37"/>
  <c r="D83" i="37"/>
  <c r="N82" i="37"/>
  <c r="O82" i="37"/>
  <c r="N81" i="37"/>
  <c r="O81" i="37"/>
  <c r="N80" i="37"/>
  <c r="O80" i="37"/>
  <c r="N79" i="37"/>
  <c r="O79" i="37"/>
  <c r="M78" i="37"/>
  <c r="L78" i="37"/>
  <c r="K78" i="37"/>
  <c r="J78" i="37"/>
  <c r="I78" i="37"/>
  <c r="I95" i="37" s="1"/>
  <c r="H78" i="37"/>
  <c r="G78" i="37"/>
  <c r="F78" i="37"/>
  <c r="E78" i="37"/>
  <c r="D78" i="37"/>
  <c r="N77" i="37"/>
  <c r="O77" i="37" s="1"/>
  <c r="N76" i="37"/>
  <c r="O76" i="37" s="1"/>
  <c r="N75" i="37"/>
  <c r="O75" i="37"/>
  <c r="N74" i="37"/>
  <c r="O74" i="37"/>
  <c r="N73" i="37"/>
  <c r="O73" i="37"/>
  <c r="N72" i="37"/>
  <c r="O72" i="37"/>
  <c r="N71" i="37"/>
  <c r="O71" i="37" s="1"/>
  <c r="N70" i="37"/>
  <c r="O70" i="37" s="1"/>
  <c r="N69" i="37"/>
  <c r="O69" i="37"/>
  <c r="N68" i="37"/>
  <c r="O68" i="37"/>
  <c r="N67" i="37"/>
  <c r="O67" i="37"/>
  <c r="N66" i="37"/>
  <c r="O66" i="37"/>
  <c r="N65" i="37"/>
  <c r="O65" i="37" s="1"/>
  <c r="N64" i="37"/>
  <c r="O64" i="37" s="1"/>
  <c r="N63" i="37"/>
  <c r="O63" i="37"/>
  <c r="N62" i="37"/>
  <c r="O62" i="37"/>
  <c r="N61" i="37"/>
  <c r="O61" i="37"/>
  <c r="N60" i="37"/>
  <c r="O60" i="37"/>
  <c r="N59" i="37"/>
  <c r="O59" i="37" s="1"/>
  <c r="N58" i="37"/>
  <c r="O58" i="37" s="1"/>
  <c r="N57" i="37"/>
  <c r="O57" i="37"/>
  <c r="N56" i="37"/>
  <c r="O56" i="37"/>
  <c r="N55" i="37"/>
  <c r="O55" i="37"/>
  <c r="N54" i="37"/>
  <c r="O54" i="37"/>
  <c r="N53" i="37"/>
  <c r="O53" i="37" s="1"/>
  <c r="N52" i="37"/>
  <c r="O52" i="37" s="1"/>
  <c r="N51" i="37"/>
  <c r="O51" i="37"/>
  <c r="N50" i="37"/>
  <c r="O50" i="37"/>
  <c r="N49" i="37"/>
  <c r="O49" i="37"/>
  <c r="N48" i="37"/>
  <c r="O48" i="37"/>
  <c r="N47" i="37"/>
  <c r="O47" i="37" s="1"/>
  <c r="N46" i="37"/>
  <c r="O46" i="37" s="1"/>
  <c r="N45" i="37"/>
  <c r="O45" i="37"/>
  <c r="N44" i="37"/>
  <c r="O44" i="37"/>
  <c r="M43" i="37"/>
  <c r="L43" i="37"/>
  <c r="K43" i="37"/>
  <c r="J43" i="37"/>
  <c r="I43" i="37"/>
  <c r="H43" i="37"/>
  <c r="G43" i="37"/>
  <c r="F43" i="37"/>
  <c r="E43" i="37"/>
  <c r="D43" i="37"/>
  <c r="N42" i="37"/>
  <c r="O42" i="37"/>
  <c r="N41" i="37"/>
  <c r="O41" i="37" s="1"/>
  <c r="N40" i="37"/>
  <c r="O40" i="37"/>
  <c r="N39" i="37"/>
  <c r="O39" i="37" s="1"/>
  <c r="N38" i="37"/>
  <c r="O38" i="37" s="1"/>
  <c r="N37" i="37"/>
  <c r="O37" i="37"/>
  <c r="N36" i="37"/>
  <c r="O36" i="37"/>
  <c r="N35" i="37"/>
  <c r="O35" i="37" s="1"/>
  <c r="N34" i="37"/>
  <c r="O34" i="37"/>
  <c r="N33" i="37"/>
  <c r="O33" i="37" s="1"/>
  <c r="N32" i="37"/>
  <c r="O32" i="37" s="1"/>
  <c r="N31" i="37"/>
  <c r="O31" i="37"/>
  <c r="N30" i="37"/>
  <c r="O30" i="37"/>
  <c r="N29" i="37"/>
  <c r="O29" i="37" s="1"/>
  <c r="N28" i="37"/>
  <c r="O28" i="37"/>
  <c r="N27" i="37"/>
  <c r="O27" i="37" s="1"/>
  <c r="N26" i="37"/>
  <c r="O26" i="37" s="1"/>
  <c r="N25" i="37"/>
  <c r="O25" i="37"/>
  <c r="N24" i="37"/>
  <c r="O24" i="37"/>
  <c r="N23" i="37"/>
  <c r="O23" i="37" s="1"/>
  <c r="N22" i="37"/>
  <c r="O22" i="37"/>
  <c r="N21" i="37"/>
  <c r="O21" i="37" s="1"/>
  <c r="N20" i="37"/>
  <c r="O20" i="37" s="1"/>
  <c r="N19" i="37"/>
  <c r="O19" i="37"/>
  <c r="M18" i="37"/>
  <c r="L18" i="37"/>
  <c r="K18" i="37"/>
  <c r="J18" i="37"/>
  <c r="I18" i="37"/>
  <c r="H18" i="37"/>
  <c r="G18" i="37"/>
  <c r="F18" i="37"/>
  <c r="E18" i="37"/>
  <c r="D18" i="37"/>
  <c r="N17" i="37"/>
  <c r="O17" i="37"/>
  <c r="N16" i="37"/>
  <c r="O16" i="37"/>
  <c r="N15" i="37"/>
  <c r="O15" i="37" s="1"/>
  <c r="N14" i="37"/>
  <c r="O14" i="37"/>
  <c r="N13" i="37"/>
  <c r="O13" i="37" s="1"/>
  <c r="N12" i="37"/>
  <c r="O12" i="37" s="1"/>
  <c r="M11" i="37"/>
  <c r="L11" i="37"/>
  <c r="K11" i="37"/>
  <c r="J11" i="37"/>
  <c r="I11" i="37"/>
  <c r="H11" i="37"/>
  <c r="G11" i="37"/>
  <c r="F11" i="37"/>
  <c r="E11" i="37"/>
  <c r="D11" i="37"/>
  <c r="N10" i="37"/>
  <c r="O10" i="37"/>
  <c r="N9" i="37"/>
  <c r="O9" i="37" s="1"/>
  <c r="N8" i="37"/>
  <c r="O8" i="37"/>
  <c r="N7" i="37"/>
  <c r="O7" i="37" s="1"/>
  <c r="N6" i="37"/>
  <c r="O6" i="37" s="1"/>
  <c r="M5" i="37"/>
  <c r="M95" i="37"/>
  <c r="L5" i="37"/>
  <c r="K5" i="37"/>
  <c r="J5" i="37"/>
  <c r="J95" i="37" s="1"/>
  <c r="I5" i="37"/>
  <c r="H5" i="37"/>
  <c r="H95" i="37" s="1"/>
  <c r="G5" i="37"/>
  <c r="F5" i="37"/>
  <c r="F95" i="37" s="1"/>
  <c r="E5" i="37"/>
  <c r="E95" i="37" s="1"/>
  <c r="N10" i="36"/>
  <c r="O10" i="36" s="1"/>
  <c r="N11" i="36"/>
  <c r="O11" i="36"/>
  <c r="D12" i="36"/>
  <c r="E12" i="36"/>
  <c r="F12" i="36"/>
  <c r="G12" i="36"/>
  <c r="H12" i="36"/>
  <c r="I12" i="36"/>
  <c r="J12" i="36"/>
  <c r="K12" i="36"/>
  <c r="L12" i="36"/>
  <c r="M12" i="36"/>
  <c r="N13" i="36"/>
  <c r="O13" i="36"/>
  <c r="N111" i="36"/>
  <c r="O111" i="36" s="1"/>
  <c r="N110" i="36"/>
  <c r="O110" i="36"/>
  <c r="N109" i="36"/>
  <c r="O109" i="36" s="1"/>
  <c r="M108" i="36"/>
  <c r="L108" i="36"/>
  <c r="K108" i="36"/>
  <c r="J108" i="36"/>
  <c r="I108" i="36"/>
  <c r="H108" i="36"/>
  <c r="G108" i="36"/>
  <c r="F108" i="36"/>
  <c r="E108" i="36"/>
  <c r="D108" i="36"/>
  <c r="N107" i="36"/>
  <c r="O107" i="36" s="1"/>
  <c r="N106" i="36"/>
  <c r="O106" i="36" s="1"/>
  <c r="N105" i="36"/>
  <c r="O105" i="36" s="1"/>
  <c r="N104" i="36"/>
  <c r="O104" i="36"/>
  <c r="N103" i="36"/>
  <c r="O103" i="36" s="1"/>
  <c r="N102" i="36"/>
  <c r="O102" i="36"/>
  <c r="N101" i="36"/>
  <c r="O101" i="36" s="1"/>
  <c r="N100" i="36"/>
  <c r="O100" i="36" s="1"/>
  <c r="N99" i="36"/>
  <c r="O99" i="36" s="1"/>
  <c r="N98" i="36"/>
  <c r="O98" i="36"/>
  <c r="N97" i="36"/>
  <c r="O97" i="36" s="1"/>
  <c r="M96" i="36"/>
  <c r="L96" i="36"/>
  <c r="K96" i="36"/>
  <c r="J96" i="36"/>
  <c r="I96" i="36"/>
  <c r="H96" i="36"/>
  <c r="G96" i="36"/>
  <c r="F96" i="36"/>
  <c r="E96" i="36"/>
  <c r="D96" i="36"/>
  <c r="N95" i="36"/>
  <c r="O95" i="36" s="1"/>
  <c r="N94" i="36"/>
  <c r="O94" i="36" s="1"/>
  <c r="N93" i="36"/>
  <c r="O93" i="36" s="1"/>
  <c r="N92" i="36"/>
  <c r="O92" i="36"/>
  <c r="N91" i="36"/>
  <c r="O91" i="36" s="1"/>
  <c r="N90" i="36"/>
  <c r="O90" i="36" s="1"/>
  <c r="N89" i="36"/>
  <c r="O89" i="36" s="1"/>
  <c r="M88" i="36"/>
  <c r="L88" i="36"/>
  <c r="K88" i="36"/>
  <c r="J88" i="36"/>
  <c r="I88" i="36"/>
  <c r="H88" i="36"/>
  <c r="G88" i="36"/>
  <c r="F88" i="36"/>
  <c r="E88" i="36"/>
  <c r="D88" i="36"/>
  <c r="N87" i="36"/>
  <c r="O87" i="36" s="1"/>
  <c r="N86" i="36"/>
  <c r="O86" i="36" s="1"/>
  <c r="N85" i="36"/>
  <c r="O85" i="36" s="1"/>
  <c r="N84" i="36"/>
  <c r="O84" i="36"/>
  <c r="N83" i="36"/>
  <c r="O83" i="36" s="1"/>
  <c r="N82" i="36"/>
  <c r="O82" i="36"/>
  <c r="N81" i="36"/>
  <c r="O81" i="36" s="1"/>
  <c r="N80" i="36"/>
  <c r="O80" i="36" s="1"/>
  <c r="N79" i="36"/>
  <c r="O79" i="36" s="1"/>
  <c r="N78" i="36"/>
  <c r="O78" i="36"/>
  <c r="N77" i="36"/>
  <c r="O77" i="36" s="1"/>
  <c r="N76" i="36"/>
  <c r="O76" i="36"/>
  <c r="N75" i="36"/>
  <c r="O75" i="36" s="1"/>
  <c r="N74" i="36"/>
  <c r="O74" i="36" s="1"/>
  <c r="N73" i="36"/>
  <c r="O73" i="36" s="1"/>
  <c r="N72" i="36"/>
  <c r="O72" i="36"/>
  <c r="N71" i="36"/>
  <c r="O71" i="36" s="1"/>
  <c r="N70" i="36"/>
  <c r="O70" i="36" s="1"/>
  <c r="N69" i="36"/>
  <c r="O69" i="36" s="1"/>
  <c r="N68" i="36"/>
  <c r="O68" i="36" s="1"/>
  <c r="N67" i="36"/>
  <c r="O67" i="36" s="1"/>
  <c r="N66" i="36"/>
  <c r="O66" i="36"/>
  <c r="N65" i="36"/>
  <c r="O65" i="36" s="1"/>
  <c r="N64" i="36"/>
  <c r="O64" i="36" s="1"/>
  <c r="N63" i="36"/>
  <c r="O63" i="36" s="1"/>
  <c r="N62" i="36"/>
  <c r="O62" i="36" s="1"/>
  <c r="N61" i="36"/>
  <c r="O61" i="36" s="1"/>
  <c r="N60" i="36"/>
  <c r="O60" i="36"/>
  <c r="N59" i="36"/>
  <c r="O59" i="36" s="1"/>
  <c r="N58" i="36"/>
  <c r="O58" i="36"/>
  <c r="N57" i="36"/>
  <c r="O57" i="36" s="1"/>
  <c r="N56" i="36"/>
  <c r="O56" i="36" s="1"/>
  <c r="N55" i="36"/>
  <c r="O55" i="36"/>
  <c r="N54" i="36"/>
  <c r="O54" i="36" s="1"/>
  <c r="N53" i="36"/>
  <c r="O53" i="36" s="1"/>
  <c r="N52" i="36"/>
  <c r="O52" i="36"/>
  <c r="N51" i="36"/>
  <c r="O51" i="36"/>
  <c r="N50" i="36"/>
  <c r="O50" i="36" s="1"/>
  <c r="N49" i="36"/>
  <c r="O49" i="36" s="1"/>
  <c r="N48" i="36"/>
  <c r="O48" i="36" s="1"/>
  <c r="N47" i="36"/>
  <c r="O47" i="36"/>
  <c r="N46" i="36"/>
  <c r="O46" i="36"/>
  <c r="N45" i="36"/>
  <c r="O45" i="36"/>
  <c r="N44" i="36"/>
  <c r="O44" i="36" s="1"/>
  <c r="N43" i="36"/>
  <c r="O43" i="36" s="1"/>
  <c r="N42" i="36"/>
  <c r="O42" i="36" s="1"/>
  <c r="N41" i="36"/>
  <c r="O41" i="36"/>
  <c r="N40" i="36"/>
  <c r="O40" i="36"/>
  <c r="M39" i="36"/>
  <c r="L39" i="36"/>
  <c r="L112" i="36" s="1"/>
  <c r="K39" i="36"/>
  <c r="J39" i="36"/>
  <c r="I39" i="36"/>
  <c r="H39" i="36"/>
  <c r="G39" i="36"/>
  <c r="F39" i="36"/>
  <c r="E39" i="36"/>
  <c r="D39" i="36"/>
  <c r="N38" i="36"/>
  <c r="O38" i="36"/>
  <c r="N37" i="36"/>
  <c r="O37" i="36"/>
  <c r="N36" i="36"/>
  <c r="O36" i="36" s="1"/>
  <c r="N35" i="36"/>
  <c r="O35" i="36" s="1"/>
  <c r="N34" i="36"/>
  <c r="O34" i="36" s="1"/>
  <c r="N33" i="36"/>
  <c r="O33" i="36"/>
  <c r="N32" i="36"/>
  <c r="O32" i="36"/>
  <c r="N31" i="36"/>
  <c r="O31" i="36"/>
  <c r="N30" i="36"/>
  <c r="O30" i="36" s="1"/>
  <c r="N29" i="36"/>
  <c r="O29" i="36" s="1"/>
  <c r="N28" i="36"/>
  <c r="O28" i="36" s="1"/>
  <c r="N27" i="36"/>
  <c r="O27" i="36"/>
  <c r="N26" i="36"/>
  <c r="O26" i="36"/>
  <c r="N25" i="36"/>
  <c r="O25" i="36"/>
  <c r="N24" i="36"/>
  <c r="O24" i="36" s="1"/>
  <c r="N23" i="36"/>
  <c r="O23" i="36" s="1"/>
  <c r="N22" i="36"/>
  <c r="O22" i="36" s="1"/>
  <c r="N21" i="36"/>
  <c r="O21" i="36"/>
  <c r="N20" i="36"/>
  <c r="O20" i="36" s="1"/>
  <c r="N19" i="36"/>
  <c r="O19" i="36"/>
  <c r="N18" i="36"/>
  <c r="O18" i="36" s="1"/>
  <c r="N17" i="36"/>
  <c r="O17" i="36" s="1"/>
  <c r="N16" i="36"/>
  <c r="O16" i="36" s="1"/>
  <c r="M15" i="36"/>
  <c r="L15" i="36"/>
  <c r="K15" i="36"/>
  <c r="J15" i="36"/>
  <c r="I15" i="36"/>
  <c r="H15" i="36"/>
  <c r="N15" i="36" s="1"/>
  <c r="O15" i="36" s="1"/>
  <c r="G15" i="36"/>
  <c r="F15" i="36"/>
  <c r="E15" i="36"/>
  <c r="D15" i="36"/>
  <c r="N14" i="36"/>
  <c r="O14" i="36"/>
  <c r="N9" i="36"/>
  <c r="O9" i="36" s="1"/>
  <c r="N8" i="36"/>
  <c r="O8" i="36"/>
  <c r="N7" i="36"/>
  <c r="O7" i="36" s="1"/>
  <c r="N6" i="36"/>
  <c r="O6" i="36" s="1"/>
  <c r="M5" i="36"/>
  <c r="M112" i="36" s="1"/>
  <c r="L5" i="36"/>
  <c r="K5" i="36"/>
  <c r="J5" i="36"/>
  <c r="I5" i="36"/>
  <c r="I112" i="36" s="1"/>
  <c r="H5" i="36"/>
  <c r="H112" i="36" s="1"/>
  <c r="G5" i="36"/>
  <c r="G112" i="36" s="1"/>
  <c r="F5" i="36"/>
  <c r="F112" i="36" s="1"/>
  <c r="E5" i="36"/>
  <c r="D5" i="36"/>
  <c r="D112" i="36" s="1"/>
  <c r="N97" i="35"/>
  <c r="O97" i="35" s="1"/>
  <c r="N96" i="35"/>
  <c r="O96" i="35"/>
  <c r="N95" i="35"/>
  <c r="O95" i="35" s="1"/>
  <c r="N94" i="35"/>
  <c r="O94" i="35" s="1"/>
  <c r="M93" i="35"/>
  <c r="L93" i="35"/>
  <c r="K93" i="35"/>
  <c r="J93" i="35"/>
  <c r="I93" i="35"/>
  <c r="H93" i="35"/>
  <c r="G93" i="35"/>
  <c r="F93" i="35"/>
  <c r="E93" i="35"/>
  <c r="D93" i="35"/>
  <c r="N92" i="35"/>
  <c r="O92" i="35" s="1"/>
  <c r="N91" i="35"/>
  <c r="O91" i="35" s="1"/>
  <c r="N90" i="35"/>
  <c r="O90" i="35"/>
  <c r="N89" i="35"/>
  <c r="O89" i="35" s="1"/>
  <c r="N88" i="35"/>
  <c r="O88" i="35"/>
  <c r="N87" i="35"/>
  <c r="O87" i="35" s="1"/>
  <c r="N86" i="35"/>
  <c r="O86" i="35" s="1"/>
  <c r="M85" i="35"/>
  <c r="L85" i="35"/>
  <c r="K85" i="35"/>
  <c r="J85" i="35"/>
  <c r="I85" i="35"/>
  <c r="H85" i="35"/>
  <c r="G85" i="35"/>
  <c r="F85" i="35"/>
  <c r="E85" i="35"/>
  <c r="D85" i="35"/>
  <c r="N84" i="35"/>
  <c r="O84" i="35" s="1"/>
  <c r="N83" i="35"/>
  <c r="O83" i="35" s="1"/>
  <c r="N82" i="35"/>
  <c r="O82" i="35"/>
  <c r="N81" i="35"/>
  <c r="O81" i="35" s="1"/>
  <c r="M80" i="35"/>
  <c r="L80" i="35"/>
  <c r="K80" i="35"/>
  <c r="J80" i="35"/>
  <c r="I80" i="35"/>
  <c r="H80" i="35"/>
  <c r="G80" i="35"/>
  <c r="F80" i="35"/>
  <c r="E80" i="35"/>
  <c r="D80" i="35"/>
  <c r="N80" i="35" s="1"/>
  <c r="O80" i="35" s="1"/>
  <c r="N79" i="35"/>
  <c r="O79" i="35"/>
  <c r="N78" i="35"/>
  <c r="O78" i="35" s="1"/>
  <c r="N77" i="35"/>
  <c r="O77" i="35" s="1"/>
  <c r="N76" i="35"/>
  <c r="O76" i="35" s="1"/>
  <c r="N75" i="35"/>
  <c r="O75" i="35"/>
  <c r="N74" i="35"/>
  <c r="O74" i="35" s="1"/>
  <c r="N73" i="35"/>
  <c r="O73" i="35"/>
  <c r="N72" i="35"/>
  <c r="O72" i="35" s="1"/>
  <c r="N71" i="35"/>
  <c r="O71" i="35" s="1"/>
  <c r="N70" i="35"/>
  <c r="O70" i="35" s="1"/>
  <c r="N69" i="35"/>
  <c r="O69" i="35"/>
  <c r="N68" i="35"/>
  <c r="O68" i="35" s="1"/>
  <c r="N67" i="35"/>
  <c r="O67" i="35"/>
  <c r="N66" i="35"/>
  <c r="O66" i="35" s="1"/>
  <c r="N65" i="35"/>
  <c r="O65" i="35" s="1"/>
  <c r="N64" i="35"/>
  <c r="O64" i="35" s="1"/>
  <c r="N63" i="35"/>
  <c r="O63" i="35"/>
  <c r="N62" i="35"/>
  <c r="O62" i="35" s="1"/>
  <c r="N61" i="35"/>
  <c r="O61" i="35"/>
  <c r="N60" i="35"/>
  <c r="O60" i="35" s="1"/>
  <c r="N59" i="35"/>
  <c r="O59" i="35" s="1"/>
  <c r="N58" i="35"/>
  <c r="O58" i="35" s="1"/>
  <c r="N57" i="35"/>
  <c r="O57" i="35"/>
  <c r="N56" i="35"/>
  <c r="O56" i="35" s="1"/>
  <c r="N55" i="35"/>
  <c r="O55" i="35"/>
  <c r="N54" i="35"/>
  <c r="O54" i="35" s="1"/>
  <c r="N53" i="35"/>
  <c r="O53" i="35" s="1"/>
  <c r="N52" i="35"/>
  <c r="O52" i="35" s="1"/>
  <c r="N51" i="35"/>
  <c r="O51" i="35"/>
  <c r="N50" i="35"/>
  <c r="O50" i="35" s="1"/>
  <c r="N49" i="35"/>
  <c r="O49" i="35"/>
  <c r="N48" i="35"/>
  <c r="O48" i="35" s="1"/>
  <c r="N47" i="35"/>
  <c r="O47" i="35" s="1"/>
  <c r="N46" i="35"/>
  <c r="O46" i="35" s="1"/>
  <c r="M45" i="35"/>
  <c r="L45" i="35"/>
  <c r="K45" i="35"/>
  <c r="J45" i="35"/>
  <c r="I45" i="35"/>
  <c r="H45" i="35"/>
  <c r="G45" i="35"/>
  <c r="F45" i="35"/>
  <c r="E45" i="35"/>
  <c r="N45" i="35" s="1"/>
  <c r="O45" i="35" s="1"/>
  <c r="D45" i="35"/>
  <c r="N44" i="35"/>
  <c r="O44" i="35"/>
  <c r="N43" i="35"/>
  <c r="O43" i="35" s="1"/>
  <c r="N42" i="35"/>
  <c r="O42" i="35"/>
  <c r="N41" i="35"/>
  <c r="O41" i="35" s="1"/>
  <c r="N40" i="35"/>
  <c r="O40" i="35"/>
  <c r="N39" i="35"/>
  <c r="O39" i="35" s="1"/>
  <c r="N38" i="35"/>
  <c r="O38" i="35"/>
  <c r="N37" i="35"/>
  <c r="O37" i="35" s="1"/>
  <c r="N36" i="35"/>
  <c r="O36" i="35"/>
  <c r="N35" i="35"/>
  <c r="O35" i="35" s="1"/>
  <c r="N34" i="35"/>
  <c r="O34" i="35"/>
  <c r="N33" i="35"/>
  <c r="O33" i="35" s="1"/>
  <c r="N32" i="35"/>
  <c r="O32" i="35"/>
  <c r="N31" i="35"/>
  <c r="O31" i="35" s="1"/>
  <c r="N30" i="35"/>
  <c r="O30" i="35"/>
  <c r="N29" i="35"/>
  <c r="O29" i="35" s="1"/>
  <c r="N28" i="35"/>
  <c r="O28" i="35"/>
  <c r="N27" i="35"/>
  <c r="O27" i="35" s="1"/>
  <c r="N26" i="35"/>
  <c r="O26" i="35"/>
  <c r="N25" i="35"/>
  <c r="O25" i="35" s="1"/>
  <c r="N24" i="35"/>
  <c r="O24" i="35"/>
  <c r="N23" i="35"/>
  <c r="O23" i="35" s="1"/>
  <c r="N22" i="35"/>
  <c r="O22" i="35"/>
  <c r="N21" i="35"/>
  <c r="O21" i="35" s="1"/>
  <c r="N20" i="35"/>
  <c r="O20" i="35"/>
  <c r="M19" i="35"/>
  <c r="L19" i="35"/>
  <c r="K19" i="35"/>
  <c r="J19" i="35"/>
  <c r="I19" i="35"/>
  <c r="H19" i="35"/>
  <c r="G19" i="35"/>
  <c r="F19" i="35"/>
  <c r="N19" i="35" s="1"/>
  <c r="O19" i="35" s="1"/>
  <c r="E19" i="35"/>
  <c r="D19" i="35"/>
  <c r="N18" i="35"/>
  <c r="O18" i="35"/>
  <c r="N17" i="35"/>
  <c r="O17" i="35" s="1"/>
  <c r="N16" i="35"/>
  <c r="O16" i="35"/>
  <c r="N15" i="35"/>
  <c r="O15" i="35" s="1"/>
  <c r="N14" i="35"/>
  <c r="O14" i="35"/>
  <c r="N13" i="35"/>
  <c r="O13" i="35" s="1"/>
  <c r="N12" i="35"/>
  <c r="O12" i="35"/>
  <c r="M11" i="35"/>
  <c r="L11" i="35"/>
  <c r="K11" i="35"/>
  <c r="J11" i="35"/>
  <c r="I11" i="35"/>
  <c r="H11" i="35"/>
  <c r="G11" i="35"/>
  <c r="F11" i="35"/>
  <c r="E11" i="35"/>
  <c r="D11" i="35"/>
  <c r="D98" i="35" s="1"/>
  <c r="N10" i="35"/>
  <c r="O10" i="35" s="1"/>
  <c r="N9" i="35"/>
  <c r="O9" i="35"/>
  <c r="N8" i="35"/>
  <c r="O8" i="35" s="1"/>
  <c r="N7" i="35"/>
  <c r="O7" i="35"/>
  <c r="N6" i="35"/>
  <c r="O6" i="35" s="1"/>
  <c r="M5" i="35"/>
  <c r="L5" i="35"/>
  <c r="K5" i="35"/>
  <c r="K98" i="35" s="1"/>
  <c r="J5" i="35"/>
  <c r="J98" i="35"/>
  <c r="I5" i="35"/>
  <c r="H5" i="35"/>
  <c r="G5" i="35"/>
  <c r="F5" i="35"/>
  <c r="N5" i="35" s="1"/>
  <c r="O5" i="35" s="1"/>
  <c r="E5" i="35"/>
  <c r="D5" i="35"/>
  <c r="N95" i="34"/>
  <c r="O95" i="34"/>
  <c r="N94" i="34"/>
  <c r="O94" i="34" s="1"/>
  <c r="N93" i="34"/>
  <c r="O93" i="34"/>
  <c r="N92" i="34"/>
  <c r="O92" i="34" s="1"/>
  <c r="M91" i="34"/>
  <c r="L91" i="34"/>
  <c r="K91" i="34"/>
  <c r="J91" i="34"/>
  <c r="I91" i="34"/>
  <c r="H91" i="34"/>
  <c r="G91" i="34"/>
  <c r="F91" i="34"/>
  <c r="E91" i="34"/>
  <c r="D91" i="34"/>
  <c r="N91" i="34" s="1"/>
  <c r="O91" i="34" s="1"/>
  <c r="N90" i="34"/>
  <c r="O90" i="34" s="1"/>
  <c r="N89" i="34"/>
  <c r="O89" i="34" s="1"/>
  <c r="N88" i="34"/>
  <c r="O88" i="34"/>
  <c r="N87" i="34"/>
  <c r="O87" i="34" s="1"/>
  <c r="N86" i="34"/>
  <c r="O86" i="34"/>
  <c r="N85" i="34"/>
  <c r="O85" i="34" s="1"/>
  <c r="M84" i="34"/>
  <c r="N84" i="34" s="1"/>
  <c r="O84" i="34" s="1"/>
  <c r="L84" i="34"/>
  <c r="K84" i="34"/>
  <c r="J84" i="34"/>
  <c r="I84" i="34"/>
  <c r="H84" i="34"/>
  <c r="G84" i="34"/>
  <c r="F84" i="34"/>
  <c r="E84" i="34"/>
  <c r="D84" i="34"/>
  <c r="N83" i="34"/>
  <c r="O83" i="34" s="1"/>
  <c r="N82" i="34"/>
  <c r="O82" i="34" s="1"/>
  <c r="N81" i="34"/>
  <c r="O81" i="34" s="1"/>
  <c r="N80" i="34"/>
  <c r="O80" i="34"/>
  <c r="M79" i="34"/>
  <c r="L79" i="34"/>
  <c r="K79" i="34"/>
  <c r="J79" i="34"/>
  <c r="I79" i="34"/>
  <c r="H79" i="34"/>
  <c r="G79" i="34"/>
  <c r="G96" i="34" s="1"/>
  <c r="F79" i="34"/>
  <c r="E79" i="34"/>
  <c r="N79" i="34" s="1"/>
  <c r="O79" i="34" s="1"/>
  <c r="D79" i="34"/>
  <c r="N78" i="34"/>
  <c r="O78" i="34" s="1"/>
  <c r="N77" i="34"/>
  <c r="O77" i="34"/>
  <c r="N76" i="34"/>
  <c r="O76" i="34" s="1"/>
  <c r="N75" i="34"/>
  <c r="O75" i="34" s="1"/>
  <c r="N74" i="34"/>
  <c r="O74" i="34" s="1"/>
  <c r="N73" i="34"/>
  <c r="O73" i="34"/>
  <c r="N72" i="34"/>
  <c r="O72" i="34" s="1"/>
  <c r="N71" i="34"/>
  <c r="O71" i="34"/>
  <c r="N70" i="34"/>
  <c r="O70" i="34" s="1"/>
  <c r="N69" i="34"/>
  <c r="O69" i="34" s="1"/>
  <c r="N68" i="34"/>
  <c r="O68" i="34" s="1"/>
  <c r="N67" i="34"/>
  <c r="O67" i="34"/>
  <c r="N66" i="34"/>
  <c r="O66" i="34" s="1"/>
  <c r="N65" i="34"/>
  <c r="O65" i="34"/>
  <c r="N64" i="34"/>
  <c r="O64" i="34" s="1"/>
  <c r="N63" i="34"/>
  <c r="O63" i="34" s="1"/>
  <c r="N62" i="34"/>
  <c r="O62" i="34" s="1"/>
  <c r="N61" i="34"/>
  <c r="O61" i="34"/>
  <c r="N60" i="34"/>
  <c r="O60" i="34" s="1"/>
  <c r="N59" i="34"/>
  <c r="O59" i="34"/>
  <c r="N58" i="34"/>
  <c r="O58" i="34" s="1"/>
  <c r="N57" i="34"/>
  <c r="O57" i="34" s="1"/>
  <c r="N56" i="34"/>
  <c r="O56" i="34" s="1"/>
  <c r="N55" i="34"/>
  <c r="O55" i="34"/>
  <c r="N54" i="34"/>
  <c r="O54" i="34" s="1"/>
  <c r="N53" i="34"/>
  <c r="O53" i="34"/>
  <c r="N52" i="34"/>
  <c r="O52" i="34" s="1"/>
  <c r="N51" i="34"/>
  <c r="O51" i="34" s="1"/>
  <c r="N50" i="34"/>
  <c r="O50" i="34" s="1"/>
  <c r="N49" i="34"/>
  <c r="O49" i="34"/>
  <c r="N48" i="34"/>
  <c r="O48" i="34" s="1"/>
  <c r="N47" i="34"/>
  <c r="O47" i="34"/>
  <c r="M46" i="34"/>
  <c r="L46" i="34"/>
  <c r="K46" i="34"/>
  <c r="K96" i="34" s="1"/>
  <c r="J46" i="34"/>
  <c r="I46" i="34"/>
  <c r="H46" i="34"/>
  <c r="G46" i="34"/>
  <c r="F46" i="34"/>
  <c r="N46" i="34" s="1"/>
  <c r="O46" i="34" s="1"/>
  <c r="E46" i="34"/>
  <c r="D46" i="34"/>
  <c r="N45" i="34"/>
  <c r="O45" i="34" s="1"/>
  <c r="N44" i="34"/>
  <c r="O44" i="34" s="1"/>
  <c r="N43" i="34"/>
  <c r="O43" i="34" s="1"/>
  <c r="N42" i="34"/>
  <c r="O42" i="34"/>
  <c r="N41" i="34"/>
  <c r="O41" i="34" s="1"/>
  <c r="N40" i="34"/>
  <c r="O40" i="34"/>
  <c r="N39" i="34"/>
  <c r="O39" i="34" s="1"/>
  <c r="N38" i="34"/>
  <c r="O38" i="34" s="1"/>
  <c r="N37" i="34"/>
  <c r="O37" i="34" s="1"/>
  <c r="N36" i="34"/>
  <c r="O36" i="34"/>
  <c r="N35" i="34"/>
  <c r="O35" i="34" s="1"/>
  <c r="N34" i="34"/>
  <c r="O34" i="34"/>
  <c r="N33" i="34"/>
  <c r="O33" i="34" s="1"/>
  <c r="N32" i="34"/>
  <c r="O32" i="34" s="1"/>
  <c r="N31" i="34"/>
  <c r="O31" i="34" s="1"/>
  <c r="N30" i="34"/>
  <c r="O30" i="34"/>
  <c r="N29" i="34"/>
  <c r="O29" i="34" s="1"/>
  <c r="N28" i="34"/>
  <c r="O28" i="34"/>
  <c r="N27" i="34"/>
  <c r="O27" i="34" s="1"/>
  <c r="N26" i="34"/>
  <c r="O26" i="34" s="1"/>
  <c r="N25" i="34"/>
  <c r="O25" i="34" s="1"/>
  <c r="N24" i="34"/>
  <c r="O24" i="34"/>
  <c r="N23" i="34"/>
  <c r="O23" i="34" s="1"/>
  <c r="N22" i="34"/>
  <c r="O22" i="34"/>
  <c r="N21" i="34"/>
  <c r="O21" i="34" s="1"/>
  <c r="M20" i="34"/>
  <c r="M96" i="34" s="1"/>
  <c r="L20" i="34"/>
  <c r="K20" i="34"/>
  <c r="J20" i="34"/>
  <c r="I20" i="34"/>
  <c r="H20" i="34"/>
  <c r="G20" i="34"/>
  <c r="F20" i="34"/>
  <c r="E20" i="34"/>
  <c r="D20" i="34"/>
  <c r="N20" i="34" s="1"/>
  <c r="O20" i="34" s="1"/>
  <c r="N19" i="34"/>
  <c r="O19" i="34" s="1"/>
  <c r="N18" i="34"/>
  <c r="O18" i="34" s="1"/>
  <c r="N17" i="34"/>
  <c r="O17" i="34"/>
  <c r="N16" i="34"/>
  <c r="O16" i="34" s="1"/>
  <c r="N15" i="34"/>
  <c r="O15" i="34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F96" i="34"/>
  <c r="E12" i="34"/>
  <c r="N12" i="34"/>
  <c r="O12" i="34" s="1"/>
  <c r="D12" i="34"/>
  <c r="N11" i="34"/>
  <c r="O11" i="34" s="1"/>
  <c r="N10" i="34"/>
  <c r="O10" i="34" s="1"/>
  <c r="N9" i="34"/>
  <c r="O9" i="34"/>
  <c r="N8" i="34"/>
  <c r="O8" i="34"/>
  <c r="N7" i="34"/>
  <c r="O7" i="34"/>
  <c r="N6" i="34"/>
  <c r="O6" i="34" s="1"/>
  <c r="M5" i="34"/>
  <c r="L5" i="34"/>
  <c r="L96" i="34" s="1"/>
  <c r="K5" i="34"/>
  <c r="J5" i="34"/>
  <c r="I5" i="34"/>
  <c r="I96" i="34" s="1"/>
  <c r="H5" i="34"/>
  <c r="N5" i="34" s="1"/>
  <c r="O5" i="34" s="1"/>
  <c r="G5" i="34"/>
  <c r="F5" i="34"/>
  <c r="E5" i="34"/>
  <c r="D5" i="34"/>
  <c r="D96" i="34" s="1"/>
  <c r="E14" i="33"/>
  <c r="F14" i="33"/>
  <c r="G14" i="33"/>
  <c r="H14" i="33"/>
  <c r="I14" i="33"/>
  <c r="J14" i="33"/>
  <c r="K14" i="33"/>
  <c r="L14" i="33"/>
  <c r="M14" i="33"/>
  <c r="M119" i="33" s="1"/>
  <c r="N17" i="33"/>
  <c r="O17" i="33" s="1"/>
  <c r="E113" i="33"/>
  <c r="F113" i="33"/>
  <c r="G113" i="33"/>
  <c r="H113" i="33"/>
  <c r="I113" i="33"/>
  <c r="J113" i="33"/>
  <c r="K113" i="33"/>
  <c r="L113" i="33"/>
  <c r="M113" i="33"/>
  <c r="E105" i="33"/>
  <c r="F105" i="33"/>
  <c r="G105" i="33"/>
  <c r="H105" i="33"/>
  <c r="I105" i="33"/>
  <c r="J105" i="33"/>
  <c r="K105" i="33"/>
  <c r="K119" i="33"/>
  <c r="L105" i="33"/>
  <c r="M105" i="33"/>
  <c r="E49" i="33"/>
  <c r="F49" i="33"/>
  <c r="G49" i="33"/>
  <c r="G119" i="33" s="1"/>
  <c r="H49" i="33"/>
  <c r="I49" i="33"/>
  <c r="J49" i="33"/>
  <c r="K49" i="33"/>
  <c r="L49" i="33"/>
  <c r="L119" i="33" s="1"/>
  <c r="M49" i="33"/>
  <c r="F22" i="33"/>
  <c r="G22" i="33"/>
  <c r="H22" i="33"/>
  <c r="I22" i="33"/>
  <c r="J22" i="33"/>
  <c r="K22" i="33"/>
  <c r="L22" i="33"/>
  <c r="M22" i="33"/>
  <c r="D49" i="33"/>
  <c r="N49" i="33" s="1"/>
  <c r="O49" i="33" s="1"/>
  <c r="E22" i="33"/>
  <c r="D22" i="33"/>
  <c r="N22" i="33" s="1"/>
  <c r="O22" i="33" s="1"/>
  <c r="D14" i="33"/>
  <c r="N14" i="33" s="1"/>
  <c r="O14" i="33" s="1"/>
  <c r="E5" i="33"/>
  <c r="E119" i="33" s="1"/>
  <c r="F5" i="33"/>
  <c r="F119" i="33" s="1"/>
  <c r="G5" i="33"/>
  <c r="H5" i="33"/>
  <c r="I5" i="33"/>
  <c r="J5" i="33"/>
  <c r="J119" i="33"/>
  <c r="K5" i="33"/>
  <c r="L5" i="33"/>
  <c r="M5" i="33"/>
  <c r="D5" i="33"/>
  <c r="D113" i="33"/>
  <c r="N113" i="33" s="1"/>
  <c r="O113" i="33" s="1"/>
  <c r="N116" i="33"/>
  <c r="O116" i="33" s="1"/>
  <c r="N117" i="33"/>
  <c r="O117" i="33"/>
  <c r="N118" i="33"/>
  <c r="O118" i="33" s="1"/>
  <c r="N115" i="33"/>
  <c r="O115" i="33"/>
  <c r="N114" i="33"/>
  <c r="O114" i="33" s="1"/>
  <c r="N107" i="33"/>
  <c r="O107" i="33"/>
  <c r="N108" i="33"/>
  <c r="N109" i="33"/>
  <c r="O109" i="33" s="1"/>
  <c r="N110" i="33"/>
  <c r="O110" i="33" s="1"/>
  <c r="N111" i="33"/>
  <c r="N112" i="33"/>
  <c r="O112" i="33"/>
  <c r="N106" i="33"/>
  <c r="O106" i="33"/>
  <c r="D105" i="33"/>
  <c r="E97" i="33"/>
  <c r="F97" i="33"/>
  <c r="G97" i="33"/>
  <c r="H97" i="33"/>
  <c r="I97" i="33"/>
  <c r="I119" i="33" s="1"/>
  <c r="J97" i="33"/>
  <c r="K97" i="33"/>
  <c r="L97" i="33"/>
  <c r="M97" i="33"/>
  <c r="D97" i="33"/>
  <c r="N97" i="33" s="1"/>
  <c r="O97" i="33" s="1"/>
  <c r="N99" i="33"/>
  <c r="O99" i="33" s="1"/>
  <c r="N100" i="33"/>
  <c r="O100" i="33"/>
  <c r="N101" i="33"/>
  <c r="O101" i="33" s="1"/>
  <c r="N102" i="33"/>
  <c r="O102" i="33"/>
  <c r="N103" i="33"/>
  <c r="O103" i="33" s="1"/>
  <c r="N104" i="33"/>
  <c r="O104" i="33"/>
  <c r="N98" i="33"/>
  <c r="O98" i="33" s="1"/>
  <c r="N88" i="33"/>
  <c r="O88" i="33"/>
  <c r="N89" i="33"/>
  <c r="O89" i="33" s="1"/>
  <c r="N90" i="33"/>
  <c r="O90" i="33"/>
  <c r="N91" i="33"/>
  <c r="O91" i="33" s="1"/>
  <c r="N92" i="33"/>
  <c r="O92" i="33"/>
  <c r="N93" i="33"/>
  <c r="O93" i="33" s="1"/>
  <c r="N87" i="33"/>
  <c r="O87" i="33"/>
  <c r="N86" i="33"/>
  <c r="O86" i="33" s="1"/>
  <c r="N85" i="33"/>
  <c r="O85" i="33"/>
  <c r="N84" i="33"/>
  <c r="O84" i="33" s="1"/>
  <c r="N83" i="33"/>
  <c r="O83" i="33"/>
  <c r="N82" i="33"/>
  <c r="O82" i="33" s="1"/>
  <c r="N81" i="33"/>
  <c r="O81" i="33"/>
  <c r="N80" i="33"/>
  <c r="O80" i="33" s="1"/>
  <c r="N79" i="33"/>
  <c r="O79" i="33"/>
  <c r="N78" i="33"/>
  <c r="O78" i="33" s="1"/>
  <c r="N77" i="33"/>
  <c r="O77" i="33"/>
  <c r="N76" i="33"/>
  <c r="O76" i="33" s="1"/>
  <c r="N75" i="33"/>
  <c r="O75" i="33"/>
  <c r="N74" i="33"/>
  <c r="O74" i="33" s="1"/>
  <c r="N95" i="33"/>
  <c r="O95" i="33"/>
  <c r="N94" i="33"/>
  <c r="O94" i="33" s="1"/>
  <c r="N50" i="33"/>
  <c r="O50" i="33"/>
  <c r="N51" i="33"/>
  <c r="O51" i="33" s="1"/>
  <c r="N52" i="33"/>
  <c r="N53" i="33"/>
  <c r="O53" i="33" s="1"/>
  <c r="N54" i="33"/>
  <c r="O54" i="33" s="1"/>
  <c r="N55" i="33"/>
  <c r="O55" i="33"/>
  <c r="N56" i="33"/>
  <c r="O56" i="33" s="1"/>
  <c r="N57" i="33"/>
  <c r="O57" i="33"/>
  <c r="N58" i="33"/>
  <c r="O58" i="33" s="1"/>
  <c r="N59" i="33"/>
  <c r="O59" i="33"/>
  <c r="N60" i="33"/>
  <c r="O60" i="33" s="1"/>
  <c r="N61" i="33"/>
  <c r="N62" i="33"/>
  <c r="O62" i="33"/>
  <c r="N63" i="33"/>
  <c r="O63" i="33" s="1"/>
  <c r="N64" i="33"/>
  <c r="O64" i="33"/>
  <c r="N65" i="33"/>
  <c r="O65" i="33" s="1"/>
  <c r="N66" i="33"/>
  <c r="O66" i="33" s="1"/>
  <c r="N67" i="33"/>
  <c r="O67" i="33"/>
  <c r="N68" i="33"/>
  <c r="O68" i="33"/>
  <c r="N69" i="33"/>
  <c r="O69" i="33" s="1"/>
  <c r="N70" i="33"/>
  <c r="O70" i="33"/>
  <c r="N71" i="33"/>
  <c r="O71" i="33" s="1"/>
  <c r="N72" i="33"/>
  <c r="O72" i="33" s="1"/>
  <c r="N73" i="33"/>
  <c r="N96" i="33"/>
  <c r="O96" i="33"/>
  <c r="O73" i="33"/>
  <c r="O52" i="33"/>
  <c r="O61" i="33"/>
  <c r="O108" i="33"/>
  <c r="O111" i="33"/>
  <c r="N16" i="33"/>
  <c r="O16" i="33" s="1"/>
  <c r="N18" i="33"/>
  <c r="O18" i="33"/>
  <c r="N19" i="33"/>
  <c r="O19" i="33"/>
  <c r="N20" i="33"/>
  <c r="O20" i="33" s="1"/>
  <c r="N21" i="33"/>
  <c r="O21" i="33"/>
  <c r="N7" i="33"/>
  <c r="O7" i="33" s="1"/>
  <c r="N8" i="33"/>
  <c r="O8" i="33" s="1"/>
  <c r="N9" i="33"/>
  <c r="O9" i="33"/>
  <c r="N10" i="33"/>
  <c r="O10" i="33"/>
  <c r="N11" i="33"/>
  <c r="O11" i="33" s="1"/>
  <c r="N12" i="33"/>
  <c r="O12" i="33"/>
  <c r="N13" i="33"/>
  <c r="O13" i="33" s="1"/>
  <c r="N6" i="33"/>
  <c r="O6" i="33" s="1"/>
  <c r="N45" i="33"/>
  <c r="O45" i="33"/>
  <c r="N46" i="33"/>
  <c r="O46" i="33"/>
  <c r="N47" i="33"/>
  <c r="O47" i="33" s="1"/>
  <c r="N48" i="33"/>
  <c r="O48" i="33"/>
  <c r="N32" i="33"/>
  <c r="O32" i="33" s="1"/>
  <c r="N33" i="33"/>
  <c r="O33" i="33" s="1"/>
  <c r="N34" i="33"/>
  <c r="O34" i="33"/>
  <c r="N35" i="33"/>
  <c r="O35" i="33"/>
  <c r="N36" i="33"/>
  <c r="O36" i="33" s="1"/>
  <c r="N37" i="33"/>
  <c r="O37" i="33"/>
  <c r="N38" i="33"/>
  <c r="O38" i="33" s="1"/>
  <c r="N39" i="33"/>
  <c r="O39" i="33" s="1"/>
  <c r="N40" i="33"/>
  <c r="O40" i="33"/>
  <c r="N41" i="33"/>
  <c r="O41" i="33"/>
  <c r="N42" i="33"/>
  <c r="O42" i="33" s="1"/>
  <c r="N43" i="33"/>
  <c r="O43" i="33"/>
  <c r="N44" i="33"/>
  <c r="O44" i="33" s="1"/>
  <c r="N25" i="33"/>
  <c r="O25" i="33" s="1"/>
  <c r="N26" i="33"/>
  <c r="O26" i="33"/>
  <c r="N27" i="33"/>
  <c r="O27" i="33"/>
  <c r="N28" i="33"/>
  <c r="O28" i="33" s="1"/>
  <c r="N29" i="33"/>
  <c r="O29" i="33"/>
  <c r="N30" i="33"/>
  <c r="O30" i="33" s="1"/>
  <c r="N31" i="33"/>
  <c r="O31" i="33" s="1"/>
  <c r="N24" i="33"/>
  <c r="O24" i="33"/>
  <c r="N23" i="33"/>
  <c r="O23" i="33"/>
  <c r="N15" i="33"/>
  <c r="O15" i="33" s="1"/>
  <c r="K112" i="36"/>
  <c r="N12" i="36"/>
  <c r="O12" i="36" s="1"/>
  <c r="N108" i="36"/>
  <c r="O108" i="36" s="1"/>
  <c r="N88" i="36"/>
  <c r="O88" i="36"/>
  <c r="K95" i="37"/>
  <c r="G95" i="37"/>
  <c r="N5" i="37"/>
  <c r="O5" i="37"/>
  <c r="L95" i="37"/>
  <c r="N91" i="37"/>
  <c r="O91" i="37"/>
  <c r="N43" i="37"/>
  <c r="O43" i="37" s="1"/>
  <c r="N18" i="37"/>
  <c r="O18" i="37" s="1"/>
  <c r="H99" i="38"/>
  <c r="F99" i="38"/>
  <c r="G99" i="38"/>
  <c r="K99" i="38"/>
  <c r="M99" i="38"/>
  <c r="N80" i="38"/>
  <c r="O80" i="38" s="1"/>
  <c r="J99" i="38"/>
  <c r="I99" i="38"/>
  <c r="N95" i="38"/>
  <c r="O95" i="38"/>
  <c r="N86" i="38"/>
  <c r="O86" i="38"/>
  <c r="N45" i="38"/>
  <c r="O45" i="38" s="1"/>
  <c r="N19" i="38"/>
  <c r="O19" i="38"/>
  <c r="N11" i="38"/>
  <c r="O11" i="38" s="1"/>
  <c r="E99" i="38"/>
  <c r="N5" i="38"/>
  <c r="O5" i="38" s="1"/>
  <c r="N83" i="37"/>
  <c r="O83" i="37" s="1"/>
  <c r="K114" i="39"/>
  <c r="F114" i="39"/>
  <c r="J114" i="39"/>
  <c r="L114" i="39"/>
  <c r="G114" i="39"/>
  <c r="H114" i="39"/>
  <c r="N5" i="39"/>
  <c r="O5" i="39" s="1"/>
  <c r="M114" i="39"/>
  <c r="N96" i="39"/>
  <c r="O96" i="39" s="1"/>
  <c r="N46" i="39"/>
  <c r="O46" i="39"/>
  <c r="D114" i="39"/>
  <c r="N114" i="39" s="1"/>
  <c r="O114" i="39" s="1"/>
  <c r="N18" i="39"/>
  <c r="O18" i="39" s="1"/>
  <c r="N11" i="39"/>
  <c r="O11" i="39"/>
  <c r="H115" i="40"/>
  <c r="N5" i="40"/>
  <c r="O5" i="40" s="1"/>
  <c r="L115" i="40"/>
  <c r="M115" i="40"/>
  <c r="F115" i="40"/>
  <c r="N111" i="40"/>
  <c r="O111" i="40" s="1"/>
  <c r="J115" i="40"/>
  <c r="N115" i="40" s="1"/>
  <c r="O115" i="40" s="1"/>
  <c r="E115" i="40"/>
  <c r="N18" i="40"/>
  <c r="O18" i="40"/>
  <c r="D115" i="40"/>
  <c r="N11" i="40"/>
  <c r="O11" i="40" s="1"/>
  <c r="N93" i="35"/>
  <c r="O93" i="35"/>
  <c r="J96" i="34"/>
  <c r="I98" i="35"/>
  <c r="G98" i="35"/>
  <c r="N85" i="35"/>
  <c r="O85" i="35" s="1"/>
  <c r="L98" i="35"/>
  <c r="N105" i="33"/>
  <c r="O105" i="33" s="1"/>
  <c r="N45" i="40"/>
  <c r="O45" i="40"/>
  <c r="N103" i="40"/>
  <c r="O103" i="40" s="1"/>
  <c r="N104" i="39"/>
  <c r="O104" i="39"/>
  <c r="D119" i="33"/>
  <c r="N11" i="37"/>
  <c r="O11" i="37" s="1"/>
  <c r="E112" i="36"/>
  <c r="G115" i="40"/>
  <c r="H119" i="33"/>
  <c r="N78" i="37"/>
  <c r="O78" i="37"/>
  <c r="H98" i="35"/>
  <c r="J112" i="36"/>
  <c r="E96" i="34"/>
  <c r="N5" i="33"/>
  <c r="O5" i="33" s="1"/>
  <c r="M98" i="35"/>
  <c r="L112" i="41"/>
  <c r="H112" i="41"/>
  <c r="F112" i="41"/>
  <c r="K112" i="41"/>
  <c r="G112" i="41"/>
  <c r="M112" i="41"/>
  <c r="J112" i="41"/>
  <c r="N109" i="41"/>
  <c r="O109" i="41" s="1"/>
  <c r="N97" i="41"/>
  <c r="O97" i="41" s="1"/>
  <c r="N89" i="41"/>
  <c r="O89" i="41"/>
  <c r="N39" i="41"/>
  <c r="O39" i="41"/>
  <c r="E112" i="41"/>
  <c r="N15" i="41"/>
  <c r="O15" i="41"/>
  <c r="D112" i="41"/>
  <c r="N112" i="41" s="1"/>
  <c r="O112" i="41" s="1"/>
  <c r="N11" i="41"/>
  <c r="O11" i="41" s="1"/>
  <c r="I112" i="41"/>
  <c r="N5" i="41"/>
  <c r="O5" i="41" s="1"/>
  <c r="M112" i="42"/>
  <c r="N11" i="42"/>
  <c r="O11" i="42" s="1"/>
  <c r="N5" i="42"/>
  <c r="O5" i="42"/>
  <c r="I112" i="42"/>
  <c r="K112" i="42"/>
  <c r="H112" i="42"/>
  <c r="N112" i="42" s="1"/>
  <c r="O112" i="42" s="1"/>
  <c r="F112" i="42"/>
  <c r="N108" i="42"/>
  <c r="O108" i="42"/>
  <c r="G112" i="42"/>
  <c r="L112" i="42"/>
  <c r="J112" i="42"/>
  <c r="N96" i="42"/>
  <c r="O96" i="42"/>
  <c r="N89" i="42"/>
  <c r="O89" i="42" s="1"/>
  <c r="N41" i="42"/>
  <c r="O41" i="42"/>
  <c r="N15" i="42"/>
  <c r="O15" i="42" s="1"/>
  <c r="D112" i="42"/>
  <c r="E112" i="42"/>
  <c r="N5" i="43"/>
  <c r="O5" i="43"/>
  <c r="L117" i="43"/>
  <c r="G117" i="43"/>
  <c r="M117" i="43"/>
  <c r="K117" i="43"/>
  <c r="F117" i="43"/>
  <c r="H117" i="43"/>
  <c r="J117" i="43"/>
  <c r="N112" i="43"/>
  <c r="O112" i="43"/>
  <c r="N104" i="43"/>
  <c r="O104" i="43" s="1"/>
  <c r="N96" i="43"/>
  <c r="O96" i="43"/>
  <c r="N46" i="43"/>
  <c r="O46" i="43" s="1"/>
  <c r="D117" i="43"/>
  <c r="N117" i="43" s="1"/>
  <c r="O117" i="43" s="1"/>
  <c r="E117" i="43"/>
  <c r="N18" i="43"/>
  <c r="O18" i="43"/>
  <c r="N11" i="43"/>
  <c r="O11" i="43"/>
  <c r="I117" i="43"/>
  <c r="L116" i="44"/>
  <c r="M116" i="44"/>
  <c r="K116" i="44"/>
  <c r="I116" i="44"/>
  <c r="N116" i="44" s="1"/>
  <c r="O116" i="44" s="1"/>
  <c r="N111" i="44"/>
  <c r="O111" i="44" s="1"/>
  <c r="F116" i="44"/>
  <c r="N103" i="44"/>
  <c r="O103" i="44"/>
  <c r="J116" i="44"/>
  <c r="G116" i="44"/>
  <c r="H116" i="44"/>
  <c r="N95" i="44"/>
  <c r="O95" i="44" s="1"/>
  <c r="N47" i="44"/>
  <c r="O47" i="44"/>
  <c r="N19" i="44"/>
  <c r="O19" i="44" s="1"/>
  <c r="D116" i="44"/>
  <c r="E116" i="44"/>
  <c r="N12" i="44"/>
  <c r="O12" i="44" s="1"/>
  <c r="N5" i="44"/>
  <c r="O5" i="44"/>
  <c r="J116" i="45"/>
  <c r="L116" i="45"/>
  <c r="K116" i="45"/>
  <c r="N112" i="45"/>
  <c r="O112" i="45"/>
  <c r="M116" i="45"/>
  <c r="N104" i="45"/>
  <c r="O104" i="45" s="1"/>
  <c r="N96" i="45"/>
  <c r="O96" i="45"/>
  <c r="H116" i="45"/>
  <c r="F116" i="45"/>
  <c r="N46" i="45"/>
  <c r="O46" i="45"/>
  <c r="G116" i="45"/>
  <c r="D116" i="45"/>
  <c r="N19" i="45"/>
  <c r="O19" i="45" s="1"/>
  <c r="E116" i="45"/>
  <c r="N116" i="45" s="1"/>
  <c r="O116" i="45" s="1"/>
  <c r="N12" i="45"/>
  <c r="O12" i="45" s="1"/>
  <c r="I116" i="45"/>
  <c r="N5" i="45"/>
  <c r="O5" i="45"/>
  <c r="J114" i="46"/>
  <c r="M114" i="46"/>
  <c r="L114" i="46"/>
  <c r="K114" i="46"/>
  <c r="N110" i="46"/>
  <c r="O110" i="46" s="1"/>
  <c r="N102" i="46"/>
  <c r="O102" i="46"/>
  <c r="N96" i="46"/>
  <c r="O96" i="46"/>
  <c r="F114" i="46"/>
  <c r="D114" i="46"/>
  <c r="N114" i="46" s="1"/>
  <c r="O114" i="46" s="1"/>
  <c r="G114" i="46"/>
  <c r="N47" i="46"/>
  <c r="O47" i="46"/>
  <c r="H114" i="46"/>
  <c r="N19" i="46"/>
  <c r="O19" i="46" s="1"/>
  <c r="E114" i="46"/>
  <c r="N12" i="46"/>
  <c r="O12" i="46"/>
  <c r="I114" i="46"/>
  <c r="N5" i="46"/>
  <c r="O5" i="46"/>
  <c r="J120" i="47"/>
  <c r="N115" i="47"/>
  <c r="O115" i="47"/>
  <c r="F120" i="47"/>
  <c r="G120" i="47"/>
  <c r="H120" i="47"/>
  <c r="N12" i="47"/>
  <c r="O12" i="47"/>
  <c r="O116" i="49"/>
  <c r="P116" i="49"/>
  <c r="O109" i="49"/>
  <c r="P109" i="49" s="1"/>
  <c r="O99" i="49"/>
  <c r="P99" i="49"/>
  <c r="O50" i="49"/>
  <c r="P50" i="49" s="1"/>
  <c r="O22" i="49"/>
  <c r="P22" i="49"/>
  <c r="J119" i="49"/>
  <c r="I119" i="49"/>
  <c r="K119" i="49"/>
  <c r="G119" i="49"/>
  <c r="O119" i="49" s="1"/>
  <c r="P119" i="49" s="1"/>
  <c r="O12" i="49"/>
  <c r="P12" i="49" s="1"/>
  <c r="L119" i="49"/>
  <c r="H119" i="49"/>
  <c r="E119" i="49"/>
  <c r="M119" i="49"/>
  <c r="N119" i="49"/>
  <c r="F119" i="49"/>
  <c r="O5" i="49"/>
  <c r="P5" i="49"/>
  <c r="D119" i="49"/>
  <c r="N24" i="47"/>
  <c r="O24" i="47"/>
  <c r="N53" i="47"/>
  <c r="O53" i="47"/>
  <c r="I120" i="47"/>
  <c r="O124" i="50" l="1"/>
  <c r="P124" i="50" s="1"/>
  <c r="N112" i="36"/>
  <c r="O112" i="36" s="1"/>
  <c r="N119" i="33"/>
  <c r="O119" i="33" s="1"/>
  <c r="H96" i="34"/>
  <c r="N96" i="34" s="1"/>
  <c r="O96" i="34" s="1"/>
  <c r="F98" i="35"/>
  <c r="E98" i="35"/>
  <c r="N98" i="35" s="1"/>
  <c r="O98" i="35" s="1"/>
  <c r="N5" i="36"/>
  <c r="O5" i="36" s="1"/>
  <c r="N96" i="36"/>
  <c r="O96" i="36" s="1"/>
  <c r="L99" i="38"/>
  <c r="N99" i="38" s="1"/>
  <c r="O99" i="38" s="1"/>
  <c r="N39" i="36"/>
  <c r="O39" i="36" s="1"/>
  <c r="N5" i="47"/>
  <c r="O5" i="47" s="1"/>
  <c r="L120" i="47"/>
  <c r="N11" i="35"/>
  <c r="O11" i="35" s="1"/>
  <c r="D95" i="37"/>
  <c r="N95" i="37" s="1"/>
  <c r="O95" i="37" s="1"/>
  <c r="D120" i="47"/>
  <c r="N101" i="47"/>
  <c r="O101" i="47" s="1"/>
  <c r="N107" i="47"/>
  <c r="O107" i="47" s="1"/>
  <c r="K120" i="47"/>
  <c r="N120" i="47" l="1"/>
  <c r="O120" i="47" s="1"/>
</calcChain>
</file>

<file path=xl/sharedStrings.xml><?xml version="1.0" encoding="utf-8"?>
<sst xmlns="http://schemas.openxmlformats.org/spreadsheetml/2006/main" count="2314" uniqueCount="281">
  <si>
    <t>Building Permits</t>
  </si>
  <si>
    <t>Other Charges for Services</t>
  </si>
  <si>
    <t>Taxes</t>
  </si>
  <si>
    <t>Ad Valorem Taxes</t>
  </si>
  <si>
    <t>Federal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</si>
  <si>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</si>
  <si>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</si>
  <si>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</si>
  <si>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</si>
  <si>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</si>
  <si>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</si>
  <si>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</si>
  <si>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</si>
  <si>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</si>
  <si>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First Local Option Fuel Tax (1 to 6 Cents)</t>
  </si>
  <si>
    <t>Utility Service Tax - Electricity</t>
  </si>
  <si>
    <t>Utility Service Tax - Water</t>
  </si>
  <si>
    <t>Communications Services Taxes</t>
  </si>
  <si>
    <t>Other General Taxes</t>
  </si>
  <si>
    <t>Permits, Fees, and Special Assessments</t>
  </si>
  <si>
    <t>Franchise Fee - Electricity</t>
  </si>
  <si>
    <t>Impact Fees - Residential - Physical Environment</t>
  </si>
  <si>
    <t>Impact Fees - Residential - Culture / Recreation</t>
  </si>
  <si>
    <t>Special Assessments - Capital Improvement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</si>
  <si>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</si>
  <si>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</si>
  <si>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</si>
  <si>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</si>
  <si>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Culture / Recreation</t>
  </si>
  <si>
    <t>State Grant - General Government</t>
  </si>
  <si>
    <t>State Grant - Public Safety</t>
  </si>
  <si>
    <t>Federal Grant - Physical Environment - Other Physical Environment</t>
  </si>
  <si>
    <t>Federal Grant - Transportation - Other Transportation</t>
  </si>
  <si>
    <t>Federal Grant - Human Services - Other Human Services</t>
  </si>
  <si>
    <t>State Grant - Transportation - Other Transportation</t>
  </si>
  <si>
    <t>State Grant - Economic Environment</t>
  </si>
  <si>
    <t>State Grant - Human Services - Other Human Services</t>
  </si>
  <si>
    <t>State Grant - Culture / Recreation</t>
  </si>
  <si>
    <t>State Grant - Other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</si>
  <si>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</si>
  <si>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</si>
  <si>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</si>
  <si>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</si>
  <si>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</si>
  <si>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</si>
  <si>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</si>
  <si>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</si>
  <si>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State Shared Revenues - Economic Environment</t>
  </si>
  <si>
    <t>State Shared Revenues - Culture / Recreation</t>
  </si>
  <si>
    <t>State Shared Revenues - Other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</si>
  <si>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</si>
  <si>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</si>
  <si>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</si>
  <si>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</si>
  <si>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</si>
  <si>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</si>
  <si>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</si>
  <si>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</si>
  <si>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Internal Service Fund Fees and Charges</t>
  </si>
  <si>
    <t>General Gov't (Not Court-Related) - Administrative Service Fees</t>
  </si>
  <si>
    <t>General Gov't (Not Court-Related) - Fees Remitted to County from Tax Collector</t>
  </si>
  <si>
    <t>General Gov't (Not Court-Related) - Fees Remitted to County from Sheriff</t>
  </si>
  <si>
    <t>General Gov't (Not Court-Related) - Fees Remitted to County from Clerk of Circuit Court</t>
  </si>
  <si>
    <t>General Gov't (Not Court-Related) - Fees Remitted to County from Clerk of County Court</t>
  </si>
  <si>
    <t>General Gov't (Not Court-Related) - Fees Remitted to County from Supervisor of Elections</t>
  </si>
  <si>
    <t>General Gov't (Not Court-Related) - Other General Gov't Charges and Fees</t>
  </si>
  <si>
    <t>Public Safety - Law Enforcement Services</t>
  </si>
  <si>
    <t>Public Safety - Housing for Prisoners</t>
  </si>
  <si>
    <t>Public Safety - Emergency Management Service Fees / Charges</t>
  </si>
  <si>
    <t>Public Safety - Protective Inspection Fees</t>
  </si>
  <si>
    <t>Public Safety - Other Public Safety Charges and Fees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</si>
  <si>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</si>
  <si>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</si>
  <si>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</si>
  <si>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</si>
  <si>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Transportation (User Fees) - Other Transportation Charges</t>
  </si>
  <si>
    <t>Economic Environment - Other Economic Environment Charges</t>
  </si>
  <si>
    <t>Human Services - Animal Control and Shelter Fees</t>
  </si>
  <si>
    <t>Human Services - Other Human Services Charges</t>
  </si>
  <si>
    <t>Culture / Recreation - Libraries</t>
  </si>
  <si>
    <t>Culture / Recreation - Parks and Recreation</t>
  </si>
  <si>
    <t>Culture / Recreation - Special Recreation Facilities</t>
  </si>
  <si>
    <t>Court Service Reimbursement - Probation / Alternatives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</si>
  <si>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</si>
  <si>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</si>
  <si>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</si>
  <si>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</si>
  <si>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Restricted Local Ordinance Court-Related Board Revenue - State Court Facility Surcharge</t>
  </si>
  <si>
    <t>Total - All Account Codes</t>
  </si>
  <si>
    <t>County Court Criminal - Filing Fees</t>
  </si>
  <si>
    <t>County Court Criminal - Service Charges</t>
  </si>
  <si>
    <t>County Court Criminal - Court Costs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</si>
  <si>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</si>
  <si>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</si>
  <si>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</si>
  <si>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</si>
  <si>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Circuit Court Civil - Filing Fees</t>
  </si>
  <si>
    <t>Circuit Court Civil - Service Charges</t>
  </si>
  <si>
    <t>Circuit Court Civil - Fees and Service Charges</t>
  </si>
  <si>
    <t>Traffic Court - Service Charges</t>
  </si>
  <si>
    <t>Traffic Court - Court Costs</t>
  </si>
  <si>
    <t>Juvenile Court - Filing Fees</t>
  </si>
  <si>
    <t>Juvenile Court - Service Charges</t>
  </si>
  <si>
    <t>Probate Court - Filing Fees</t>
  </si>
  <si>
    <t>Probate Court - Service Charges</t>
  </si>
  <si>
    <t>Local Fiscal Year Ended September 30, 2009</t>
  </si>
  <si>
    <t>Court-Ordered Judgments and Fines - As Decided by County Court Criminal</t>
  </si>
  <si>
    <t>Court-Ordered Judgments and Fines - As Decided by Circuit Court Criminal</t>
  </si>
  <si>
    <t>Court-Ordered Judgments and Fines - As Decided by Traffic Court</t>
  </si>
  <si>
    <t>Court-Ordered Judgments and Fines - As Decided by Juvenile Court</t>
  </si>
  <si>
    <t>Fines - Library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</si>
  <si>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</si>
  <si>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</si>
  <si>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</si>
  <si>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</si>
  <si>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Interest and Other Earnings - Gain or Loss on Sale of Investments</t>
  </si>
  <si>
    <t>Disposition of Fixed Assets</t>
  </si>
  <si>
    <t>Sale of Surplus Materials and Scrap</t>
  </si>
  <si>
    <t>Contributions and Donations from Private Sources</t>
  </si>
  <si>
    <t>Other Miscellaneous Revenues - Other</t>
  </si>
  <si>
    <t>Non-Operating - Inter-Fund Group Transfers In</t>
  </si>
  <si>
    <t>Proceeds - Debt Proceeds</t>
  </si>
  <si>
    <t>Proprietary Non-Operating Sources - Capital Contributions from State Government</t>
  </si>
  <si>
    <t>Proprietary Non-Operating Sources - Capital Contributions from Private Source</t>
  </si>
  <si>
    <t>Proprietary Non-Operating Sources - Other Non-Operating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</si>
  <si>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</si>
  <si>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</si>
  <si>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</si>
  <si>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</si>
  <si>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</si>
  <si>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</si>
  <si>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</si>
  <si>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Bay County Government Revenues Reported by Account Code and Fund Type</t>
  </si>
  <si>
    <t>Impact Fees - Residential - Public Safety</t>
  </si>
  <si>
    <t>Local Fiscal Year Ended September 30, 2010</t>
  </si>
  <si>
    <t>Special Assessments - Charges for Public Services</t>
  </si>
  <si>
    <t>Federal Grant - Economic Environment</t>
  </si>
  <si>
    <t>State Grant - Physical Environment - Garbage / Solid Waste</t>
  </si>
  <si>
    <t>State Shared Revenues - Clerk Allotment from Justice Administrative Commission</t>
  </si>
  <si>
    <t>State Payments in Lieu of Taxes</t>
  </si>
  <si>
    <t>Physical Environment - Other Physical Environment Charges</t>
  </si>
  <si>
    <t>Proprietary Non-Operating Sources - Other Grants and Donations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</si>
  <si>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</si>
  <si>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</si>
  <si>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</si>
  <si>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Physical Environment - Conservation and Resource Management</t>
  </si>
  <si>
    <t>Restricted Local Ordinance Court-Related Board Revenue - Domestic Violence Surcharge</t>
  </si>
  <si>
    <t>Restricted Local Ordinance Court-Related Board Revenue - Not Remitted to the State</t>
  </si>
  <si>
    <t>2011 Countywide Population:</t>
  </si>
  <si>
    <t>Local Fiscal Year Ended September 30, 2008</t>
  </si>
  <si>
    <t>Local Business Tax</t>
  </si>
  <si>
    <t>Permits and Franchise Fees</t>
  </si>
  <si>
    <t>Other Permits and Fees</t>
  </si>
  <si>
    <t>State Grant - Physical Environment - Water Supply System</t>
  </si>
  <si>
    <t>Public Safety - Fire Protection</t>
  </si>
  <si>
    <t>Impact Fees - Public Safety</t>
  </si>
  <si>
    <t>Impact Fees - Physical Environment</t>
  </si>
  <si>
    <t>Impact Fees - Transportation</t>
  </si>
  <si>
    <t>Impact Fees - Culture / Recreation</t>
  </si>
  <si>
    <t>Intragovernmental Transfers from Constitutional Fee Officers - Sheriff</t>
  </si>
  <si>
    <t>2008 Countywide Population:</t>
  </si>
  <si>
    <t>Local Fiscal Year Ended September 30, 2012</t>
  </si>
  <si>
    <t>Proprietary Non-Operating Sources - Capital Contributions from Other Public Source</t>
  </si>
  <si>
    <t>2012 Countywide Population:</t>
  </si>
  <si>
    <t>Local Fiscal Year Ended September 30, 2013</t>
  </si>
  <si>
    <t>Communications Services Taxes (Chapter 202, F.S.)</t>
  </si>
  <si>
    <t>Impact Fees - Residential - Transportation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</si>
  <si>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</si>
  <si>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</si>
  <si>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</si>
  <si>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</si>
  <si>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</si>
  <si>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</si>
  <si>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State Shared Revenues - General Government - Other General Government</t>
  </si>
  <si>
    <t>General Government - Internal Service Fund Fees and Charges</t>
  </si>
  <si>
    <t>General Government - Administrative Service Fees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</si>
  <si>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</si>
  <si>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</si>
  <si>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</si>
  <si>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Clerk of County Court</t>
  </si>
  <si>
    <t>General Government - Other General Government Charges and Fees</t>
  </si>
  <si>
    <t>Transportation - Other Transportation Charges</t>
  </si>
  <si>
    <t>Court-Related Revenues - Court Service Reimbursement - Probation / Alternatives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</si>
  <si>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</si>
  <si>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</si>
  <si>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</si>
  <si>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</si>
  <si>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</si>
  <si>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Domestic Violence Surcharge</t>
  </si>
  <si>
    <t>Court-Related Revenues - Restricted Board Revenue - Other Collections Transferred to BOCC</t>
  </si>
  <si>
    <t>Interest and Other Earnings - Gain (Loss) on Sale of Investments</t>
  </si>
  <si>
    <t>Rents and Royalties</t>
  </si>
  <si>
    <t>Sales - Disposition of Fixed Assets</t>
  </si>
  <si>
    <t>Sales - Sale of Surplus Materials and Scrap</t>
  </si>
  <si>
    <t>Proprietary Non-Operating - Other Grants and Donations</t>
  </si>
  <si>
    <t>2013 Countywide Population:</t>
  </si>
  <si>
    <t>Local Fiscal Year Ended September 30, 2014</t>
  </si>
  <si>
    <t>Grants from Other Local Units - Other</t>
  </si>
  <si>
    <t>Public Safety - Ambulance Fees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</si>
  <si>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</si>
  <si>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</si>
  <si>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</si>
  <si>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Circuit Court Criminal - Service Charges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</si>
  <si>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</si>
  <si>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</si>
  <si>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</si>
  <si>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</si>
  <si>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</si>
  <si>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Traffic Court (Criminal and Civil) - Service Charges</t>
  </si>
  <si>
    <t>Court-Related Revenues - Traffic Court (Criminal and Civil) - Court Costs</t>
  </si>
  <si>
    <t>Court-Related Revenues - Juvenile Court - Filing Fees</t>
  </si>
  <si>
    <t>Court-Related Revenues - Juvenile Court - Service Charges</t>
  </si>
  <si>
    <t>Court-Related Revenues - Probate Court - Filing Fees</t>
  </si>
  <si>
    <t>Court-Related Revenues - Probate Court - Service Charges</t>
  </si>
  <si>
    <t>Court-Ordered Judgments and Fines - As Decided by Circuit Court Civil</t>
  </si>
  <si>
    <t>2014 Countywide Population:</t>
  </si>
  <si>
    <t>Local Fiscal Year Ended September 30, 2015</t>
  </si>
  <si>
    <t>Proprietary Non-Operating - Capital Contributions from Private Source</t>
  </si>
  <si>
    <t>2015 Countywide Population:</t>
  </si>
  <si>
    <t>Local Fiscal Year Ended September 30, 2007</t>
  </si>
  <si>
    <t>Occupational Licenses</t>
  </si>
  <si>
    <t>Other Permits, Fees and Licenses</t>
  </si>
  <si>
    <t>State Grant - Physical Environment - Other Physical Environment</t>
  </si>
  <si>
    <t>Circuit Court Criminal - Filing Fees</t>
  </si>
  <si>
    <t>2007 Countywide Population:</t>
  </si>
  <si>
    <t>Franchise Fees, Licenses, and Permits</t>
  </si>
  <si>
    <t>Local Fiscal Year Ended September 30, 2006</t>
  </si>
  <si>
    <t>Permits, Fees, and Licenses</t>
  </si>
  <si>
    <t>Federal Grant - Physical Environment - Water Supply System</t>
  </si>
  <si>
    <t>State Shared Revenues - Public Safety</t>
  </si>
  <si>
    <t>General Gov't (Not Court-Related) - Fees Remitted to County from Property Appraiser</t>
  </si>
  <si>
    <t>Circuit Court Civil - Child Support</t>
  </si>
  <si>
    <t>2006 Countywide Population:</t>
  </si>
  <si>
    <t>Local Fiscal Year Ended September 30, 2016</t>
  </si>
  <si>
    <t>Proceeds - Installment Purchases and Capital Lease Proceeds</t>
  </si>
  <si>
    <t>2016 Countywide Population:</t>
  </si>
  <si>
    <t>Gain or Loss on Sale of Investments</t>
  </si>
  <si>
    <t>Local Fiscal Year Ended September 30, 2017</t>
  </si>
  <si>
    <t>Discretionary Sales Surtaxes</t>
  </si>
  <si>
    <t>2017 Countywide Population:</t>
  </si>
  <si>
    <t>Local Fiscal Year Ended September 30, 2018</t>
  </si>
  <si>
    <t>2018 Countywide Population:</t>
  </si>
  <si>
    <t>Local Fiscal Year Ended September 30, 2019</t>
  </si>
  <si>
    <t>2019 Countywide Population:</t>
  </si>
  <si>
    <t>Local Fiscal Year Ended September 30, 2020</t>
  </si>
  <si>
    <t>Impact Fees - Commercial - Public Safety</t>
  </si>
  <si>
    <t>Impact Fees - Commercial - Physical Environment</t>
  </si>
  <si>
    <t>Impact Fees - Commercial - Culture / Recreation</t>
  </si>
  <si>
    <t>Proprietary Non-Operating - Federal Grants and Donations</t>
  </si>
  <si>
    <t>2020 Countywide Population:</t>
  </si>
  <si>
    <t>Local Fiscal Year Ended September 30, 2021</t>
  </si>
  <si>
    <t>Transportation - Mass Transit</t>
  </si>
  <si>
    <t>Court-Ordered Judgments and Fines - 10% of Fines to Public Records Modernization TF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</si>
  <si>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</si>
  <si>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</si>
  <si>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</si>
  <si>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</si>
  <si>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</si>
  <si>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</si>
  <si>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</si>
  <si>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Local Government Infrastructure Surtax</t>
  </si>
  <si>
    <t>Local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</si>
  <si>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</si>
  <si>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</si>
  <si>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</si>
  <si>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</si>
  <si>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</si>
  <si>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</si>
  <si>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State Shared Revenues - Transportation - Constitutional Fuel Tax (2 Cents Fuel Tax)</t>
  </si>
  <si>
    <t>State Shared Revenues - Transportation - County Fuel Tax (1 Cent Fuel Tax)</t>
  </si>
  <si>
    <t>State Shared Revenues - Transportation - Fuel Tax Refunds and Credits</t>
  </si>
  <si>
    <t>Court-Related Revenues - Traffic Court - Service Charges</t>
  </si>
  <si>
    <t>Court-Related Revenues - Traffic Court - Court Costs</t>
  </si>
  <si>
    <t>Other Charges for Services (Not Court-Related)</t>
  </si>
  <si>
    <t>Impact Fees - Residential - Other</t>
  </si>
  <si>
    <t>Impact Fees - Commercial - Other</t>
  </si>
  <si>
    <t>Local Fiscal Year Ended September 30, 2022</t>
  </si>
  <si>
    <t>Other Financial Assistance - State Source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</si>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</sst>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2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279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125</v>
      </c>
      <c r="B3" s="63"/>
      <c r="C3" s="64"/>
      <c r="D3" s="68" t="s">
        <v>50</v>
      </c>
      <c r="E3" s="69"/>
      <c r="F3" s="69"/>
      <c r="G3" s="69"/>
      <c r="H3" s="70"/>
      <c r="I3" s="68" t="s">
        <v>51</v>
      </c>
      <c r="J3" s="70"/>
      <c r="K3" s="68" t="s">
        <v>53</v>
      </c>
      <c r="L3" s="69"/>
      <c r="M3" s="70"/>
      <c r="N3" s="36"/>
      <c r="O3" s="37"/>
      <c r="P3" s="71" t="s">
        <v>254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255</v>
      </c>
      <c r="N4" s="35" t="s">
        <v>11</v>
      </c>
      <c r="O4" s="35" t="s">
        <v>256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257</v>
      </c>
      <c r="B5" s="26"/>
      <c r="C5" s="26"/>
      <c r="D5" s="27">
        <f t="shared" ref="D5:N5" si="0">SUM(D6:D11)</f>
        <v>96634063</v>
      </c>
      <c r="E5" s="27">
        <f t="shared" si="0"/>
        <v>79401443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176035506</v>
      </c>
      <c r="P5" s="33">
        <f t="shared" ref="P5:P36" si="1">(O5/P$127)</f>
        <v>938.63076061745176</v>
      </c>
      <c r="Q5" s="6"/>
    </row>
    <row r="6" spans="1:134">
      <c r="A6" s="12"/>
      <c r="B6" s="25">
        <v>311</v>
      </c>
      <c r="C6" s="20" t="s">
        <v>3</v>
      </c>
      <c r="D6" s="47">
        <v>96634063</v>
      </c>
      <c r="E6" s="47">
        <v>13772716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110406779</v>
      </c>
      <c r="P6" s="48">
        <f t="shared" si="1"/>
        <v>588.69486789837106</v>
      </c>
      <c r="Q6" s="9"/>
    </row>
    <row r="7" spans="1:134">
      <c r="A7" s="12"/>
      <c r="B7" s="25">
        <v>312.13</v>
      </c>
      <c r="C7" s="20" t="s">
        <v>258</v>
      </c>
      <c r="D7" s="47">
        <v>0</v>
      </c>
      <c r="E7" s="47">
        <v>39792485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1" si="2">SUM(D7:N7)</f>
        <v>39792485</v>
      </c>
      <c r="P7" s="48">
        <f t="shared" si="1"/>
        <v>212.17566450718493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1257595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1257595</v>
      </c>
      <c r="P8" s="48">
        <f t="shared" si="1"/>
        <v>6.7055639979738197</v>
      </c>
      <c r="Q8" s="9"/>
    </row>
    <row r="9" spans="1:134">
      <c r="A9" s="12"/>
      <c r="B9" s="25">
        <v>312.41000000000003</v>
      </c>
      <c r="C9" s="20" t="s">
        <v>259</v>
      </c>
      <c r="D9" s="47">
        <v>0</v>
      </c>
      <c r="E9" s="47">
        <v>3995703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3995703</v>
      </c>
      <c r="P9" s="48">
        <f t="shared" si="1"/>
        <v>21.305302727345438</v>
      </c>
      <c r="Q9" s="9"/>
    </row>
    <row r="10" spans="1:134">
      <c r="A10" s="12"/>
      <c r="B10" s="25">
        <v>312.63</v>
      </c>
      <c r="C10" s="20" t="s">
        <v>260</v>
      </c>
      <c r="D10" s="47">
        <v>0</v>
      </c>
      <c r="E10" s="47">
        <v>19752561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19752561</v>
      </c>
      <c r="P10" s="48">
        <f t="shared" si="1"/>
        <v>105.32171478845078</v>
      </c>
      <c r="Q10" s="9"/>
    </row>
    <row r="11" spans="1:134">
      <c r="A11" s="12"/>
      <c r="B11" s="25">
        <v>315.2</v>
      </c>
      <c r="C11" s="20" t="s">
        <v>261</v>
      </c>
      <c r="D11" s="47">
        <v>0</v>
      </c>
      <c r="E11" s="47">
        <v>830383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830383</v>
      </c>
      <c r="P11" s="48">
        <f t="shared" si="1"/>
        <v>4.4276466981257832</v>
      </c>
      <c r="Q11" s="9"/>
    </row>
    <row r="12" spans="1:134" ht="15.75">
      <c r="A12" s="29" t="s">
        <v>19</v>
      </c>
      <c r="B12" s="30"/>
      <c r="C12" s="31"/>
      <c r="D12" s="32">
        <f t="shared" ref="D12:N12" si="3">SUM(D13:D22)</f>
        <v>17479262</v>
      </c>
      <c r="E12" s="32">
        <f t="shared" si="3"/>
        <v>341036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7177070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5">
        <f>SUM(D12:N12)</f>
        <v>24997368</v>
      </c>
      <c r="P12" s="46">
        <f t="shared" si="1"/>
        <v>133.28730704630888</v>
      </c>
      <c r="Q12" s="10"/>
    </row>
    <row r="13" spans="1:134">
      <c r="A13" s="12"/>
      <c r="B13" s="25">
        <v>322</v>
      </c>
      <c r="C13" s="20" t="s">
        <v>262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2475642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>SUM(D13:N13)</f>
        <v>2475642</v>
      </c>
      <c r="P13" s="48">
        <f t="shared" si="1"/>
        <v>13.200255938574742</v>
      </c>
      <c r="Q13" s="9"/>
    </row>
    <row r="14" spans="1:134">
      <c r="A14" s="12"/>
      <c r="B14" s="25">
        <v>324.11</v>
      </c>
      <c r="C14" s="20" t="s">
        <v>133</v>
      </c>
      <c r="D14" s="47">
        <v>0</v>
      </c>
      <c r="E14" s="47">
        <v>249664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ref="O14:O22" si="4">SUM(D14:N14)</f>
        <v>249664</v>
      </c>
      <c r="P14" s="48">
        <f t="shared" si="1"/>
        <v>1.3312218400917113</v>
      </c>
      <c r="Q14" s="9"/>
    </row>
    <row r="15" spans="1:134">
      <c r="A15" s="12"/>
      <c r="B15" s="25">
        <v>324.12</v>
      </c>
      <c r="C15" s="20" t="s">
        <v>245</v>
      </c>
      <c r="D15" s="47">
        <v>0</v>
      </c>
      <c r="E15" s="47">
        <v>65919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4"/>
        <v>65919</v>
      </c>
      <c r="P15" s="48">
        <f t="shared" si="1"/>
        <v>0.35148364392545789</v>
      </c>
      <c r="Q15" s="9"/>
    </row>
    <row r="16" spans="1:134">
      <c r="A16" s="12"/>
      <c r="B16" s="25">
        <v>324.20999999999998</v>
      </c>
      <c r="C16" s="20" t="s">
        <v>21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3806181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3806181</v>
      </c>
      <c r="P16" s="48">
        <f t="shared" si="1"/>
        <v>20.294761257298248</v>
      </c>
      <c r="Q16" s="9"/>
    </row>
    <row r="17" spans="1:17">
      <c r="A17" s="12"/>
      <c r="B17" s="25">
        <v>324.22000000000003</v>
      </c>
      <c r="C17" s="20" t="s">
        <v>246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746736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746736</v>
      </c>
      <c r="P17" s="48">
        <f t="shared" si="1"/>
        <v>3.9816364072622572</v>
      </c>
      <c r="Q17" s="9"/>
    </row>
    <row r="18" spans="1:17">
      <c r="A18" s="12"/>
      <c r="B18" s="25">
        <v>324.61</v>
      </c>
      <c r="C18" s="20" t="s">
        <v>22</v>
      </c>
      <c r="D18" s="47">
        <v>598210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598210</v>
      </c>
      <c r="P18" s="48">
        <f t="shared" si="1"/>
        <v>3.1896878082593512</v>
      </c>
      <c r="Q18" s="9"/>
    </row>
    <row r="19" spans="1:17">
      <c r="A19" s="12"/>
      <c r="B19" s="25">
        <v>324.62</v>
      </c>
      <c r="C19" s="20" t="s">
        <v>247</v>
      </c>
      <c r="D19" s="47">
        <v>148018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148018</v>
      </c>
      <c r="P19" s="48">
        <f t="shared" si="1"/>
        <v>0.78923991575355246</v>
      </c>
      <c r="Q19" s="9"/>
    </row>
    <row r="20" spans="1:17">
      <c r="A20" s="12"/>
      <c r="B20" s="25">
        <v>325.10000000000002</v>
      </c>
      <c r="C20" s="20" t="s">
        <v>23</v>
      </c>
      <c r="D20" s="47">
        <v>55802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55802</v>
      </c>
      <c r="P20" s="48">
        <f t="shared" si="1"/>
        <v>0.29753925724492786</v>
      </c>
      <c r="Q20" s="9"/>
    </row>
    <row r="21" spans="1:17">
      <c r="A21" s="12"/>
      <c r="B21" s="25">
        <v>325.2</v>
      </c>
      <c r="C21" s="20" t="s">
        <v>135</v>
      </c>
      <c r="D21" s="47">
        <v>16670697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16670697</v>
      </c>
      <c r="P21" s="48">
        <f t="shared" si="1"/>
        <v>88.889050627849315</v>
      </c>
      <c r="Q21" s="9"/>
    </row>
    <row r="22" spans="1:17">
      <c r="A22" s="12"/>
      <c r="B22" s="25">
        <v>329.5</v>
      </c>
      <c r="C22" s="20" t="s">
        <v>263</v>
      </c>
      <c r="D22" s="47">
        <v>6535</v>
      </c>
      <c r="E22" s="47">
        <v>25453</v>
      </c>
      <c r="F22" s="47">
        <v>0</v>
      </c>
      <c r="G22" s="47">
        <v>0</v>
      </c>
      <c r="H22" s="47">
        <v>0</v>
      </c>
      <c r="I22" s="47">
        <v>148511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180499</v>
      </c>
      <c r="P22" s="48">
        <f t="shared" si="1"/>
        <v>0.96243035004932154</v>
      </c>
      <c r="Q22" s="9"/>
    </row>
    <row r="23" spans="1:17" ht="15.75">
      <c r="A23" s="29" t="s">
        <v>264</v>
      </c>
      <c r="B23" s="30"/>
      <c r="C23" s="31"/>
      <c r="D23" s="32">
        <f t="shared" ref="D23:N23" si="5">SUM(D24:D52)</f>
        <v>61443380</v>
      </c>
      <c r="E23" s="32">
        <f t="shared" si="5"/>
        <v>42297173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485204</v>
      </c>
      <c r="J23" s="32">
        <f t="shared" si="5"/>
        <v>21770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5906112</v>
      </c>
      <c r="O23" s="45">
        <f>SUM(D23:N23)</f>
        <v>110153639</v>
      </c>
      <c r="P23" s="46">
        <f t="shared" si="1"/>
        <v>587.34511183982511</v>
      </c>
      <c r="Q23" s="10"/>
    </row>
    <row r="24" spans="1:17">
      <c r="A24" s="12"/>
      <c r="B24" s="25">
        <v>331.1</v>
      </c>
      <c r="C24" s="20" t="s">
        <v>25</v>
      </c>
      <c r="D24" s="47">
        <v>144526</v>
      </c>
      <c r="E24" s="47">
        <v>409698</v>
      </c>
      <c r="F24" s="47">
        <v>0</v>
      </c>
      <c r="G24" s="47">
        <v>0</v>
      </c>
      <c r="H24" s="47">
        <v>0</v>
      </c>
      <c r="I24" s="47">
        <v>0</v>
      </c>
      <c r="J24" s="47">
        <v>3182</v>
      </c>
      <c r="K24" s="47">
        <v>0</v>
      </c>
      <c r="L24" s="47">
        <v>0</v>
      </c>
      <c r="M24" s="47">
        <v>0</v>
      </c>
      <c r="N24" s="47">
        <v>0</v>
      </c>
      <c r="O24" s="47">
        <f>SUM(D24:N24)</f>
        <v>557406</v>
      </c>
      <c r="P24" s="48">
        <f t="shared" si="1"/>
        <v>2.9721186915140367</v>
      </c>
      <c r="Q24" s="9"/>
    </row>
    <row r="25" spans="1:17">
      <c r="A25" s="12"/>
      <c r="B25" s="25">
        <v>331.2</v>
      </c>
      <c r="C25" s="20" t="s">
        <v>26</v>
      </c>
      <c r="D25" s="47">
        <v>18455194</v>
      </c>
      <c r="E25" s="47">
        <v>20943867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1528867</v>
      </c>
      <c r="O25" s="47">
        <f>SUM(D25:N25)</f>
        <v>40927928</v>
      </c>
      <c r="P25" s="48">
        <f t="shared" si="1"/>
        <v>218.22990748886934</v>
      </c>
      <c r="Q25" s="9"/>
    </row>
    <row r="26" spans="1:17">
      <c r="A26" s="12"/>
      <c r="B26" s="25">
        <v>331.39</v>
      </c>
      <c r="C26" s="20" t="s">
        <v>31</v>
      </c>
      <c r="D26" s="47">
        <v>408177</v>
      </c>
      <c r="E26" s="47">
        <v>6555833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ref="O26:O46" si="6">SUM(D26:N26)</f>
        <v>6964010</v>
      </c>
      <c r="P26" s="48">
        <f t="shared" si="1"/>
        <v>37.132474872697216</v>
      </c>
      <c r="Q26" s="9"/>
    </row>
    <row r="27" spans="1:17">
      <c r="A27" s="12"/>
      <c r="B27" s="25">
        <v>331.49</v>
      </c>
      <c r="C27" s="20" t="s">
        <v>32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3215695</v>
      </c>
      <c r="O27" s="47">
        <f t="shared" si="6"/>
        <v>3215695</v>
      </c>
      <c r="P27" s="48">
        <f t="shared" si="1"/>
        <v>17.146258231357809</v>
      </c>
      <c r="Q27" s="9"/>
    </row>
    <row r="28" spans="1:17">
      <c r="A28" s="12"/>
      <c r="B28" s="25">
        <v>331.5</v>
      </c>
      <c r="C28" s="20" t="s">
        <v>136</v>
      </c>
      <c r="D28" s="47">
        <v>437710</v>
      </c>
      <c r="E28" s="47">
        <v>5213413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5651123</v>
      </c>
      <c r="P28" s="48">
        <f t="shared" si="1"/>
        <v>30.132090964835108</v>
      </c>
      <c r="Q28" s="9"/>
    </row>
    <row r="29" spans="1:17">
      <c r="A29" s="12"/>
      <c r="B29" s="25">
        <v>332.1</v>
      </c>
      <c r="C29" s="20" t="s">
        <v>277</v>
      </c>
      <c r="D29" s="47">
        <v>0</v>
      </c>
      <c r="E29" s="47">
        <v>31296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>SUM(D29:N29)</f>
        <v>31296</v>
      </c>
      <c r="P29" s="48">
        <f t="shared" si="1"/>
        <v>0.16687195073182437</v>
      </c>
      <c r="Q29" s="9"/>
    </row>
    <row r="30" spans="1:17">
      <c r="A30" s="12"/>
      <c r="B30" s="25">
        <v>333</v>
      </c>
      <c r="C30" s="20" t="s">
        <v>4</v>
      </c>
      <c r="D30" s="47">
        <v>99874</v>
      </c>
      <c r="E30" s="47">
        <v>34960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134834</v>
      </c>
      <c r="P30" s="48">
        <f t="shared" si="1"/>
        <v>0.71894212055773277</v>
      </c>
      <c r="Q30" s="9"/>
    </row>
    <row r="31" spans="1:17">
      <c r="A31" s="12"/>
      <c r="B31" s="25">
        <v>334.1</v>
      </c>
      <c r="C31" s="20" t="s">
        <v>29</v>
      </c>
      <c r="D31" s="47">
        <v>352900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352900</v>
      </c>
      <c r="P31" s="48">
        <f t="shared" si="1"/>
        <v>1.8816817297182009</v>
      </c>
      <c r="Q31" s="9"/>
    </row>
    <row r="32" spans="1:17">
      <c r="A32" s="12"/>
      <c r="B32" s="25">
        <v>334.2</v>
      </c>
      <c r="C32" s="20" t="s">
        <v>30</v>
      </c>
      <c r="D32" s="47">
        <v>348402</v>
      </c>
      <c r="E32" s="47">
        <v>255014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603416</v>
      </c>
      <c r="P32" s="48">
        <f t="shared" si="1"/>
        <v>3.217446479511584</v>
      </c>
      <c r="Q32" s="9"/>
    </row>
    <row r="33" spans="1:17">
      <c r="A33" s="12"/>
      <c r="B33" s="25">
        <v>334.34</v>
      </c>
      <c r="C33" s="20" t="s">
        <v>137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485204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485204</v>
      </c>
      <c r="P33" s="48">
        <f t="shared" si="1"/>
        <v>2.587133754565571</v>
      </c>
      <c r="Q33" s="9"/>
    </row>
    <row r="34" spans="1:17">
      <c r="A34" s="12"/>
      <c r="B34" s="25">
        <v>334.49</v>
      </c>
      <c r="C34" s="20" t="s">
        <v>34</v>
      </c>
      <c r="D34" s="47">
        <v>0</v>
      </c>
      <c r="E34" s="47">
        <v>927120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1161550</v>
      </c>
      <c r="O34" s="47">
        <f t="shared" si="6"/>
        <v>2088670</v>
      </c>
      <c r="P34" s="48">
        <f t="shared" si="1"/>
        <v>11.1369004772188</v>
      </c>
      <c r="Q34" s="9"/>
    </row>
    <row r="35" spans="1:17">
      <c r="A35" s="12"/>
      <c r="B35" s="25">
        <v>334.5</v>
      </c>
      <c r="C35" s="20" t="s">
        <v>35</v>
      </c>
      <c r="D35" s="47">
        <v>12805614</v>
      </c>
      <c r="E35" s="47">
        <v>3728923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16534537</v>
      </c>
      <c r="P35" s="48">
        <f t="shared" si="1"/>
        <v>88.163038204164337</v>
      </c>
      <c r="Q35" s="9"/>
    </row>
    <row r="36" spans="1:17">
      <c r="A36" s="12"/>
      <c r="B36" s="25">
        <v>334.69</v>
      </c>
      <c r="C36" s="20" t="s">
        <v>36</v>
      </c>
      <c r="D36" s="47">
        <v>0</v>
      </c>
      <c r="E36" s="47">
        <v>78579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78579</v>
      </c>
      <c r="P36" s="48">
        <f t="shared" si="1"/>
        <v>0.41898744301367674</v>
      </c>
      <c r="Q36" s="9"/>
    </row>
    <row r="37" spans="1:17">
      <c r="A37" s="12"/>
      <c r="B37" s="25">
        <v>334.7</v>
      </c>
      <c r="C37" s="20" t="s">
        <v>37</v>
      </c>
      <c r="D37" s="47">
        <v>469216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469216</v>
      </c>
      <c r="P37" s="48">
        <f t="shared" ref="P37:P68" si="7">(O37/P$127)</f>
        <v>2.5018848809619025</v>
      </c>
      <c r="Q37" s="9"/>
    </row>
    <row r="38" spans="1:17">
      <c r="A38" s="12"/>
      <c r="B38" s="25">
        <v>334.9</v>
      </c>
      <c r="C38" s="20" t="s">
        <v>38</v>
      </c>
      <c r="D38" s="47">
        <v>2800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2800</v>
      </c>
      <c r="P38" s="48">
        <f t="shared" si="7"/>
        <v>1.4929750193286944E-2</v>
      </c>
      <c r="Q38" s="9"/>
    </row>
    <row r="39" spans="1:17">
      <c r="A39" s="12"/>
      <c r="B39" s="25">
        <v>335.12099999999998</v>
      </c>
      <c r="C39" s="20" t="s">
        <v>265</v>
      </c>
      <c r="D39" s="47">
        <v>7050330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7050330</v>
      </c>
      <c r="P39" s="48">
        <f t="shared" si="7"/>
        <v>37.592737742941694</v>
      </c>
      <c r="Q39" s="9"/>
    </row>
    <row r="40" spans="1:17">
      <c r="A40" s="12"/>
      <c r="B40" s="25">
        <v>335.13</v>
      </c>
      <c r="C40" s="20" t="s">
        <v>168</v>
      </c>
      <c r="D40" s="47">
        <v>57264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57264</v>
      </c>
      <c r="P40" s="48">
        <f t="shared" si="7"/>
        <v>0.30533471966727987</v>
      </c>
      <c r="Q40" s="9"/>
    </row>
    <row r="41" spans="1:17">
      <c r="A41" s="12"/>
      <c r="B41" s="25">
        <v>335.14</v>
      </c>
      <c r="C41" s="20" t="s">
        <v>169</v>
      </c>
      <c r="D41" s="47">
        <v>38908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38908</v>
      </c>
      <c r="P41" s="48">
        <f t="shared" si="7"/>
        <v>0.20745954304300301</v>
      </c>
      <c r="Q41" s="9"/>
    </row>
    <row r="42" spans="1:17">
      <c r="A42" s="12"/>
      <c r="B42" s="25">
        <v>335.15</v>
      </c>
      <c r="C42" s="20" t="s">
        <v>170</v>
      </c>
      <c r="D42" s="47">
        <v>123663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123663</v>
      </c>
      <c r="P42" s="48">
        <f t="shared" si="7"/>
        <v>0.65937774934015836</v>
      </c>
      <c r="Q42" s="9"/>
    </row>
    <row r="43" spans="1:17">
      <c r="A43" s="12"/>
      <c r="B43" s="25">
        <v>335.16</v>
      </c>
      <c r="C43" s="20" t="s">
        <v>266</v>
      </c>
      <c r="D43" s="47">
        <v>235417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235417</v>
      </c>
      <c r="P43" s="48">
        <f t="shared" si="7"/>
        <v>1.255256071876083</v>
      </c>
      <c r="Q43" s="9"/>
    </row>
    <row r="44" spans="1:17">
      <c r="A44" s="12"/>
      <c r="B44" s="25">
        <v>335.18</v>
      </c>
      <c r="C44" s="20" t="s">
        <v>267</v>
      </c>
      <c r="D44" s="47">
        <v>20273280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20273280</v>
      </c>
      <c r="P44" s="48">
        <f t="shared" si="7"/>
        <v>108.09821642805727</v>
      </c>
      <c r="Q44" s="9"/>
    </row>
    <row r="45" spans="1:17">
      <c r="A45" s="12"/>
      <c r="B45" s="25">
        <v>335.19</v>
      </c>
      <c r="C45" s="20" t="s">
        <v>173</v>
      </c>
      <c r="D45" s="47">
        <v>25839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18588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44427</v>
      </c>
      <c r="P45" s="48">
        <f t="shared" si="7"/>
        <v>0.23688714708469968</v>
      </c>
      <c r="Q45" s="9"/>
    </row>
    <row r="46" spans="1:17">
      <c r="A46" s="12"/>
      <c r="B46" s="25">
        <v>335.21</v>
      </c>
      <c r="C46" s="20" t="s">
        <v>45</v>
      </c>
      <c r="D46" s="47">
        <v>0</v>
      </c>
      <c r="E46" s="47">
        <v>16519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16519</v>
      </c>
      <c r="P46" s="48">
        <f t="shared" si="7"/>
        <v>8.8080194086752508E-2</v>
      </c>
      <c r="Q46" s="9"/>
    </row>
    <row r="47" spans="1:17">
      <c r="A47" s="12"/>
      <c r="B47" s="25">
        <v>335.43</v>
      </c>
      <c r="C47" s="20" t="s">
        <v>268</v>
      </c>
      <c r="D47" s="47">
        <v>0</v>
      </c>
      <c r="E47" s="47">
        <v>2594804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ref="O47:O52" si="8">SUM(D47:N47)</f>
        <v>2594804</v>
      </c>
      <c r="P47" s="48">
        <f t="shared" si="7"/>
        <v>13.835634114479191</v>
      </c>
      <c r="Q47" s="9"/>
    </row>
    <row r="48" spans="1:17">
      <c r="A48" s="12"/>
      <c r="B48" s="25">
        <v>335.44</v>
      </c>
      <c r="C48" s="20" t="s">
        <v>269</v>
      </c>
      <c r="D48" s="47">
        <v>0</v>
      </c>
      <c r="E48" s="47">
        <v>1072009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8"/>
        <v>1072009</v>
      </c>
      <c r="P48" s="48">
        <f t="shared" si="7"/>
        <v>5.7160094910554804</v>
      </c>
      <c r="Q48" s="9"/>
    </row>
    <row r="49" spans="1:17">
      <c r="A49" s="12"/>
      <c r="B49" s="25">
        <v>335.48</v>
      </c>
      <c r="C49" s="20" t="s">
        <v>46</v>
      </c>
      <c r="D49" s="47">
        <v>0</v>
      </c>
      <c r="E49" s="47">
        <v>177512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8"/>
        <v>177512</v>
      </c>
      <c r="P49" s="48">
        <f t="shared" si="7"/>
        <v>0.94650350582526865</v>
      </c>
      <c r="Q49" s="9"/>
    </row>
    <row r="50" spans="1:17">
      <c r="A50" s="12"/>
      <c r="B50" s="25">
        <v>335.5</v>
      </c>
      <c r="C50" s="20" t="s">
        <v>47</v>
      </c>
      <c r="D50" s="47">
        <v>36500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8"/>
        <v>36500</v>
      </c>
      <c r="P50" s="48">
        <f t="shared" si="7"/>
        <v>0.19461995787677625</v>
      </c>
      <c r="Q50" s="9"/>
    </row>
    <row r="51" spans="1:17">
      <c r="A51" s="12"/>
      <c r="B51" s="25">
        <v>335.7</v>
      </c>
      <c r="C51" s="20" t="s">
        <v>48</v>
      </c>
      <c r="D51" s="47">
        <v>77766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8"/>
        <v>77766</v>
      </c>
      <c r="P51" s="48">
        <f t="shared" si="7"/>
        <v>0.41465248340398303</v>
      </c>
      <c r="Q51" s="9"/>
    </row>
    <row r="52" spans="1:17">
      <c r="A52" s="12"/>
      <c r="B52" s="25">
        <v>335.9</v>
      </c>
      <c r="C52" s="20" t="s">
        <v>49</v>
      </c>
      <c r="D52" s="47">
        <v>0</v>
      </c>
      <c r="E52" s="47">
        <v>257626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8"/>
        <v>257626</v>
      </c>
      <c r="P52" s="48">
        <f t="shared" si="7"/>
        <v>1.3736756511770509</v>
      </c>
      <c r="Q52" s="9"/>
    </row>
    <row r="53" spans="1:17" ht="15.75">
      <c r="A53" s="29" t="s">
        <v>54</v>
      </c>
      <c r="B53" s="30"/>
      <c r="C53" s="31"/>
      <c r="D53" s="32">
        <f t="shared" ref="D53:N53" si="9">SUM(D54:D102)</f>
        <v>20839623</v>
      </c>
      <c r="E53" s="32">
        <f t="shared" si="9"/>
        <v>12901217</v>
      </c>
      <c r="F53" s="32">
        <f t="shared" si="9"/>
        <v>0</v>
      </c>
      <c r="G53" s="32">
        <f t="shared" si="9"/>
        <v>0</v>
      </c>
      <c r="H53" s="32">
        <f t="shared" si="9"/>
        <v>0</v>
      </c>
      <c r="I53" s="32">
        <f t="shared" si="9"/>
        <v>43646394</v>
      </c>
      <c r="J53" s="32">
        <f t="shared" si="9"/>
        <v>15352509</v>
      </c>
      <c r="K53" s="32">
        <f t="shared" si="9"/>
        <v>0</v>
      </c>
      <c r="L53" s="32">
        <f t="shared" si="9"/>
        <v>0</v>
      </c>
      <c r="M53" s="32">
        <f t="shared" si="9"/>
        <v>0</v>
      </c>
      <c r="N53" s="32">
        <f t="shared" si="9"/>
        <v>23860922</v>
      </c>
      <c r="O53" s="32">
        <f>SUM(D53:N53)</f>
        <v>116600665</v>
      </c>
      <c r="P53" s="46">
        <f t="shared" si="7"/>
        <v>621.72100029326293</v>
      </c>
      <c r="Q53" s="10"/>
    </row>
    <row r="54" spans="1:17">
      <c r="A54" s="12"/>
      <c r="B54" s="25">
        <v>341.2</v>
      </c>
      <c r="C54" s="20" t="s">
        <v>174</v>
      </c>
      <c r="D54" s="47">
        <v>3879093</v>
      </c>
      <c r="E54" s="47">
        <v>2265666</v>
      </c>
      <c r="F54" s="47">
        <v>0</v>
      </c>
      <c r="G54" s="47">
        <v>0</v>
      </c>
      <c r="H54" s="47">
        <v>0</v>
      </c>
      <c r="I54" s="47">
        <v>0</v>
      </c>
      <c r="J54" s="47">
        <v>15352509</v>
      </c>
      <c r="K54" s="47">
        <v>0</v>
      </c>
      <c r="L54" s="47">
        <v>0</v>
      </c>
      <c r="M54" s="47">
        <v>0</v>
      </c>
      <c r="N54" s="47">
        <v>0</v>
      </c>
      <c r="O54" s="47">
        <f t="shared" ref="O54:O102" si="10">SUM(D54:N54)</f>
        <v>21497268</v>
      </c>
      <c r="P54" s="48">
        <f t="shared" si="7"/>
        <v>114.62458609933616</v>
      </c>
      <c r="Q54" s="9"/>
    </row>
    <row r="55" spans="1:17">
      <c r="A55" s="12"/>
      <c r="B55" s="25">
        <v>341.3</v>
      </c>
      <c r="C55" s="20" t="s">
        <v>175</v>
      </c>
      <c r="D55" s="47">
        <v>150000</v>
      </c>
      <c r="E55" s="47">
        <v>0</v>
      </c>
      <c r="F55" s="47">
        <v>0</v>
      </c>
      <c r="G55" s="47">
        <v>0</v>
      </c>
      <c r="H55" s="47">
        <v>0</v>
      </c>
      <c r="I55" s="47">
        <v>29134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179134</v>
      </c>
      <c r="P55" s="48">
        <f t="shared" si="7"/>
        <v>0.95515209683009417</v>
      </c>
      <c r="Q55" s="9"/>
    </row>
    <row r="56" spans="1:17">
      <c r="A56" s="12"/>
      <c r="B56" s="25">
        <v>341.52</v>
      </c>
      <c r="C56" s="20" t="s">
        <v>177</v>
      </c>
      <c r="D56" s="47">
        <v>178980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178980</v>
      </c>
      <c r="P56" s="48">
        <f t="shared" si="7"/>
        <v>0.95433096056946332</v>
      </c>
      <c r="Q56" s="9"/>
    </row>
    <row r="57" spans="1:17">
      <c r="A57" s="12"/>
      <c r="B57" s="25">
        <v>341.53</v>
      </c>
      <c r="C57" s="20" t="s">
        <v>178</v>
      </c>
      <c r="D57" s="47">
        <v>4841</v>
      </c>
      <c r="E57" s="47">
        <v>571621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576462</v>
      </c>
      <c r="P57" s="48">
        <f t="shared" si="7"/>
        <v>3.0737263056866353</v>
      </c>
      <c r="Q57" s="9"/>
    </row>
    <row r="58" spans="1:17">
      <c r="A58" s="12"/>
      <c r="B58" s="25">
        <v>341.54</v>
      </c>
      <c r="C58" s="20" t="s">
        <v>179</v>
      </c>
      <c r="D58" s="47">
        <v>0</v>
      </c>
      <c r="E58" s="47">
        <v>136850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136850</v>
      </c>
      <c r="P58" s="48">
        <f t="shared" si="7"/>
        <v>0.72969154069689945</v>
      </c>
      <c r="Q58" s="9"/>
    </row>
    <row r="59" spans="1:17">
      <c r="A59" s="12"/>
      <c r="B59" s="25">
        <v>341.9</v>
      </c>
      <c r="C59" s="20" t="s">
        <v>180</v>
      </c>
      <c r="D59" s="47">
        <v>34794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34794</v>
      </c>
      <c r="P59" s="48">
        <f t="shared" si="7"/>
        <v>0.18552347436615213</v>
      </c>
      <c r="Q59" s="9"/>
    </row>
    <row r="60" spans="1:17">
      <c r="A60" s="12"/>
      <c r="B60" s="25">
        <v>342.1</v>
      </c>
      <c r="C60" s="20" t="s">
        <v>66</v>
      </c>
      <c r="D60" s="47">
        <v>4146083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4146083</v>
      </c>
      <c r="P60" s="48">
        <f t="shared" si="7"/>
        <v>22.107136953797756</v>
      </c>
      <c r="Q60" s="9"/>
    </row>
    <row r="61" spans="1:17">
      <c r="A61" s="12"/>
      <c r="B61" s="25">
        <v>342.3</v>
      </c>
      <c r="C61" s="20" t="s">
        <v>67</v>
      </c>
      <c r="D61" s="47">
        <v>7469</v>
      </c>
      <c r="E61" s="47">
        <v>2137928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2145397</v>
      </c>
      <c r="P61" s="48">
        <f t="shared" si="7"/>
        <v>11.439371884081154</v>
      </c>
      <c r="Q61" s="9"/>
    </row>
    <row r="62" spans="1:17">
      <c r="A62" s="12"/>
      <c r="B62" s="25">
        <v>342.4</v>
      </c>
      <c r="C62" s="20" t="s">
        <v>68</v>
      </c>
      <c r="D62" s="47">
        <v>0</v>
      </c>
      <c r="E62" s="47">
        <v>2365046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2365046</v>
      </c>
      <c r="P62" s="48">
        <f t="shared" si="7"/>
        <v>12.610552134154469</v>
      </c>
      <c r="Q62" s="9"/>
    </row>
    <row r="63" spans="1:17">
      <c r="A63" s="12"/>
      <c r="B63" s="25">
        <v>342.5</v>
      </c>
      <c r="C63" s="20" t="s">
        <v>69</v>
      </c>
      <c r="D63" s="47">
        <v>0</v>
      </c>
      <c r="E63" s="47">
        <v>67010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67010</v>
      </c>
      <c r="P63" s="48">
        <f t="shared" si="7"/>
        <v>0.35730091444719936</v>
      </c>
      <c r="Q63" s="9"/>
    </row>
    <row r="64" spans="1:17">
      <c r="A64" s="12"/>
      <c r="B64" s="25">
        <v>342.6</v>
      </c>
      <c r="C64" s="20" t="s">
        <v>198</v>
      </c>
      <c r="D64" s="47">
        <v>7429970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7429970</v>
      </c>
      <c r="P64" s="48">
        <f t="shared" si="7"/>
        <v>39.616998587005789</v>
      </c>
      <c r="Q64" s="9"/>
    </row>
    <row r="65" spans="1:17">
      <c r="A65" s="12"/>
      <c r="B65" s="25">
        <v>342.9</v>
      </c>
      <c r="C65" s="20" t="s">
        <v>70</v>
      </c>
      <c r="D65" s="47">
        <v>762852</v>
      </c>
      <c r="E65" s="47">
        <v>0</v>
      </c>
      <c r="F65" s="47">
        <v>0</v>
      </c>
      <c r="G65" s="47">
        <v>0</v>
      </c>
      <c r="H65" s="47">
        <v>0</v>
      </c>
      <c r="I65" s="47">
        <v>35170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798022</v>
      </c>
      <c r="P65" s="48">
        <f t="shared" si="7"/>
        <v>4.2550961102668694</v>
      </c>
      <c r="Q65" s="9"/>
    </row>
    <row r="66" spans="1:17">
      <c r="A66" s="12"/>
      <c r="B66" s="25">
        <v>343.3</v>
      </c>
      <c r="C66" s="20" t="s">
        <v>71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25121947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25121947</v>
      </c>
      <c r="P66" s="48">
        <f t="shared" si="7"/>
        <v>133.95156895678372</v>
      </c>
      <c r="Q66" s="9"/>
    </row>
    <row r="67" spans="1:17">
      <c r="A67" s="12"/>
      <c r="B67" s="25">
        <v>343.4</v>
      </c>
      <c r="C67" s="20" t="s">
        <v>72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9184905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9184905</v>
      </c>
      <c r="P67" s="48">
        <f t="shared" si="7"/>
        <v>48.974406142525794</v>
      </c>
      <c r="Q67" s="9"/>
    </row>
    <row r="68" spans="1:17">
      <c r="A68" s="12"/>
      <c r="B68" s="25">
        <v>343.5</v>
      </c>
      <c r="C68" s="20" t="s">
        <v>73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9047297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9047297</v>
      </c>
      <c r="P68" s="48">
        <f t="shared" si="7"/>
        <v>48.240672905169426</v>
      </c>
      <c r="Q68" s="9"/>
    </row>
    <row r="69" spans="1:17">
      <c r="A69" s="12"/>
      <c r="B69" s="25">
        <v>343.6</v>
      </c>
      <c r="C69" s="20" t="s">
        <v>74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227941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227941</v>
      </c>
      <c r="P69" s="48">
        <f t="shared" ref="P69:P100" si="11">(O69/P$127)</f>
        <v>1.2153936388600068</v>
      </c>
      <c r="Q69" s="9"/>
    </row>
    <row r="70" spans="1:17">
      <c r="A70" s="12"/>
      <c r="B70" s="25">
        <v>343.9</v>
      </c>
      <c r="C70" s="20" t="s">
        <v>140</v>
      </c>
      <c r="D70" s="47">
        <v>0</v>
      </c>
      <c r="E70" s="47">
        <v>1811109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1811109</v>
      </c>
      <c r="P70" s="48">
        <f t="shared" si="11"/>
        <v>9.6569303367191868</v>
      </c>
      <c r="Q70" s="9"/>
    </row>
    <row r="71" spans="1:17">
      <c r="A71" s="12"/>
      <c r="B71" s="25">
        <v>344.3</v>
      </c>
      <c r="C71" s="20" t="s">
        <v>251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441932</v>
      </c>
      <c r="O71" s="47">
        <f t="shared" si="10"/>
        <v>441932</v>
      </c>
      <c r="P71" s="48">
        <f t="shared" si="11"/>
        <v>2.3564051294356023</v>
      </c>
      <c r="Q71" s="9"/>
    </row>
    <row r="72" spans="1:17">
      <c r="A72" s="12"/>
      <c r="B72" s="25">
        <v>344.9</v>
      </c>
      <c r="C72" s="20" t="s">
        <v>181</v>
      </c>
      <c r="D72" s="47">
        <v>0</v>
      </c>
      <c r="E72" s="47">
        <v>962982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962982</v>
      </c>
      <c r="P72" s="48">
        <f t="shared" si="11"/>
        <v>5.1346716787970887</v>
      </c>
      <c r="Q72" s="9"/>
    </row>
    <row r="73" spans="1:17">
      <c r="A73" s="12"/>
      <c r="B73" s="25">
        <v>345.9</v>
      </c>
      <c r="C73" s="20" t="s">
        <v>76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23418990</v>
      </c>
      <c r="O73" s="47">
        <f t="shared" si="10"/>
        <v>23418990</v>
      </c>
      <c r="P73" s="48">
        <f t="shared" si="11"/>
        <v>124.8713108853875</v>
      </c>
      <c r="Q73" s="9"/>
    </row>
    <row r="74" spans="1:17">
      <c r="A74" s="12"/>
      <c r="B74" s="25">
        <v>346.4</v>
      </c>
      <c r="C74" s="20" t="s">
        <v>77</v>
      </c>
      <c r="D74" s="47">
        <v>751285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751285</v>
      </c>
      <c r="P74" s="48">
        <f t="shared" si="11"/>
        <v>4.0058919192727078</v>
      </c>
      <c r="Q74" s="9"/>
    </row>
    <row r="75" spans="1:17">
      <c r="A75" s="12"/>
      <c r="B75" s="25">
        <v>346.9</v>
      </c>
      <c r="C75" s="20" t="s">
        <v>78</v>
      </c>
      <c r="D75" s="47">
        <v>454881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454881</v>
      </c>
      <c r="P75" s="48">
        <f t="shared" si="11"/>
        <v>2.425449892025914</v>
      </c>
      <c r="Q75" s="9"/>
    </row>
    <row r="76" spans="1:17">
      <c r="A76" s="12"/>
      <c r="B76" s="25">
        <v>347.1</v>
      </c>
      <c r="C76" s="20" t="s">
        <v>79</v>
      </c>
      <c r="D76" s="47">
        <v>469182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469182</v>
      </c>
      <c r="P76" s="48">
        <f t="shared" si="11"/>
        <v>2.5017035911381269</v>
      </c>
      <c r="Q76" s="9"/>
    </row>
    <row r="77" spans="1:17">
      <c r="A77" s="12"/>
      <c r="B77" s="25">
        <v>347.2</v>
      </c>
      <c r="C77" s="20" t="s">
        <v>80</v>
      </c>
      <c r="D77" s="47">
        <v>880756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880756</v>
      </c>
      <c r="P77" s="48">
        <f t="shared" si="11"/>
        <v>4.6962382361566561</v>
      </c>
      <c r="Q77" s="9"/>
    </row>
    <row r="78" spans="1:17">
      <c r="A78" s="12"/>
      <c r="B78" s="25">
        <v>347.5</v>
      </c>
      <c r="C78" s="20" t="s">
        <v>81</v>
      </c>
      <c r="D78" s="47">
        <v>5200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5200</v>
      </c>
      <c r="P78" s="48">
        <f t="shared" si="11"/>
        <v>2.772667893039004E-2</v>
      </c>
      <c r="Q78" s="9"/>
    </row>
    <row r="79" spans="1:17">
      <c r="A79" s="12"/>
      <c r="B79" s="25">
        <v>348.11</v>
      </c>
      <c r="C79" s="20" t="s">
        <v>199</v>
      </c>
      <c r="D79" s="47">
        <v>0</v>
      </c>
      <c r="E79" s="47">
        <v>37753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>SUM(D79:N79)</f>
        <v>37753</v>
      </c>
      <c r="P79" s="48">
        <f t="shared" si="11"/>
        <v>0.20130102108827214</v>
      </c>
      <c r="Q79" s="9"/>
    </row>
    <row r="80" spans="1:17">
      <c r="A80" s="12"/>
      <c r="B80" s="25">
        <v>348.12</v>
      </c>
      <c r="C80" s="20" t="s">
        <v>200</v>
      </c>
      <c r="D80" s="47">
        <v>0</v>
      </c>
      <c r="E80" s="47">
        <v>50502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ref="O80:O93" si="12">SUM(D80:N80)</f>
        <v>50502</v>
      </c>
      <c r="P80" s="48">
        <f t="shared" si="11"/>
        <v>0.26927937295049187</v>
      </c>
      <c r="Q80" s="9"/>
    </row>
    <row r="81" spans="1:17">
      <c r="A81" s="12"/>
      <c r="B81" s="25">
        <v>348.13</v>
      </c>
      <c r="C81" s="20" t="s">
        <v>201</v>
      </c>
      <c r="D81" s="47">
        <v>0</v>
      </c>
      <c r="E81" s="47">
        <v>74211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2"/>
        <v>74211</v>
      </c>
      <c r="P81" s="48">
        <f t="shared" si="11"/>
        <v>0.39569703271214907</v>
      </c>
      <c r="Q81" s="9"/>
    </row>
    <row r="82" spans="1:17">
      <c r="A82" s="12"/>
      <c r="B82" s="25">
        <v>348.22</v>
      </c>
      <c r="C82" s="20" t="s">
        <v>202</v>
      </c>
      <c r="D82" s="47">
        <v>0</v>
      </c>
      <c r="E82" s="47">
        <v>67628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2"/>
        <v>67628</v>
      </c>
      <c r="P82" s="48">
        <f t="shared" si="11"/>
        <v>0.36059612359700338</v>
      </c>
      <c r="Q82" s="9"/>
    </row>
    <row r="83" spans="1:17">
      <c r="A83" s="12"/>
      <c r="B83" s="25">
        <v>348.23</v>
      </c>
      <c r="C83" s="20" t="s">
        <v>203</v>
      </c>
      <c r="D83" s="47">
        <v>0</v>
      </c>
      <c r="E83" s="47">
        <v>179365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2"/>
        <v>179365</v>
      </c>
      <c r="P83" s="48">
        <f t="shared" si="11"/>
        <v>0.95638380122104028</v>
      </c>
      <c r="Q83" s="9"/>
    </row>
    <row r="84" spans="1:17">
      <c r="A84" s="12"/>
      <c r="B84" s="25">
        <v>348.31</v>
      </c>
      <c r="C84" s="20" t="s">
        <v>204</v>
      </c>
      <c r="D84" s="47">
        <v>0</v>
      </c>
      <c r="E84" s="47">
        <v>634366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2"/>
        <v>634366</v>
      </c>
      <c r="P84" s="48">
        <f t="shared" si="11"/>
        <v>3.3824735396838093</v>
      </c>
      <c r="Q84" s="9"/>
    </row>
    <row r="85" spans="1:17">
      <c r="A85" s="12"/>
      <c r="B85" s="25">
        <v>348.32</v>
      </c>
      <c r="C85" s="20" t="s">
        <v>205</v>
      </c>
      <c r="D85" s="47">
        <v>0</v>
      </c>
      <c r="E85" s="47">
        <v>10347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2"/>
        <v>10347</v>
      </c>
      <c r="P85" s="48">
        <f t="shared" si="11"/>
        <v>5.5170759017835719E-2</v>
      </c>
      <c r="Q85" s="9"/>
    </row>
    <row r="86" spans="1:17">
      <c r="A86" s="12"/>
      <c r="B86" s="25">
        <v>348.41</v>
      </c>
      <c r="C86" s="20" t="s">
        <v>206</v>
      </c>
      <c r="D86" s="47">
        <v>0</v>
      </c>
      <c r="E86" s="47">
        <v>435292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2"/>
        <v>435292</v>
      </c>
      <c r="P86" s="48">
        <f t="shared" si="11"/>
        <v>2.3210002932629501</v>
      </c>
      <c r="Q86" s="9"/>
    </row>
    <row r="87" spans="1:17">
      <c r="A87" s="12"/>
      <c r="B87" s="25">
        <v>348.42</v>
      </c>
      <c r="C87" s="20" t="s">
        <v>207</v>
      </c>
      <c r="D87" s="47">
        <v>0</v>
      </c>
      <c r="E87" s="47">
        <v>176842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176842</v>
      </c>
      <c r="P87" s="48">
        <f t="shared" si="11"/>
        <v>0.94293102988616062</v>
      </c>
      <c r="Q87" s="9"/>
    </row>
    <row r="88" spans="1:17">
      <c r="A88" s="12"/>
      <c r="B88" s="25">
        <v>348.52</v>
      </c>
      <c r="C88" s="20" t="s">
        <v>271</v>
      </c>
      <c r="D88" s="47">
        <v>0</v>
      </c>
      <c r="E88" s="47">
        <v>133416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133416</v>
      </c>
      <c r="P88" s="48">
        <f t="shared" si="11"/>
        <v>0.71138126849556105</v>
      </c>
      <c r="Q88" s="9"/>
    </row>
    <row r="89" spans="1:17">
      <c r="A89" s="12"/>
      <c r="B89" s="25">
        <v>348.53</v>
      </c>
      <c r="C89" s="20" t="s">
        <v>272</v>
      </c>
      <c r="D89" s="47">
        <v>0</v>
      </c>
      <c r="E89" s="47">
        <v>412940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412940</v>
      </c>
      <c r="P89" s="48">
        <f t="shared" si="11"/>
        <v>2.2018182302913969</v>
      </c>
      <c r="Q89" s="9"/>
    </row>
    <row r="90" spans="1:17">
      <c r="A90" s="12"/>
      <c r="B90" s="25">
        <v>348.61</v>
      </c>
      <c r="C90" s="20" t="s">
        <v>210</v>
      </c>
      <c r="D90" s="47">
        <v>0</v>
      </c>
      <c r="E90" s="47">
        <v>109085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109085</v>
      </c>
      <c r="P90" s="48">
        <f t="shared" si="11"/>
        <v>0.58164707136953797</v>
      </c>
      <c r="Q90" s="9"/>
    </row>
    <row r="91" spans="1:17">
      <c r="A91" s="12"/>
      <c r="B91" s="25">
        <v>348.62</v>
      </c>
      <c r="C91" s="20" t="s">
        <v>211</v>
      </c>
      <c r="D91" s="47">
        <v>0</v>
      </c>
      <c r="E91" s="47">
        <v>3870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3870</v>
      </c>
      <c r="P91" s="48">
        <f t="shared" si="11"/>
        <v>2.0635047588578741E-2</v>
      </c>
      <c r="Q91" s="9"/>
    </row>
    <row r="92" spans="1:17">
      <c r="A92" s="12"/>
      <c r="B92" s="25">
        <v>348.71</v>
      </c>
      <c r="C92" s="20" t="s">
        <v>212</v>
      </c>
      <c r="D92" s="47">
        <v>0</v>
      </c>
      <c r="E92" s="47">
        <v>145495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2"/>
        <v>145495</v>
      </c>
      <c r="P92" s="48">
        <f t="shared" si="11"/>
        <v>0.7757871444186728</v>
      </c>
      <c r="Q92" s="9"/>
    </row>
    <row r="93" spans="1:17">
      <c r="A93" s="12"/>
      <c r="B93" s="25">
        <v>348.72</v>
      </c>
      <c r="C93" s="20" t="s">
        <v>213</v>
      </c>
      <c r="D93" s="47">
        <v>0</v>
      </c>
      <c r="E93" s="47">
        <v>23494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23494</v>
      </c>
      <c r="P93" s="48">
        <f t="shared" si="11"/>
        <v>0.12527126822895837</v>
      </c>
      <c r="Q93" s="9"/>
    </row>
    <row r="94" spans="1:17">
      <c r="A94" s="12"/>
      <c r="B94" s="25">
        <v>348.88</v>
      </c>
      <c r="C94" s="20" t="s">
        <v>182</v>
      </c>
      <c r="D94" s="47">
        <v>452128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0"/>
        <v>452128</v>
      </c>
      <c r="P94" s="48">
        <f t="shared" si="11"/>
        <v>2.4107707483537286</v>
      </c>
      <c r="Q94" s="9"/>
    </row>
    <row r="95" spans="1:17">
      <c r="A95" s="12"/>
      <c r="B95" s="25">
        <v>348.92099999999999</v>
      </c>
      <c r="C95" s="20" t="s">
        <v>183</v>
      </c>
      <c r="D95" s="47">
        <v>78621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ref="O95:O101" si="13">SUM(D95:N95)</f>
        <v>78621</v>
      </c>
      <c r="P95" s="48">
        <f t="shared" si="11"/>
        <v>0.41921138926657603</v>
      </c>
      <c r="Q95" s="9"/>
    </row>
    <row r="96" spans="1:17">
      <c r="A96" s="12"/>
      <c r="B96" s="25">
        <v>348.92200000000003</v>
      </c>
      <c r="C96" s="20" t="s">
        <v>184</v>
      </c>
      <c r="D96" s="47">
        <v>78621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3"/>
        <v>78621</v>
      </c>
      <c r="P96" s="48">
        <f t="shared" si="11"/>
        <v>0.41921138926657603</v>
      </c>
      <c r="Q96" s="9"/>
    </row>
    <row r="97" spans="1:17">
      <c r="A97" s="12"/>
      <c r="B97" s="25">
        <v>348.923</v>
      </c>
      <c r="C97" s="20" t="s">
        <v>185</v>
      </c>
      <c r="D97" s="47">
        <v>78621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3"/>
        <v>78621</v>
      </c>
      <c r="P97" s="48">
        <f t="shared" si="11"/>
        <v>0.41921138926657603</v>
      </c>
      <c r="Q97" s="9"/>
    </row>
    <row r="98" spans="1:17">
      <c r="A98" s="12"/>
      <c r="B98" s="25">
        <v>348.92399999999998</v>
      </c>
      <c r="C98" s="20" t="s">
        <v>186</v>
      </c>
      <c r="D98" s="47">
        <v>209134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3"/>
        <v>209134</v>
      </c>
      <c r="P98" s="48">
        <f t="shared" si="11"/>
        <v>1.1151137060438827</v>
      </c>
      <c r="Q98" s="9"/>
    </row>
    <row r="99" spans="1:17">
      <c r="A99" s="12"/>
      <c r="B99" s="25">
        <v>348.93</v>
      </c>
      <c r="C99" s="20" t="s">
        <v>187</v>
      </c>
      <c r="D99" s="47">
        <v>522309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3"/>
        <v>522309</v>
      </c>
      <c r="P99" s="48">
        <f t="shared" si="11"/>
        <v>2.7849796048948252</v>
      </c>
      <c r="Q99" s="9"/>
    </row>
    <row r="100" spans="1:17">
      <c r="A100" s="12"/>
      <c r="B100" s="25">
        <v>348.93200000000002</v>
      </c>
      <c r="C100" s="20" t="s">
        <v>188</v>
      </c>
      <c r="D100" s="47">
        <v>26700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3"/>
        <v>26700</v>
      </c>
      <c r="P100" s="48">
        <f t="shared" si="11"/>
        <v>0.14236583220027194</v>
      </c>
      <c r="Q100" s="9"/>
    </row>
    <row r="101" spans="1:17">
      <c r="A101" s="12"/>
      <c r="B101" s="25">
        <v>348.99</v>
      </c>
      <c r="C101" s="20" t="s">
        <v>189</v>
      </c>
      <c r="D101" s="47">
        <v>51956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3"/>
        <v>51956</v>
      </c>
      <c r="P101" s="48">
        <f t="shared" ref="P101:P125" si="14">(O101/P$127)</f>
        <v>0.27703217894372018</v>
      </c>
      <c r="Q101" s="9"/>
    </row>
    <row r="102" spans="1:17">
      <c r="A102" s="12"/>
      <c r="B102" s="25">
        <v>349</v>
      </c>
      <c r="C102" s="20" t="s">
        <v>273</v>
      </c>
      <c r="D102" s="47">
        <v>186147</v>
      </c>
      <c r="E102" s="47">
        <v>88399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0"/>
        <v>274546</v>
      </c>
      <c r="P102" s="48">
        <f t="shared" si="14"/>
        <v>1.4638939987736277</v>
      </c>
      <c r="Q102" s="9"/>
    </row>
    <row r="103" spans="1:17" ht="15.75">
      <c r="A103" s="29" t="s">
        <v>55</v>
      </c>
      <c r="B103" s="30"/>
      <c r="C103" s="31"/>
      <c r="D103" s="32">
        <f t="shared" ref="D103:N103" si="15">SUM(D104:D112)</f>
        <v>1471547</v>
      </c>
      <c r="E103" s="32">
        <f t="shared" si="15"/>
        <v>1446820</v>
      </c>
      <c r="F103" s="32">
        <f t="shared" si="15"/>
        <v>0</v>
      </c>
      <c r="G103" s="32">
        <f t="shared" si="15"/>
        <v>0</v>
      </c>
      <c r="H103" s="32">
        <f t="shared" si="15"/>
        <v>0</v>
      </c>
      <c r="I103" s="32">
        <f t="shared" si="15"/>
        <v>21890</v>
      </c>
      <c r="J103" s="32">
        <f t="shared" si="15"/>
        <v>0</v>
      </c>
      <c r="K103" s="32">
        <f t="shared" si="15"/>
        <v>0</v>
      </c>
      <c r="L103" s="32">
        <f t="shared" si="15"/>
        <v>0</v>
      </c>
      <c r="M103" s="32">
        <f t="shared" si="15"/>
        <v>0</v>
      </c>
      <c r="N103" s="32">
        <f t="shared" si="15"/>
        <v>0</v>
      </c>
      <c r="O103" s="32">
        <f>SUM(D103:N103)</f>
        <v>2940257</v>
      </c>
      <c r="P103" s="46">
        <f t="shared" si="14"/>
        <v>15.677608040736891</v>
      </c>
      <c r="Q103" s="10"/>
    </row>
    <row r="104" spans="1:17">
      <c r="A104" s="13"/>
      <c r="B104" s="40">
        <v>351.1</v>
      </c>
      <c r="C104" s="21" t="s">
        <v>106</v>
      </c>
      <c r="D104" s="47">
        <v>0</v>
      </c>
      <c r="E104" s="47">
        <v>207371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>SUM(D104:N104)</f>
        <v>207371</v>
      </c>
      <c r="P104" s="48">
        <f t="shared" si="14"/>
        <v>1.1057132954757525</v>
      </c>
      <c r="Q104" s="9"/>
    </row>
    <row r="105" spans="1:17">
      <c r="A105" s="13"/>
      <c r="B105" s="40">
        <v>351.2</v>
      </c>
      <c r="C105" s="21" t="s">
        <v>107</v>
      </c>
      <c r="D105" s="47">
        <v>542577</v>
      </c>
      <c r="E105" s="47">
        <v>319306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ref="O105:O112" si="16">SUM(D105:N105)</f>
        <v>861883</v>
      </c>
      <c r="P105" s="48">
        <f t="shared" si="14"/>
        <v>4.5956063878002613</v>
      </c>
      <c r="Q105" s="9"/>
    </row>
    <row r="106" spans="1:17">
      <c r="A106" s="13"/>
      <c r="B106" s="40">
        <v>351.4</v>
      </c>
      <c r="C106" s="21" t="s">
        <v>214</v>
      </c>
      <c r="D106" s="47">
        <v>0</v>
      </c>
      <c r="E106" s="47">
        <v>51927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6"/>
        <v>51927</v>
      </c>
      <c r="P106" s="48">
        <f t="shared" si="14"/>
        <v>0.27687754938814685</v>
      </c>
      <c r="Q106" s="9"/>
    </row>
    <row r="107" spans="1:17">
      <c r="A107" s="13"/>
      <c r="B107" s="40">
        <v>351.5</v>
      </c>
      <c r="C107" s="21" t="s">
        <v>108</v>
      </c>
      <c r="D107" s="47">
        <v>0</v>
      </c>
      <c r="E107" s="47">
        <v>633329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6"/>
        <v>633329</v>
      </c>
      <c r="P107" s="48">
        <f t="shared" si="14"/>
        <v>3.3769442000586527</v>
      </c>
      <c r="Q107" s="9"/>
    </row>
    <row r="108" spans="1:17">
      <c r="A108" s="13"/>
      <c r="B108" s="40">
        <v>351.6</v>
      </c>
      <c r="C108" s="21" t="s">
        <v>109</v>
      </c>
      <c r="D108" s="47">
        <v>0</v>
      </c>
      <c r="E108" s="47">
        <v>60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6"/>
        <v>60</v>
      </c>
      <c r="P108" s="48">
        <f t="shared" si="14"/>
        <v>3.1992321842757736E-4</v>
      </c>
      <c r="Q108" s="9"/>
    </row>
    <row r="109" spans="1:17">
      <c r="A109" s="13"/>
      <c r="B109" s="40">
        <v>351.8</v>
      </c>
      <c r="C109" s="21" t="s">
        <v>252</v>
      </c>
      <c r="D109" s="47">
        <v>0</v>
      </c>
      <c r="E109" s="47">
        <v>223883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6"/>
        <v>223883</v>
      </c>
      <c r="P109" s="48">
        <f t="shared" si="14"/>
        <v>1.1937561651870219</v>
      </c>
      <c r="Q109" s="9"/>
    </row>
    <row r="110" spans="1:17">
      <c r="A110" s="13"/>
      <c r="B110" s="40">
        <v>352</v>
      </c>
      <c r="C110" s="21" t="s">
        <v>110</v>
      </c>
      <c r="D110" s="47">
        <v>41549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6"/>
        <v>41549</v>
      </c>
      <c r="P110" s="48">
        <f t="shared" si="14"/>
        <v>0.22154149670745688</v>
      </c>
      <c r="Q110" s="9"/>
    </row>
    <row r="111" spans="1:17">
      <c r="A111" s="13"/>
      <c r="B111" s="40">
        <v>354</v>
      </c>
      <c r="C111" s="21" t="s">
        <v>111</v>
      </c>
      <c r="D111" s="47">
        <v>850231</v>
      </c>
      <c r="E111" s="47">
        <v>0</v>
      </c>
      <c r="F111" s="47">
        <v>0</v>
      </c>
      <c r="G111" s="47">
        <v>0</v>
      </c>
      <c r="H111" s="47">
        <v>0</v>
      </c>
      <c r="I111" s="47">
        <v>21890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6"/>
        <v>872121</v>
      </c>
      <c r="P111" s="48">
        <f t="shared" si="14"/>
        <v>4.6501959529712869</v>
      </c>
      <c r="Q111" s="9"/>
    </row>
    <row r="112" spans="1:17">
      <c r="A112" s="13"/>
      <c r="B112" s="40">
        <v>359</v>
      </c>
      <c r="C112" s="21" t="s">
        <v>112</v>
      </c>
      <c r="D112" s="47">
        <v>37190</v>
      </c>
      <c r="E112" s="47">
        <v>10944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6"/>
        <v>48134</v>
      </c>
      <c r="P112" s="48">
        <f t="shared" si="14"/>
        <v>0.25665306992988351</v>
      </c>
      <c r="Q112" s="9"/>
    </row>
    <row r="113" spans="1:120" ht="15.75">
      <c r="A113" s="29" t="s">
        <v>5</v>
      </c>
      <c r="B113" s="30"/>
      <c r="C113" s="31"/>
      <c r="D113" s="32">
        <f t="shared" ref="D113:N113" si="17">SUM(D114:D120)</f>
        <v>19026633</v>
      </c>
      <c r="E113" s="32">
        <f t="shared" si="17"/>
        <v>9278080</v>
      </c>
      <c r="F113" s="32">
        <f t="shared" si="17"/>
        <v>0</v>
      </c>
      <c r="G113" s="32">
        <f t="shared" si="17"/>
        <v>0</v>
      </c>
      <c r="H113" s="32">
        <f t="shared" si="17"/>
        <v>0</v>
      </c>
      <c r="I113" s="32">
        <f t="shared" si="17"/>
        <v>16268697</v>
      </c>
      <c r="J113" s="32">
        <f t="shared" si="17"/>
        <v>370007</v>
      </c>
      <c r="K113" s="32">
        <f t="shared" si="17"/>
        <v>0</v>
      </c>
      <c r="L113" s="32">
        <f t="shared" si="17"/>
        <v>0</v>
      </c>
      <c r="M113" s="32">
        <f t="shared" si="17"/>
        <v>423399999</v>
      </c>
      <c r="N113" s="32">
        <f t="shared" si="17"/>
        <v>680752</v>
      </c>
      <c r="O113" s="32">
        <f>SUM(D113:N113)</f>
        <v>469024168</v>
      </c>
      <c r="P113" s="46">
        <f t="shared" si="14"/>
        <v>2500.8620224479459</v>
      </c>
      <c r="Q113" s="10"/>
    </row>
    <row r="114" spans="1:120">
      <c r="A114" s="12"/>
      <c r="B114" s="25">
        <v>361.1</v>
      </c>
      <c r="C114" s="20" t="s">
        <v>113</v>
      </c>
      <c r="D114" s="47">
        <v>5237385</v>
      </c>
      <c r="E114" s="47">
        <v>6932524</v>
      </c>
      <c r="F114" s="47">
        <v>0</v>
      </c>
      <c r="G114" s="47">
        <v>0</v>
      </c>
      <c r="H114" s="47">
        <v>0</v>
      </c>
      <c r="I114" s="47">
        <v>3271117</v>
      </c>
      <c r="J114" s="47">
        <v>285628</v>
      </c>
      <c r="K114" s="47">
        <v>0</v>
      </c>
      <c r="L114" s="47">
        <v>0</v>
      </c>
      <c r="M114" s="47">
        <v>0</v>
      </c>
      <c r="N114" s="47">
        <v>66595</v>
      </c>
      <c r="O114" s="47">
        <f>SUM(D114:N114)</f>
        <v>15793249</v>
      </c>
      <c r="P114" s="48">
        <f t="shared" si="14"/>
        <v>84.210450825135297</v>
      </c>
      <c r="Q114" s="9"/>
    </row>
    <row r="115" spans="1:120">
      <c r="A115" s="12"/>
      <c r="B115" s="25">
        <v>361.3</v>
      </c>
      <c r="C115" s="20" t="s">
        <v>114</v>
      </c>
      <c r="D115" s="47">
        <v>109623</v>
      </c>
      <c r="E115" s="47">
        <v>642038</v>
      </c>
      <c r="F115" s="47">
        <v>0</v>
      </c>
      <c r="G115" s="47">
        <v>0</v>
      </c>
      <c r="H115" s="47">
        <v>0</v>
      </c>
      <c r="I115" s="47">
        <v>614139</v>
      </c>
      <c r="J115" s="47">
        <v>50964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ref="O115:O120" si="18">SUM(D115:N115)</f>
        <v>1416764</v>
      </c>
      <c r="P115" s="48">
        <f t="shared" si="14"/>
        <v>7.5542616438721373</v>
      </c>
      <c r="Q115" s="9"/>
    </row>
    <row r="116" spans="1:120">
      <c r="A116" s="12"/>
      <c r="B116" s="25">
        <v>362</v>
      </c>
      <c r="C116" s="20" t="s">
        <v>191</v>
      </c>
      <c r="D116" s="47">
        <v>50661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8"/>
        <v>50661</v>
      </c>
      <c r="P116" s="48">
        <f t="shared" si="14"/>
        <v>0.27012716947932497</v>
      </c>
      <c r="Q116" s="9"/>
    </row>
    <row r="117" spans="1:120">
      <c r="A117" s="12"/>
      <c r="B117" s="25">
        <v>364</v>
      </c>
      <c r="C117" s="20" t="s">
        <v>192</v>
      </c>
      <c r="D117" s="47">
        <v>70604</v>
      </c>
      <c r="E117" s="47">
        <v>121182</v>
      </c>
      <c r="F117" s="47">
        <v>0</v>
      </c>
      <c r="G117" s="47">
        <v>0</v>
      </c>
      <c r="H117" s="47">
        <v>0</v>
      </c>
      <c r="I117" s="47">
        <v>68994</v>
      </c>
      <c r="J117" s="47">
        <v>0</v>
      </c>
      <c r="K117" s="47">
        <v>0</v>
      </c>
      <c r="L117" s="47">
        <v>0</v>
      </c>
      <c r="M117" s="47">
        <v>0</v>
      </c>
      <c r="N117" s="47">
        <v>7648</v>
      </c>
      <c r="O117" s="47">
        <f t="shared" si="18"/>
        <v>268428</v>
      </c>
      <c r="P117" s="48">
        <f t="shared" si="14"/>
        <v>1.4312724946012958</v>
      </c>
      <c r="Q117" s="9"/>
    </row>
    <row r="118" spans="1:120">
      <c r="A118" s="12"/>
      <c r="B118" s="25">
        <v>365</v>
      </c>
      <c r="C118" s="20" t="s">
        <v>193</v>
      </c>
      <c r="D118" s="47">
        <v>0</v>
      </c>
      <c r="E118" s="47">
        <v>20510</v>
      </c>
      <c r="F118" s="47">
        <v>0</v>
      </c>
      <c r="G118" s="47">
        <v>0</v>
      </c>
      <c r="H118" s="47">
        <v>0</v>
      </c>
      <c r="I118" s="47">
        <v>144912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18"/>
        <v>165422</v>
      </c>
      <c r="P118" s="48">
        <f t="shared" si="14"/>
        <v>0.88203897731211178</v>
      </c>
      <c r="Q118" s="9"/>
    </row>
    <row r="119" spans="1:120">
      <c r="A119" s="12"/>
      <c r="B119" s="25">
        <v>366</v>
      </c>
      <c r="C119" s="20" t="s">
        <v>118</v>
      </c>
      <c r="D119" s="47">
        <v>9527336</v>
      </c>
      <c r="E119" s="47">
        <v>917685</v>
      </c>
      <c r="F119" s="47">
        <v>0</v>
      </c>
      <c r="G119" s="47">
        <v>0</v>
      </c>
      <c r="H119" s="47">
        <v>0</v>
      </c>
      <c r="I119" s="47">
        <v>11566689</v>
      </c>
      <c r="J119" s="47">
        <v>0</v>
      </c>
      <c r="K119" s="47">
        <v>0</v>
      </c>
      <c r="L119" s="47">
        <v>0</v>
      </c>
      <c r="M119" s="47">
        <v>0</v>
      </c>
      <c r="N119" s="47">
        <v>500913</v>
      </c>
      <c r="O119" s="47">
        <f t="shared" si="18"/>
        <v>22512623</v>
      </c>
      <c r="P119" s="48">
        <f t="shared" si="14"/>
        <v>120.03851342344504</v>
      </c>
      <c r="Q119" s="9"/>
    </row>
    <row r="120" spans="1:120">
      <c r="A120" s="12"/>
      <c r="B120" s="25">
        <v>369.9</v>
      </c>
      <c r="C120" s="20" t="s">
        <v>119</v>
      </c>
      <c r="D120" s="47">
        <v>4031024</v>
      </c>
      <c r="E120" s="47">
        <v>644141</v>
      </c>
      <c r="F120" s="47">
        <v>0</v>
      </c>
      <c r="G120" s="47">
        <v>0</v>
      </c>
      <c r="H120" s="47">
        <v>0</v>
      </c>
      <c r="I120" s="47">
        <v>602846</v>
      </c>
      <c r="J120" s="47">
        <v>33415</v>
      </c>
      <c r="K120" s="47">
        <v>0</v>
      </c>
      <c r="L120" s="47">
        <v>0</v>
      </c>
      <c r="M120" s="47">
        <v>423399999</v>
      </c>
      <c r="N120" s="47">
        <v>105596</v>
      </c>
      <c r="O120" s="47">
        <f t="shared" si="18"/>
        <v>428817021</v>
      </c>
      <c r="P120" s="48">
        <f t="shared" si="14"/>
        <v>2286.4753579141006</v>
      </c>
      <c r="Q120" s="9"/>
    </row>
    <row r="121" spans="1:120" ht="15.75">
      <c r="A121" s="29" t="s">
        <v>56</v>
      </c>
      <c r="B121" s="30"/>
      <c r="C121" s="31"/>
      <c r="D121" s="32">
        <f t="shared" ref="D121:N121" si="19">SUM(D122:D124)</f>
        <v>3615471</v>
      </c>
      <c r="E121" s="32">
        <f t="shared" si="19"/>
        <v>66923231</v>
      </c>
      <c r="F121" s="32">
        <f t="shared" si="19"/>
        <v>0</v>
      </c>
      <c r="G121" s="32">
        <f t="shared" si="19"/>
        <v>0</v>
      </c>
      <c r="H121" s="32">
        <f t="shared" si="19"/>
        <v>0</v>
      </c>
      <c r="I121" s="32">
        <f t="shared" si="19"/>
        <v>2000000</v>
      </c>
      <c r="J121" s="32">
        <f t="shared" si="19"/>
        <v>108968</v>
      </c>
      <c r="K121" s="32">
        <f t="shared" si="19"/>
        <v>0</v>
      </c>
      <c r="L121" s="32">
        <f t="shared" si="19"/>
        <v>0</v>
      </c>
      <c r="M121" s="32">
        <f t="shared" si="19"/>
        <v>0</v>
      </c>
      <c r="N121" s="32">
        <f t="shared" si="19"/>
        <v>0</v>
      </c>
      <c r="O121" s="32">
        <f>SUM(D121:N121)</f>
        <v>72647670</v>
      </c>
      <c r="P121" s="46">
        <f t="shared" si="14"/>
        <v>387.36127329440933</v>
      </c>
      <c r="Q121" s="9"/>
    </row>
    <row r="122" spans="1:120">
      <c r="A122" s="12"/>
      <c r="B122" s="25">
        <v>381</v>
      </c>
      <c r="C122" s="20" t="s">
        <v>120</v>
      </c>
      <c r="D122" s="47">
        <v>36595</v>
      </c>
      <c r="E122" s="47">
        <v>17791509</v>
      </c>
      <c r="F122" s="47">
        <v>0</v>
      </c>
      <c r="G122" s="47">
        <v>0</v>
      </c>
      <c r="H122" s="47">
        <v>0</v>
      </c>
      <c r="I122" s="47">
        <v>2000000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f>SUM(D122:N122)</f>
        <v>19828104</v>
      </c>
      <c r="P122" s="48">
        <f t="shared" si="14"/>
        <v>105.72451411661201</v>
      </c>
      <c r="Q122" s="9"/>
    </row>
    <row r="123" spans="1:120">
      <c r="A123" s="12"/>
      <c r="B123" s="25">
        <v>384</v>
      </c>
      <c r="C123" s="20" t="s">
        <v>121</v>
      </c>
      <c r="D123" s="47">
        <v>3578876</v>
      </c>
      <c r="E123" s="47">
        <v>49131722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ref="O123:O124" si="20">SUM(D123:N123)</f>
        <v>52710598</v>
      </c>
      <c r="P123" s="48">
        <f t="shared" si="14"/>
        <v>281.0557359567037</v>
      </c>
      <c r="Q123" s="9"/>
    </row>
    <row r="124" spans="1:120" ht="15.75" thickBot="1">
      <c r="A124" s="12"/>
      <c r="B124" s="25">
        <v>389.7</v>
      </c>
      <c r="C124" s="20" t="s">
        <v>162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47">
        <v>108968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20"/>
        <v>108968</v>
      </c>
      <c r="P124" s="48">
        <f t="shared" si="14"/>
        <v>0.58102322109360416</v>
      </c>
      <c r="Q124" s="9"/>
    </row>
    <row r="125" spans="1:120" ht="16.5" thickBot="1">
      <c r="A125" s="14" t="s">
        <v>88</v>
      </c>
      <c r="B125" s="23"/>
      <c r="C125" s="22"/>
      <c r="D125" s="15">
        <f t="shared" ref="D125:N125" si="21">SUM(D5,D12,D23,D53,D103,D113,D121)</f>
        <v>220509979</v>
      </c>
      <c r="E125" s="15">
        <f t="shared" si="21"/>
        <v>212589000</v>
      </c>
      <c r="F125" s="15">
        <f t="shared" si="21"/>
        <v>0</v>
      </c>
      <c r="G125" s="15">
        <f t="shared" si="21"/>
        <v>0</v>
      </c>
      <c r="H125" s="15">
        <f t="shared" si="21"/>
        <v>0</v>
      </c>
      <c r="I125" s="15">
        <f t="shared" si="21"/>
        <v>69599255</v>
      </c>
      <c r="J125" s="15">
        <f t="shared" si="21"/>
        <v>15853254</v>
      </c>
      <c r="K125" s="15">
        <f t="shared" si="21"/>
        <v>0</v>
      </c>
      <c r="L125" s="15">
        <f t="shared" si="21"/>
        <v>0</v>
      </c>
      <c r="M125" s="15">
        <f t="shared" si="21"/>
        <v>423399999</v>
      </c>
      <c r="N125" s="15">
        <f t="shared" si="21"/>
        <v>30447786</v>
      </c>
      <c r="O125" s="15">
        <f>SUM(D125:N125)</f>
        <v>972399273</v>
      </c>
      <c r="P125" s="38">
        <f t="shared" si="14"/>
        <v>5184.8850835799412</v>
      </c>
      <c r="Q125" s="6"/>
      <c r="R125" s="2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</row>
    <row r="126" spans="1:120">
      <c r="A126" s="16"/>
      <c r="B126" s="18"/>
      <c r="C126" s="18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9"/>
    </row>
    <row r="127" spans="1:120">
      <c r="A127" s="41"/>
      <c r="B127" s="42"/>
      <c r="C127" s="42"/>
      <c r="D127" s="43"/>
      <c r="E127" s="43"/>
      <c r="F127" s="43"/>
      <c r="G127" s="43"/>
      <c r="H127" s="43"/>
      <c r="I127" s="43"/>
      <c r="J127" s="43"/>
      <c r="K127" s="43"/>
      <c r="L127" s="43"/>
      <c r="M127" s="49" t="s">
        <v>280</v>
      </c>
      <c r="N127" s="49"/>
      <c r="O127" s="49"/>
      <c r="P127" s="44">
        <v>187545</v>
      </c>
    </row>
    <row r="128" spans="1:120">
      <c r="A128" s="50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2"/>
    </row>
    <row r="129" spans="1:16" ht="15.75" customHeight="1" thickBot="1">
      <c r="A129" s="53" t="s">
        <v>143</v>
      </c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5"/>
    </row>
  </sheetData>
  <mergeCells count="10">
    <mergeCell ref="M127:O127"/>
    <mergeCell ref="A128:P128"/>
    <mergeCell ref="A129:P1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196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125</v>
      </c>
      <c r="B3" s="63"/>
      <c r="C3" s="64"/>
      <c r="D3" s="68" t="s">
        <v>50</v>
      </c>
      <c r="E3" s="69"/>
      <c r="F3" s="69"/>
      <c r="G3" s="69"/>
      <c r="H3" s="70"/>
      <c r="I3" s="68" t="s">
        <v>51</v>
      </c>
      <c r="J3" s="70"/>
      <c r="K3" s="68" t="s">
        <v>53</v>
      </c>
      <c r="L3" s="70"/>
      <c r="M3" s="36"/>
      <c r="N3" s="37"/>
      <c r="O3" s="71" t="s">
        <v>130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11</v>
      </c>
      <c r="N4" s="35" t="s">
        <v>52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49270824</v>
      </c>
      <c r="E5" s="27">
        <f t="shared" si="0"/>
        <v>28717520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77988344</v>
      </c>
      <c r="O5" s="33">
        <f t="shared" ref="O5:O36" si="2">(N5/O$116)</f>
        <v>456.65702859217362</v>
      </c>
      <c r="P5" s="6"/>
    </row>
    <row r="6" spans="1:133">
      <c r="A6" s="12"/>
      <c r="B6" s="25">
        <v>311</v>
      </c>
      <c r="C6" s="20" t="s">
        <v>3</v>
      </c>
      <c r="D6" s="47">
        <v>49270824</v>
      </c>
      <c r="E6" s="47">
        <v>6167340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55438164</v>
      </c>
      <c r="O6" s="48">
        <f t="shared" si="2"/>
        <v>324.61552514623992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17180514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17180514</v>
      </c>
      <c r="O7" s="48">
        <f t="shared" si="2"/>
        <v>100.59968029230419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1025603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1025603</v>
      </c>
      <c r="O8" s="48">
        <f t="shared" si="2"/>
        <v>6.0053694497631467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3367986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3367986</v>
      </c>
      <c r="O9" s="48">
        <f t="shared" si="2"/>
        <v>19.72108138493158</v>
      </c>
      <c r="P9" s="9"/>
    </row>
    <row r="10" spans="1:133">
      <c r="A10" s="12"/>
      <c r="B10" s="25">
        <v>315</v>
      </c>
      <c r="C10" s="20" t="s">
        <v>165</v>
      </c>
      <c r="D10" s="47">
        <v>0</v>
      </c>
      <c r="E10" s="47">
        <v>976077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976077</v>
      </c>
      <c r="O10" s="48">
        <f t="shared" si="2"/>
        <v>5.7153723189347758</v>
      </c>
      <c r="P10" s="9"/>
    </row>
    <row r="11" spans="1:133" ht="15.75">
      <c r="A11" s="29" t="s">
        <v>19</v>
      </c>
      <c r="B11" s="30"/>
      <c r="C11" s="31"/>
      <c r="D11" s="32">
        <f t="shared" ref="D11:M11" si="3">SUM(D12:D17)</f>
        <v>216385</v>
      </c>
      <c r="E11" s="32">
        <f t="shared" si="3"/>
        <v>108869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1984071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2309325</v>
      </c>
      <c r="O11" s="46">
        <f t="shared" si="2"/>
        <v>13.522142392889139</v>
      </c>
      <c r="P11" s="10"/>
    </row>
    <row r="12" spans="1:133">
      <c r="A12" s="12"/>
      <c r="B12" s="25">
        <v>322</v>
      </c>
      <c r="C12" s="20" t="s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1131354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1131354</v>
      </c>
      <c r="O12" s="48">
        <f t="shared" si="2"/>
        <v>6.6245893864071528</v>
      </c>
      <c r="P12" s="9"/>
    </row>
    <row r="13" spans="1:133">
      <c r="A13" s="12"/>
      <c r="B13" s="25">
        <v>324.11</v>
      </c>
      <c r="C13" s="20" t="s">
        <v>133</v>
      </c>
      <c r="D13" s="47">
        <v>0</v>
      </c>
      <c r="E13" s="47">
        <v>96463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96463</v>
      </c>
      <c r="O13" s="48">
        <f t="shared" si="2"/>
        <v>0.56483449564061572</v>
      </c>
      <c r="P13" s="9"/>
    </row>
    <row r="14" spans="1:133">
      <c r="A14" s="12"/>
      <c r="B14" s="25">
        <v>324.20999999999998</v>
      </c>
      <c r="C14" s="20" t="s">
        <v>21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738232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738232</v>
      </c>
      <c r="O14" s="48">
        <f t="shared" si="2"/>
        <v>4.322682265591606</v>
      </c>
      <c r="P14" s="9"/>
    </row>
    <row r="15" spans="1:133">
      <c r="A15" s="12"/>
      <c r="B15" s="25">
        <v>324.61</v>
      </c>
      <c r="C15" s="20" t="s">
        <v>22</v>
      </c>
      <c r="D15" s="47">
        <v>170368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170368</v>
      </c>
      <c r="O15" s="48">
        <f t="shared" si="2"/>
        <v>0.99758169819827736</v>
      </c>
      <c r="P15" s="9"/>
    </row>
    <row r="16" spans="1:133">
      <c r="A16" s="12"/>
      <c r="B16" s="25">
        <v>325.10000000000002</v>
      </c>
      <c r="C16" s="20" t="s">
        <v>23</v>
      </c>
      <c r="D16" s="47">
        <v>44827</v>
      </c>
      <c r="E16" s="47">
        <v>12406</v>
      </c>
      <c r="F16" s="47">
        <v>0</v>
      </c>
      <c r="G16" s="47">
        <v>0</v>
      </c>
      <c r="H16" s="47">
        <v>0</v>
      </c>
      <c r="I16" s="47">
        <v>88465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145698</v>
      </c>
      <c r="O16" s="48">
        <f t="shared" si="2"/>
        <v>0.85312768984840237</v>
      </c>
      <c r="P16" s="9"/>
    </row>
    <row r="17" spans="1:16">
      <c r="A17" s="12"/>
      <c r="B17" s="25">
        <v>329</v>
      </c>
      <c r="C17" s="20" t="s">
        <v>24</v>
      </c>
      <c r="D17" s="47">
        <v>1190</v>
      </c>
      <c r="E17" s="47">
        <v>0</v>
      </c>
      <c r="F17" s="47">
        <v>0</v>
      </c>
      <c r="G17" s="47">
        <v>0</v>
      </c>
      <c r="H17" s="47">
        <v>0</v>
      </c>
      <c r="I17" s="47">
        <v>26020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27210</v>
      </c>
      <c r="O17" s="48">
        <f t="shared" si="2"/>
        <v>0.15932685720308465</v>
      </c>
      <c r="P17" s="9"/>
    </row>
    <row r="18" spans="1:16" ht="15.75">
      <c r="A18" s="29" t="s">
        <v>27</v>
      </c>
      <c r="B18" s="30"/>
      <c r="C18" s="31"/>
      <c r="D18" s="32">
        <f t="shared" ref="D18:M18" si="4">SUM(D19:D45)</f>
        <v>24592053</v>
      </c>
      <c r="E18" s="32">
        <f t="shared" si="4"/>
        <v>9844721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1602194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5">
        <f t="shared" si="1"/>
        <v>36038968</v>
      </c>
      <c r="O18" s="46">
        <f t="shared" si="2"/>
        <v>211.02445822427552</v>
      </c>
      <c r="P18" s="10"/>
    </row>
    <row r="19" spans="1:16">
      <c r="A19" s="12"/>
      <c r="B19" s="25">
        <v>331.1</v>
      </c>
      <c r="C19" s="20" t="s">
        <v>25</v>
      </c>
      <c r="D19" s="47">
        <v>177146</v>
      </c>
      <c r="E19" s="47">
        <v>452294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629440</v>
      </c>
      <c r="O19" s="48">
        <f t="shared" si="2"/>
        <v>3.6856558984898791</v>
      </c>
      <c r="P19" s="9"/>
    </row>
    <row r="20" spans="1:16">
      <c r="A20" s="12"/>
      <c r="B20" s="25">
        <v>331.2</v>
      </c>
      <c r="C20" s="20" t="s">
        <v>26</v>
      </c>
      <c r="D20" s="47">
        <v>3197917</v>
      </c>
      <c r="E20" s="47">
        <v>1090110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4288027</v>
      </c>
      <c r="O20" s="48">
        <f t="shared" si="2"/>
        <v>25.108337578536254</v>
      </c>
      <c r="P20" s="9"/>
    </row>
    <row r="21" spans="1:16">
      <c r="A21" s="12"/>
      <c r="B21" s="25">
        <v>331.39</v>
      </c>
      <c r="C21" s="20" t="s">
        <v>31</v>
      </c>
      <c r="D21" s="47">
        <v>382761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8" si="5">SUM(D21:M21)</f>
        <v>382761</v>
      </c>
      <c r="O21" s="48">
        <f t="shared" si="2"/>
        <v>2.2412387794895219</v>
      </c>
      <c r="P21" s="9"/>
    </row>
    <row r="22" spans="1:16">
      <c r="A22" s="12"/>
      <c r="B22" s="25">
        <v>331.49</v>
      </c>
      <c r="C22" s="20" t="s">
        <v>32</v>
      </c>
      <c r="D22" s="47">
        <v>2302048</v>
      </c>
      <c r="E22" s="47">
        <v>3987571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6289619</v>
      </c>
      <c r="O22" s="48">
        <f t="shared" si="2"/>
        <v>36.828564067431387</v>
      </c>
      <c r="P22" s="9"/>
    </row>
    <row r="23" spans="1:16">
      <c r="A23" s="12"/>
      <c r="B23" s="25">
        <v>331.5</v>
      </c>
      <c r="C23" s="20" t="s">
        <v>136</v>
      </c>
      <c r="D23" s="47">
        <v>462942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462942</v>
      </c>
      <c r="O23" s="48">
        <f t="shared" si="2"/>
        <v>2.7107348007096808</v>
      </c>
      <c r="P23" s="9"/>
    </row>
    <row r="24" spans="1:16">
      <c r="A24" s="12"/>
      <c r="B24" s="25">
        <v>331.69</v>
      </c>
      <c r="C24" s="20" t="s">
        <v>33</v>
      </c>
      <c r="D24" s="47">
        <v>0</v>
      </c>
      <c r="E24" s="47">
        <v>48943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48943</v>
      </c>
      <c r="O24" s="48">
        <f t="shared" si="2"/>
        <v>0.28658340213489791</v>
      </c>
      <c r="P24" s="9"/>
    </row>
    <row r="25" spans="1:16">
      <c r="A25" s="12"/>
      <c r="B25" s="25">
        <v>333</v>
      </c>
      <c r="C25" s="20" t="s">
        <v>4</v>
      </c>
      <c r="D25" s="47">
        <v>254201</v>
      </c>
      <c r="E25" s="47">
        <v>59956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314157</v>
      </c>
      <c r="O25" s="48">
        <f t="shared" si="2"/>
        <v>1.8395313295975548</v>
      </c>
      <c r="P25" s="9"/>
    </row>
    <row r="26" spans="1:16">
      <c r="A26" s="12"/>
      <c r="B26" s="25">
        <v>334.1</v>
      </c>
      <c r="C26" s="20" t="s">
        <v>29</v>
      </c>
      <c r="D26" s="47">
        <v>71051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71051</v>
      </c>
      <c r="O26" s="48">
        <f t="shared" si="2"/>
        <v>0.41603574168086616</v>
      </c>
      <c r="P26" s="9"/>
    </row>
    <row r="27" spans="1:16">
      <c r="A27" s="12"/>
      <c r="B27" s="25">
        <v>334.2</v>
      </c>
      <c r="C27" s="20" t="s">
        <v>30</v>
      </c>
      <c r="D27" s="47">
        <v>237675</v>
      </c>
      <c r="E27" s="47">
        <v>0</v>
      </c>
      <c r="F27" s="47">
        <v>0</v>
      </c>
      <c r="G27" s="47">
        <v>0</v>
      </c>
      <c r="H27" s="47">
        <v>0</v>
      </c>
      <c r="I27" s="47">
        <v>30925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268600</v>
      </c>
      <c r="O27" s="48">
        <f t="shared" si="2"/>
        <v>1.5727744889654001</v>
      </c>
      <c r="P27" s="9"/>
    </row>
    <row r="28" spans="1:16">
      <c r="A28" s="12"/>
      <c r="B28" s="25">
        <v>334.31</v>
      </c>
      <c r="C28" s="20" t="s">
        <v>153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1571269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1571269</v>
      </c>
      <c r="O28" s="48">
        <f t="shared" si="2"/>
        <v>9.2004906869031107</v>
      </c>
      <c r="P28" s="9"/>
    </row>
    <row r="29" spans="1:16">
      <c r="A29" s="12"/>
      <c r="B29" s="25">
        <v>334.49</v>
      </c>
      <c r="C29" s="20" t="s">
        <v>34</v>
      </c>
      <c r="D29" s="47">
        <v>1365746</v>
      </c>
      <c r="E29" s="47">
        <v>692508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4" si="6">SUM(D29:M29)</f>
        <v>2058254</v>
      </c>
      <c r="O29" s="48">
        <f t="shared" si="2"/>
        <v>12.052008127367799</v>
      </c>
      <c r="P29" s="9"/>
    </row>
    <row r="30" spans="1:16">
      <c r="A30" s="12"/>
      <c r="B30" s="25">
        <v>334.5</v>
      </c>
      <c r="C30" s="20" t="s">
        <v>35</v>
      </c>
      <c r="D30" s="47">
        <v>0</v>
      </c>
      <c r="E30" s="47">
        <v>36184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36184</v>
      </c>
      <c r="O30" s="48">
        <f t="shared" si="2"/>
        <v>0.21187368618288921</v>
      </c>
      <c r="P30" s="9"/>
    </row>
    <row r="31" spans="1:16">
      <c r="A31" s="12"/>
      <c r="B31" s="25">
        <v>334.69</v>
      </c>
      <c r="C31" s="20" t="s">
        <v>36</v>
      </c>
      <c r="D31" s="47">
        <v>0</v>
      </c>
      <c r="E31" s="47">
        <v>14728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14728</v>
      </c>
      <c r="O31" s="48">
        <f t="shared" si="2"/>
        <v>8.6239101539398413E-2</v>
      </c>
      <c r="P31" s="9"/>
    </row>
    <row r="32" spans="1:16">
      <c r="A32" s="12"/>
      <c r="B32" s="25">
        <v>334.7</v>
      </c>
      <c r="C32" s="20" t="s">
        <v>37</v>
      </c>
      <c r="D32" s="47">
        <v>579759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579759</v>
      </c>
      <c r="O32" s="48">
        <f t="shared" si="2"/>
        <v>3.394751172554324</v>
      </c>
      <c r="P32" s="9"/>
    </row>
    <row r="33" spans="1:16">
      <c r="A33" s="12"/>
      <c r="B33" s="25">
        <v>334.9</v>
      </c>
      <c r="C33" s="20" t="s">
        <v>38</v>
      </c>
      <c r="D33" s="47">
        <v>19900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19900</v>
      </c>
      <c r="O33" s="48">
        <f t="shared" si="2"/>
        <v>0.11652350085782376</v>
      </c>
      <c r="P33" s="9"/>
    </row>
    <row r="34" spans="1:16">
      <c r="A34" s="12"/>
      <c r="B34" s="25">
        <v>335.12</v>
      </c>
      <c r="C34" s="20" t="s">
        <v>167</v>
      </c>
      <c r="D34" s="47">
        <v>3607298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3607298</v>
      </c>
      <c r="O34" s="48">
        <f t="shared" si="2"/>
        <v>21.122361386805323</v>
      </c>
      <c r="P34" s="9"/>
    </row>
    <row r="35" spans="1:16">
      <c r="A35" s="12"/>
      <c r="B35" s="25">
        <v>335.13</v>
      </c>
      <c r="C35" s="20" t="s">
        <v>168</v>
      </c>
      <c r="D35" s="47">
        <v>42068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42068</v>
      </c>
      <c r="O35" s="48">
        <f t="shared" si="2"/>
        <v>0.24632716754205677</v>
      </c>
      <c r="P35" s="9"/>
    </row>
    <row r="36" spans="1:16">
      <c r="A36" s="12"/>
      <c r="B36" s="25">
        <v>335.14</v>
      </c>
      <c r="C36" s="20" t="s">
        <v>169</v>
      </c>
      <c r="D36" s="47">
        <v>21364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21364</v>
      </c>
      <c r="O36" s="48">
        <f t="shared" si="2"/>
        <v>0.12509588303148478</v>
      </c>
      <c r="P36" s="9"/>
    </row>
    <row r="37" spans="1:16">
      <c r="A37" s="12"/>
      <c r="B37" s="25">
        <v>335.15</v>
      </c>
      <c r="C37" s="20" t="s">
        <v>170</v>
      </c>
      <c r="D37" s="47">
        <v>101684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101684</v>
      </c>
      <c r="O37" s="48">
        <f t="shared" ref="O37:O68" si="7">(N37/O$116)</f>
        <v>0.59540581212195731</v>
      </c>
      <c r="P37" s="9"/>
    </row>
    <row r="38" spans="1:16">
      <c r="A38" s="12"/>
      <c r="B38" s="25">
        <v>335.16</v>
      </c>
      <c r="C38" s="20" t="s">
        <v>171</v>
      </c>
      <c r="D38" s="47">
        <v>235417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235417</v>
      </c>
      <c r="O38" s="48">
        <f t="shared" si="7"/>
        <v>1.3784730151480551</v>
      </c>
      <c r="P38" s="9"/>
    </row>
    <row r="39" spans="1:16">
      <c r="A39" s="12"/>
      <c r="B39" s="25">
        <v>335.18</v>
      </c>
      <c r="C39" s="20" t="s">
        <v>172</v>
      </c>
      <c r="D39" s="47">
        <v>11325809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11325809</v>
      </c>
      <c r="O39" s="48">
        <f t="shared" si="7"/>
        <v>66.317734408394372</v>
      </c>
      <c r="P39" s="9"/>
    </row>
    <row r="40" spans="1:16">
      <c r="A40" s="12"/>
      <c r="B40" s="25">
        <v>335.19</v>
      </c>
      <c r="C40" s="20" t="s">
        <v>173</v>
      </c>
      <c r="D40" s="47">
        <v>31337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31337</v>
      </c>
      <c r="O40" s="48">
        <f t="shared" si="7"/>
        <v>0.18349230886339815</v>
      </c>
      <c r="P40" s="9"/>
    </row>
    <row r="41" spans="1:16">
      <c r="A41" s="12"/>
      <c r="B41" s="25">
        <v>335.21</v>
      </c>
      <c r="C41" s="20" t="s">
        <v>45</v>
      </c>
      <c r="D41" s="47">
        <v>0</v>
      </c>
      <c r="E41" s="47">
        <v>9520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9520</v>
      </c>
      <c r="O41" s="48">
        <f t="shared" si="7"/>
        <v>5.5743905938014184E-2</v>
      </c>
      <c r="P41" s="9"/>
    </row>
    <row r="42" spans="1:16">
      <c r="A42" s="12"/>
      <c r="B42" s="25">
        <v>335.49</v>
      </c>
      <c r="C42" s="20" t="s">
        <v>46</v>
      </c>
      <c r="D42" s="47">
        <v>0</v>
      </c>
      <c r="E42" s="47">
        <v>3392579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3392579</v>
      </c>
      <c r="O42" s="48">
        <f t="shared" si="7"/>
        <v>19.865084523454016</v>
      </c>
      <c r="P42" s="9"/>
    </row>
    <row r="43" spans="1:16">
      <c r="A43" s="12"/>
      <c r="B43" s="25">
        <v>335.5</v>
      </c>
      <c r="C43" s="20" t="s">
        <v>47</v>
      </c>
      <c r="D43" s="47">
        <v>84328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84328</v>
      </c>
      <c r="O43" s="48">
        <f t="shared" si="7"/>
        <v>0.49377858192656093</v>
      </c>
      <c r="P43" s="9"/>
    </row>
    <row r="44" spans="1:16">
      <c r="A44" s="12"/>
      <c r="B44" s="25">
        <v>335.7</v>
      </c>
      <c r="C44" s="20" t="s">
        <v>48</v>
      </c>
      <c r="D44" s="47">
        <v>91602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91602</v>
      </c>
      <c r="O44" s="48">
        <f t="shared" si="7"/>
        <v>0.53637114198886293</v>
      </c>
      <c r="P44" s="9"/>
    </row>
    <row r="45" spans="1:16">
      <c r="A45" s="12"/>
      <c r="B45" s="25">
        <v>337.9</v>
      </c>
      <c r="C45" s="20" t="s">
        <v>197</v>
      </c>
      <c r="D45" s="47">
        <v>0</v>
      </c>
      <c r="E45" s="47">
        <v>60328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60328</v>
      </c>
      <c r="O45" s="48">
        <f t="shared" si="7"/>
        <v>0.3532477266206428</v>
      </c>
      <c r="P45" s="9"/>
    </row>
    <row r="46" spans="1:16" ht="15.75">
      <c r="A46" s="29" t="s">
        <v>54</v>
      </c>
      <c r="B46" s="30"/>
      <c r="C46" s="31"/>
      <c r="D46" s="32">
        <f t="shared" ref="D46:M46" si="8">SUM(D47:D95)</f>
        <v>9849182</v>
      </c>
      <c r="E46" s="32">
        <f t="shared" si="8"/>
        <v>7768582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44438413</v>
      </c>
      <c r="J46" s="32">
        <f t="shared" si="8"/>
        <v>9370767</v>
      </c>
      <c r="K46" s="32">
        <f t="shared" si="8"/>
        <v>0</v>
      </c>
      <c r="L46" s="32">
        <f t="shared" si="8"/>
        <v>0</v>
      </c>
      <c r="M46" s="32">
        <f t="shared" si="8"/>
        <v>11923265</v>
      </c>
      <c r="N46" s="32">
        <f>SUM(D46:M46)</f>
        <v>83350209</v>
      </c>
      <c r="O46" s="46">
        <f t="shared" si="7"/>
        <v>488.05317336237636</v>
      </c>
      <c r="P46" s="10"/>
    </row>
    <row r="47" spans="1:16">
      <c r="A47" s="12"/>
      <c r="B47" s="25">
        <v>341.2</v>
      </c>
      <c r="C47" s="20" t="s">
        <v>174</v>
      </c>
      <c r="D47" s="47">
        <v>2850586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9370767</v>
      </c>
      <c r="K47" s="47">
        <v>0</v>
      </c>
      <c r="L47" s="47">
        <v>0</v>
      </c>
      <c r="M47" s="47">
        <v>0</v>
      </c>
      <c r="N47" s="47">
        <f t="shared" ref="N47:N95" si="9">SUM(D47:M47)</f>
        <v>12221353</v>
      </c>
      <c r="O47" s="48">
        <f t="shared" si="7"/>
        <v>71.56154958689784</v>
      </c>
      <c r="P47" s="9"/>
    </row>
    <row r="48" spans="1:16">
      <c r="A48" s="12"/>
      <c r="B48" s="25">
        <v>341.3</v>
      </c>
      <c r="C48" s="20" t="s">
        <v>175</v>
      </c>
      <c r="D48" s="47">
        <v>66795</v>
      </c>
      <c r="E48" s="47">
        <v>0</v>
      </c>
      <c r="F48" s="47">
        <v>0</v>
      </c>
      <c r="G48" s="47">
        <v>0</v>
      </c>
      <c r="H48" s="47">
        <v>0</v>
      </c>
      <c r="I48" s="47">
        <v>10878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77673</v>
      </c>
      <c r="O48" s="48">
        <f t="shared" si="7"/>
        <v>0.45481054684069072</v>
      </c>
      <c r="P48" s="9"/>
    </row>
    <row r="49" spans="1:16">
      <c r="A49" s="12"/>
      <c r="B49" s="25">
        <v>341.52</v>
      </c>
      <c r="C49" s="20" t="s">
        <v>177</v>
      </c>
      <c r="D49" s="47">
        <v>235188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235188</v>
      </c>
      <c r="O49" s="48">
        <f t="shared" si="7"/>
        <v>1.3771321165703445</v>
      </c>
      <c r="P49" s="9"/>
    </row>
    <row r="50" spans="1:16">
      <c r="A50" s="12"/>
      <c r="B50" s="25">
        <v>341.53</v>
      </c>
      <c r="C50" s="20" t="s">
        <v>178</v>
      </c>
      <c r="D50" s="47">
        <v>6258</v>
      </c>
      <c r="E50" s="47">
        <v>701858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708116</v>
      </c>
      <c r="O50" s="48">
        <f t="shared" si="7"/>
        <v>4.1463394639918958</v>
      </c>
      <c r="P50" s="9"/>
    </row>
    <row r="51" spans="1:16">
      <c r="A51" s="12"/>
      <c r="B51" s="25">
        <v>341.54</v>
      </c>
      <c r="C51" s="20" t="s">
        <v>179</v>
      </c>
      <c r="D51" s="47">
        <v>0</v>
      </c>
      <c r="E51" s="47">
        <v>197549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197549</v>
      </c>
      <c r="O51" s="48">
        <f t="shared" si="7"/>
        <v>1.1567387472845341</v>
      </c>
      <c r="P51" s="9"/>
    </row>
    <row r="52" spans="1:16">
      <c r="A52" s="12"/>
      <c r="B52" s="25">
        <v>341.9</v>
      </c>
      <c r="C52" s="20" t="s">
        <v>180</v>
      </c>
      <c r="D52" s="47">
        <v>66309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66309</v>
      </c>
      <c r="O52" s="48">
        <f t="shared" si="7"/>
        <v>0.3882691868533385</v>
      </c>
      <c r="P52" s="9"/>
    </row>
    <row r="53" spans="1:16">
      <c r="A53" s="12"/>
      <c r="B53" s="25">
        <v>342.1</v>
      </c>
      <c r="C53" s="20" t="s">
        <v>66</v>
      </c>
      <c r="D53" s="47">
        <v>2024301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2024301</v>
      </c>
      <c r="O53" s="48">
        <f t="shared" si="7"/>
        <v>11.853197955276055</v>
      </c>
      <c r="P53" s="9"/>
    </row>
    <row r="54" spans="1:16">
      <c r="A54" s="12"/>
      <c r="B54" s="25">
        <v>342.3</v>
      </c>
      <c r="C54" s="20" t="s">
        <v>67</v>
      </c>
      <c r="D54" s="47">
        <v>334116</v>
      </c>
      <c r="E54" s="47">
        <v>608580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942696</v>
      </c>
      <c r="O54" s="48">
        <f t="shared" si="7"/>
        <v>5.5199114655611572</v>
      </c>
      <c r="P54" s="9"/>
    </row>
    <row r="55" spans="1:16">
      <c r="A55" s="12"/>
      <c r="B55" s="25">
        <v>342.4</v>
      </c>
      <c r="C55" s="20" t="s">
        <v>68</v>
      </c>
      <c r="D55" s="47">
        <v>0</v>
      </c>
      <c r="E55" s="47">
        <v>1154752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1154752</v>
      </c>
      <c r="O55" s="48">
        <f t="shared" si="7"/>
        <v>6.761595259425814</v>
      </c>
      <c r="P55" s="9"/>
    </row>
    <row r="56" spans="1:16">
      <c r="A56" s="12"/>
      <c r="B56" s="25">
        <v>342.5</v>
      </c>
      <c r="C56" s="20" t="s">
        <v>69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23124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23124</v>
      </c>
      <c r="O56" s="48">
        <f t="shared" si="7"/>
        <v>0.13540147908725209</v>
      </c>
      <c r="P56" s="9"/>
    </row>
    <row r="57" spans="1:16">
      <c r="A57" s="12"/>
      <c r="B57" s="25">
        <v>342.6</v>
      </c>
      <c r="C57" s="20" t="s">
        <v>198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6820977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6820977</v>
      </c>
      <c r="O57" s="48">
        <f t="shared" si="7"/>
        <v>39.939905492999806</v>
      </c>
      <c r="P57" s="9"/>
    </row>
    <row r="58" spans="1:16">
      <c r="A58" s="12"/>
      <c r="B58" s="25">
        <v>342.9</v>
      </c>
      <c r="C58" s="20" t="s">
        <v>70</v>
      </c>
      <c r="D58" s="47">
        <v>192936</v>
      </c>
      <c r="E58" s="47">
        <v>0</v>
      </c>
      <c r="F58" s="47">
        <v>0</v>
      </c>
      <c r="G58" s="47">
        <v>0</v>
      </c>
      <c r="H58" s="47">
        <v>0</v>
      </c>
      <c r="I58" s="47">
        <v>34755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227691</v>
      </c>
      <c r="O58" s="48">
        <f t="shared" si="7"/>
        <v>1.3332337906441583</v>
      </c>
      <c r="P58" s="9"/>
    </row>
    <row r="59" spans="1:16">
      <c r="A59" s="12"/>
      <c r="B59" s="25">
        <v>343.3</v>
      </c>
      <c r="C59" s="20" t="s">
        <v>71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18135480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18135480</v>
      </c>
      <c r="O59" s="48">
        <f t="shared" si="7"/>
        <v>106.19143815764049</v>
      </c>
      <c r="P59" s="9"/>
    </row>
    <row r="60" spans="1:16">
      <c r="A60" s="12"/>
      <c r="B60" s="25">
        <v>343.4</v>
      </c>
      <c r="C60" s="20" t="s">
        <v>72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12849171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12849171</v>
      </c>
      <c r="O60" s="48">
        <f t="shared" si="7"/>
        <v>75.23770794174996</v>
      </c>
      <c r="P60" s="9"/>
    </row>
    <row r="61" spans="1:16">
      <c r="A61" s="12"/>
      <c r="B61" s="25">
        <v>343.5</v>
      </c>
      <c r="C61" s="20" t="s">
        <v>73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6181131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6181131</v>
      </c>
      <c r="O61" s="48">
        <f t="shared" si="7"/>
        <v>36.193317757830201</v>
      </c>
      <c r="P61" s="9"/>
    </row>
    <row r="62" spans="1:16">
      <c r="A62" s="12"/>
      <c r="B62" s="25">
        <v>343.6</v>
      </c>
      <c r="C62" s="20" t="s">
        <v>74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28868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28868</v>
      </c>
      <c r="O62" s="48">
        <f t="shared" si="7"/>
        <v>0.16903519712380183</v>
      </c>
      <c r="P62" s="9"/>
    </row>
    <row r="63" spans="1:16">
      <c r="A63" s="12"/>
      <c r="B63" s="25">
        <v>343.7</v>
      </c>
      <c r="C63" s="20" t="s">
        <v>145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354029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354029</v>
      </c>
      <c r="O63" s="48">
        <f t="shared" si="7"/>
        <v>2.0729999238791201</v>
      </c>
      <c r="P63" s="9"/>
    </row>
    <row r="64" spans="1:16">
      <c r="A64" s="12"/>
      <c r="B64" s="25">
        <v>343.9</v>
      </c>
      <c r="C64" s="20" t="s">
        <v>140</v>
      </c>
      <c r="D64" s="47">
        <v>0</v>
      </c>
      <c r="E64" s="47">
        <v>1682498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1682498</v>
      </c>
      <c r="O64" s="48">
        <f t="shared" si="7"/>
        <v>9.8517867912706922</v>
      </c>
      <c r="P64" s="9"/>
    </row>
    <row r="65" spans="1:16">
      <c r="A65" s="12"/>
      <c r="B65" s="25">
        <v>344.9</v>
      </c>
      <c r="C65" s="20" t="s">
        <v>181</v>
      </c>
      <c r="D65" s="47">
        <v>295117</v>
      </c>
      <c r="E65" s="47">
        <v>326794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621911</v>
      </c>
      <c r="O65" s="48">
        <f t="shared" si="7"/>
        <v>3.6415701980899513</v>
      </c>
      <c r="P65" s="9"/>
    </row>
    <row r="66" spans="1:16">
      <c r="A66" s="12"/>
      <c r="B66" s="25">
        <v>345.9</v>
      </c>
      <c r="C66" s="20" t="s">
        <v>76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11923265</v>
      </c>
      <c r="N66" s="47">
        <f t="shared" si="9"/>
        <v>11923265</v>
      </c>
      <c r="O66" s="48">
        <f t="shared" si="7"/>
        <v>69.816109520379896</v>
      </c>
      <c r="P66" s="9"/>
    </row>
    <row r="67" spans="1:16">
      <c r="A67" s="12"/>
      <c r="B67" s="25">
        <v>346.4</v>
      </c>
      <c r="C67" s="20" t="s">
        <v>77</v>
      </c>
      <c r="D67" s="47">
        <v>665548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665548</v>
      </c>
      <c r="O67" s="48">
        <f t="shared" si="7"/>
        <v>3.8970845702976327</v>
      </c>
      <c r="P67" s="9"/>
    </row>
    <row r="68" spans="1:16">
      <c r="A68" s="12"/>
      <c r="B68" s="25">
        <v>346.9</v>
      </c>
      <c r="C68" s="20" t="s">
        <v>78</v>
      </c>
      <c r="D68" s="47">
        <v>301533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301533</v>
      </c>
      <c r="O68" s="48">
        <f t="shared" si="7"/>
        <v>1.7656120997066418</v>
      </c>
      <c r="P68" s="9"/>
    </row>
    <row r="69" spans="1:16">
      <c r="A69" s="12"/>
      <c r="B69" s="25">
        <v>347.1</v>
      </c>
      <c r="C69" s="20" t="s">
        <v>79</v>
      </c>
      <c r="D69" s="47">
        <v>514847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514847</v>
      </c>
      <c r="O69" s="48">
        <f t="shared" ref="O69:O100" si="10">(N69/O$116)</f>
        <v>3.0146620525702508</v>
      </c>
      <c r="P69" s="9"/>
    </row>
    <row r="70" spans="1:16">
      <c r="A70" s="12"/>
      <c r="B70" s="25">
        <v>347.2</v>
      </c>
      <c r="C70" s="20" t="s">
        <v>80</v>
      </c>
      <c r="D70" s="47">
        <v>715290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715290</v>
      </c>
      <c r="O70" s="48">
        <f t="shared" si="10"/>
        <v>4.1883464788237568</v>
      </c>
      <c r="P70" s="9"/>
    </row>
    <row r="71" spans="1:16">
      <c r="A71" s="12"/>
      <c r="B71" s="25">
        <v>347.5</v>
      </c>
      <c r="C71" s="20" t="s">
        <v>81</v>
      </c>
      <c r="D71" s="47">
        <v>3450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3450</v>
      </c>
      <c r="O71" s="48">
        <f t="shared" si="10"/>
        <v>2.0201310450225728E-2</v>
      </c>
      <c r="P71" s="9"/>
    </row>
    <row r="72" spans="1:16">
      <c r="A72" s="12"/>
      <c r="B72" s="25">
        <v>348.11</v>
      </c>
      <c r="C72" s="20" t="s">
        <v>199</v>
      </c>
      <c r="D72" s="47">
        <v>0</v>
      </c>
      <c r="E72" s="47">
        <v>11838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11838</v>
      </c>
      <c r="O72" s="48">
        <f t="shared" si="10"/>
        <v>6.931684437964411E-2</v>
      </c>
      <c r="P72" s="9"/>
    </row>
    <row r="73" spans="1:16">
      <c r="A73" s="12"/>
      <c r="B73" s="25">
        <v>348.12</v>
      </c>
      <c r="C73" s="20" t="s">
        <v>200</v>
      </c>
      <c r="D73" s="47">
        <v>0</v>
      </c>
      <c r="E73" s="47">
        <v>57150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ref="N73:N86" si="11">SUM(D73:M73)</f>
        <v>57150</v>
      </c>
      <c r="O73" s="48">
        <f t="shared" si="10"/>
        <v>0.33463909919721752</v>
      </c>
      <c r="P73" s="9"/>
    </row>
    <row r="74" spans="1:16">
      <c r="A74" s="12"/>
      <c r="B74" s="25">
        <v>348.13</v>
      </c>
      <c r="C74" s="20" t="s">
        <v>201</v>
      </c>
      <c r="D74" s="47">
        <v>0</v>
      </c>
      <c r="E74" s="47">
        <v>79899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79899</v>
      </c>
      <c r="O74" s="48">
        <f t="shared" si="10"/>
        <v>0.46784478367031462</v>
      </c>
      <c r="P74" s="9"/>
    </row>
    <row r="75" spans="1:16">
      <c r="A75" s="12"/>
      <c r="B75" s="25">
        <v>348.22</v>
      </c>
      <c r="C75" s="20" t="s">
        <v>202</v>
      </c>
      <c r="D75" s="47">
        <v>0</v>
      </c>
      <c r="E75" s="47">
        <v>54995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54995</v>
      </c>
      <c r="O75" s="48">
        <f t="shared" si="10"/>
        <v>0.32202059948120693</v>
      </c>
      <c r="P75" s="9"/>
    </row>
    <row r="76" spans="1:16">
      <c r="A76" s="12"/>
      <c r="B76" s="25">
        <v>348.23</v>
      </c>
      <c r="C76" s="20" t="s">
        <v>203</v>
      </c>
      <c r="D76" s="47">
        <v>0</v>
      </c>
      <c r="E76" s="47">
        <v>147500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147500</v>
      </c>
      <c r="O76" s="48">
        <f t="shared" si="10"/>
        <v>0.86367921490095501</v>
      </c>
      <c r="P76" s="9"/>
    </row>
    <row r="77" spans="1:16">
      <c r="A77" s="12"/>
      <c r="B77" s="25">
        <v>348.31</v>
      </c>
      <c r="C77" s="20" t="s">
        <v>204</v>
      </c>
      <c r="D77" s="47">
        <v>0</v>
      </c>
      <c r="E77" s="47">
        <v>594809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594809</v>
      </c>
      <c r="O77" s="48">
        <f t="shared" si="10"/>
        <v>3.4828757297357433</v>
      </c>
      <c r="P77" s="9"/>
    </row>
    <row r="78" spans="1:16">
      <c r="A78" s="12"/>
      <c r="B78" s="25">
        <v>348.32</v>
      </c>
      <c r="C78" s="20" t="s">
        <v>205</v>
      </c>
      <c r="D78" s="47">
        <v>0</v>
      </c>
      <c r="E78" s="47">
        <v>10760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10760</v>
      </c>
      <c r="O78" s="48">
        <f t="shared" si="10"/>
        <v>6.3004666795486622E-2</v>
      </c>
      <c r="P78" s="9"/>
    </row>
    <row r="79" spans="1:16">
      <c r="A79" s="12"/>
      <c r="B79" s="25">
        <v>348.41</v>
      </c>
      <c r="C79" s="20" t="s">
        <v>206</v>
      </c>
      <c r="D79" s="47">
        <v>0</v>
      </c>
      <c r="E79" s="47">
        <v>535656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535656</v>
      </c>
      <c r="O79" s="48">
        <f t="shared" si="10"/>
        <v>3.1365081595727862</v>
      </c>
      <c r="P79" s="9"/>
    </row>
    <row r="80" spans="1:16">
      <c r="A80" s="12"/>
      <c r="B80" s="25">
        <v>348.42</v>
      </c>
      <c r="C80" s="20" t="s">
        <v>207</v>
      </c>
      <c r="D80" s="47">
        <v>0</v>
      </c>
      <c r="E80" s="47">
        <v>356476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356476</v>
      </c>
      <c r="O80" s="48">
        <f t="shared" si="10"/>
        <v>2.0873282156680193</v>
      </c>
      <c r="P80" s="9"/>
    </row>
    <row r="81" spans="1:16">
      <c r="A81" s="12"/>
      <c r="B81" s="25">
        <v>348.52</v>
      </c>
      <c r="C81" s="20" t="s">
        <v>208</v>
      </c>
      <c r="D81" s="47">
        <v>0</v>
      </c>
      <c r="E81" s="47">
        <v>291934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291934</v>
      </c>
      <c r="O81" s="48">
        <f t="shared" si="10"/>
        <v>1.7094056130365791</v>
      </c>
      <c r="P81" s="9"/>
    </row>
    <row r="82" spans="1:16">
      <c r="A82" s="12"/>
      <c r="B82" s="25">
        <v>348.53</v>
      </c>
      <c r="C82" s="20" t="s">
        <v>209</v>
      </c>
      <c r="D82" s="47">
        <v>0</v>
      </c>
      <c r="E82" s="47">
        <v>754876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754876</v>
      </c>
      <c r="O82" s="48">
        <f t="shared" si="10"/>
        <v>4.4201404137462594</v>
      </c>
      <c r="P82" s="9"/>
    </row>
    <row r="83" spans="1:16">
      <c r="A83" s="12"/>
      <c r="B83" s="25">
        <v>348.61</v>
      </c>
      <c r="C83" s="20" t="s">
        <v>210</v>
      </c>
      <c r="D83" s="47">
        <v>0</v>
      </c>
      <c r="E83" s="47">
        <v>10530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10530</v>
      </c>
      <c r="O83" s="48">
        <f t="shared" si="10"/>
        <v>6.165791276547157E-2</v>
      </c>
      <c r="P83" s="9"/>
    </row>
    <row r="84" spans="1:16">
      <c r="A84" s="12"/>
      <c r="B84" s="25">
        <v>348.62</v>
      </c>
      <c r="C84" s="20" t="s">
        <v>211</v>
      </c>
      <c r="D84" s="47">
        <v>0</v>
      </c>
      <c r="E84" s="47">
        <v>970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970</v>
      </c>
      <c r="O84" s="48">
        <f t="shared" si="10"/>
        <v>5.6797887352808569E-3</v>
      </c>
      <c r="P84" s="9"/>
    </row>
    <row r="85" spans="1:16">
      <c r="A85" s="12"/>
      <c r="B85" s="25">
        <v>348.71</v>
      </c>
      <c r="C85" s="20" t="s">
        <v>212</v>
      </c>
      <c r="D85" s="47">
        <v>0</v>
      </c>
      <c r="E85" s="47">
        <v>138320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138320</v>
      </c>
      <c r="O85" s="48">
        <f t="shared" si="10"/>
        <v>0.80992616274644136</v>
      </c>
      <c r="P85" s="9"/>
    </row>
    <row r="86" spans="1:16">
      <c r="A86" s="12"/>
      <c r="B86" s="25">
        <v>348.72</v>
      </c>
      <c r="C86" s="20" t="s">
        <v>213</v>
      </c>
      <c r="D86" s="47">
        <v>0</v>
      </c>
      <c r="E86" s="47">
        <v>8896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8896</v>
      </c>
      <c r="O86" s="48">
        <f t="shared" si="10"/>
        <v>5.2090103700060314E-2</v>
      </c>
      <c r="P86" s="9"/>
    </row>
    <row r="87" spans="1:16">
      <c r="A87" s="12"/>
      <c r="B87" s="25">
        <v>348.88</v>
      </c>
      <c r="C87" s="20" t="s">
        <v>182</v>
      </c>
      <c r="D87" s="47">
        <v>329702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9"/>
        <v>329702</v>
      </c>
      <c r="O87" s="48">
        <f t="shared" si="10"/>
        <v>1.9305543356696588</v>
      </c>
      <c r="P87" s="9"/>
    </row>
    <row r="88" spans="1:16">
      <c r="A88" s="12"/>
      <c r="B88" s="25">
        <v>348.92099999999999</v>
      </c>
      <c r="C88" s="20" t="s">
        <v>183</v>
      </c>
      <c r="D88" s="47">
        <v>70183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9"/>
        <v>70183</v>
      </c>
      <c r="O88" s="48">
        <f t="shared" si="10"/>
        <v>0.41095320908063543</v>
      </c>
      <c r="P88" s="9"/>
    </row>
    <row r="89" spans="1:16">
      <c r="A89" s="12"/>
      <c r="B89" s="25">
        <v>348.92200000000003</v>
      </c>
      <c r="C89" s="20" t="s">
        <v>184</v>
      </c>
      <c r="D89" s="47">
        <v>70183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9"/>
        <v>70183</v>
      </c>
      <c r="O89" s="48">
        <f t="shared" si="10"/>
        <v>0.41095320908063543</v>
      </c>
      <c r="P89" s="9"/>
    </row>
    <row r="90" spans="1:16">
      <c r="A90" s="12"/>
      <c r="B90" s="25">
        <v>348.923</v>
      </c>
      <c r="C90" s="20" t="s">
        <v>185</v>
      </c>
      <c r="D90" s="47">
        <v>70183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9"/>
        <v>70183</v>
      </c>
      <c r="O90" s="48">
        <f t="shared" si="10"/>
        <v>0.41095320908063543</v>
      </c>
      <c r="P90" s="9"/>
    </row>
    <row r="91" spans="1:16">
      <c r="A91" s="12"/>
      <c r="B91" s="25">
        <v>348.92399999999998</v>
      </c>
      <c r="C91" s="20" t="s">
        <v>186</v>
      </c>
      <c r="D91" s="47">
        <v>178245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9"/>
        <v>178245</v>
      </c>
      <c r="O91" s="48">
        <f t="shared" si="10"/>
        <v>1.0437050960001406</v>
      </c>
      <c r="P91" s="9"/>
    </row>
    <row r="92" spans="1:16">
      <c r="A92" s="12"/>
      <c r="B92" s="25">
        <v>348.93</v>
      </c>
      <c r="C92" s="20" t="s">
        <v>187</v>
      </c>
      <c r="D92" s="47">
        <v>797662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9"/>
        <v>797662</v>
      </c>
      <c r="O92" s="48">
        <f t="shared" si="10"/>
        <v>4.6706717960428854</v>
      </c>
      <c r="P92" s="9"/>
    </row>
    <row r="93" spans="1:16">
      <c r="A93" s="12"/>
      <c r="B93" s="25">
        <v>348.93200000000002</v>
      </c>
      <c r="C93" s="20" t="s">
        <v>188</v>
      </c>
      <c r="D93" s="47">
        <v>22493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9"/>
        <v>22493</v>
      </c>
      <c r="O93" s="48">
        <f t="shared" si="10"/>
        <v>0.13170668868316734</v>
      </c>
      <c r="P93" s="9"/>
    </row>
    <row r="94" spans="1:16">
      <c r="A94" s="12"/>
      <c r="B94" s="25">
        <v>348.99</v>
      </c>
      <c r="C94" s="20" t="s">
        <v>189</v>
      </c>
      <c r="D94" s="47">
        <v>36649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9"/>
        <v>36649</v>
      </c>
      <c r="O94" s="48">
        <f t="shared" si="10"/>
        <v>0.21459647150444136</v>
      </c>
      <c r="P94" s="9"/>
    </row>
    <row r="95" spans="1:16">
      <c r="A95" s="12"/>
      <c r="B95" s="25">
        <v>349</v>
      </c>
      <c r="C95" s="20" t="s">
        <v>1</v>
      </c>
      <c r="D95" s="47">
        <v>1608</v>
      </c>
      <c r="E95" s="47">
        <v>41942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9"/>
        <v>43550</v>
      </c>
      <c r="O95" s="48">
        <f t="shared" si="10"/>
        <v>0.25500494785719724</v>
      </c>
      <c r="P95" s="9"/>
    </row>
    <row r="96" spans="1:16" ht="15.75">
      <c r="A96" s="29" t="s">
        <v>55</v>
      </c>
      <c r="B96" s="30"/>
      <c r="C96" s="31"/>
      <c r="D96" s="32">
        <f t="shared" ref="D96:M96" si="12">SUM(D97:D103)</f>
        <v>300410</v>
      </c>
      <c r="E96" s="32">
        <f t="shared" si="12"/>
        <v>1010109</v>
      </c>
      <c r="F96" s="32">
        <f t="shared" si="12"/>
        <v>0</v>
      </c>
      <c r="G96" s="32">
        <f t="shared" si="12"/>
        <v>0</v>
      </c>
      <c r="H96" s="32">
        <f t="shared" si="12"/>
        <v>0</v>
      </c>
      <c r="I96" s="32">
        <f t="shared" si="12"/>
        <v>11370</v>
      </c>
      <c r="J96" s="32">
        <f t="shared" si="12"/>
        <v>0</v>
      </c>
      <c r="K96" s="32">
        <f t="shared" si="12"/>
        <v>0</v>
      </c>
      <c r="L96" s="32">
        <f t="shared" si="12"/>
        <v>0</v>
      </c>
      <c r="M96" s="32">
        <f t="shared" si="12"/>
        <v>0</v>
      </c>
      <c r="N96" s="32">
        <f>SUM(D96:M96)</f>
        <v>1321889</v>
      </c>
      <c r="O96" s="46">
        <f t="shared" si="10"/>
        <v>7.7402579912285328</v>
      </c>
      <c r="P96" s="10"/>
    </row>
    <row r="97" spans="1:16">
      <c r="A97" s="13"/>
      <c r="B97" s="40">
        <v>351.1</v>
      </c>
      <c r="C97" s="21" t="s">
        <v>106</v>
      </c>
      <c r="D97" s="47">
        <v>0</v>
      </c>
      <c r="E97" s="47">
        <v>114964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114964</v>
      </c>
      <c r="O97" s="48">
        <f t="shared" si="10"/>
        <v>0.67316621872456539</v>
      </c>
      <c r="P97" s="9"/>
    </row>
    <row r="98" spans="1:16">
      <c r="A98" s="13"/>
      <c r="B98" s="40">
        <v>351.2</v>
      </c>
      <c r="C98" s="21" t="s">
        <v>107</v>
      </c>
      <c r="D98" s="47">
        <v>112537</v>
      </c>
      <c r="E98" s="47">
        <v>233247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ref="N98:N103" si="13">SUM(D98:M98)</f>
        <v>345784</v>
      </c>
      <c r="O98" s="48">
        <f t="shared" si="10"/>
        <v>2.0247217196292326</v>
      </c>
      <c r="P98" s="9"/>
    </row>
    <row r="99" spans="1:16">
      <c r="A99" s="13"/>
      <c r="B99" s="40">
        <v>351.4</v>
      </c>
      <c r="C99" s="21" t="s">
        <v>214</v>
      </c>
      <c r="D99" s="47">
        <v>0</v>
      </c>
      <c r="E99" s="47">
        <v>905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905</v>
      </c>
      <c r="O99" s="48">
        <f t="shared" si="10"/>
        <v>5.2991843354939956E-3</v>
      </c>
      <c r="P99" s="9"/>
    </row>
    <row r="100" spans="1:16">
      <c r="A100" s="13"/>
      <c r="B100" s="40">
        <v>351.5</v>
      </c>
      <c r="C100" s="21" t="s">
        <v>108</v>
      </c>
      <c r="D100" s="47">
        <v>65063</v>
      </c>
      <c r="E100" s="47">
        <v>660993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726056</v>
      </c>
      <c r="O100" s="48">
        <f t="shared" si="10"/>
        <v>4.2513862783330696</v>
      </c>
      <c r="P100" s="9"/>
    </row>
    <row r="101" spans="1:16">
      <c r="A101" s="13"/>
      <c r="B101" s="40">
        <v>352</v>
      </c>
      <c r="C101" s="21" t="s">
        <v>110</v>
      </c>
      <c r="D101" s="47">
        <v>76947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76947</v>
      </c>
      <c r="O101" s="48">
        <f t="shared" ref="O101:O114" si="14">(N101/O$116)</f>
        <v>0.45055948846768668</v>
      </c>
      <c r="P101" s="9"/>
    </row>
    <row r="102" spans="1:16">
      <c r="A102" s="13"/>
      <c r="B102" s="40">
        <v>354</v>
      </c>
      <c r="C102" s="21" t="s">
        <v>111</v>
      </c>
      <c r="D102" s="47">
        <v>37958</v>
      </c>
      <c r="E102" s="47">
        <v>0</v>
      </c>
      <c r="F102" s="47">
        <v>0</v>
      </c>
      <c r="G102" s="47">
        <v>0</v>
      </c>
      <c r="H102" s="47">
        <v>0</v>
      </c>
      <c r="I102" s="47">
        <v>11370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49328</v>
      </c>
      <c r="O102" s="48">
        <f t="shared" si="14"/>
        <v>0.28883775127209699</v>
      </c>
      <c r="P102" s="9"/>
    </row>
    <row r="103" spans="1:16">
      <c r="A103" s="13"/>
      <c r="B103" s="40">
        <v>359</v>
      </c>
      <c r="C103" s="21" t="s">
        <v>112</v>
      </c>
      <c r="D103" s="47">
        <v>7905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7905</v>
      </c>
      <c r="O103" s="48">
        <f t="shared" si="14"/>
        <v>4.6287350466386774E-2</v>
      </c>
      <c r="P103" s="9"/>
    </row>
    <row r="104" spans="1:16" ht="15.75">
      <c r="A104" s="29" t="s">
        <v>5</v>
      </c>
      <c r="B104" s="30"/>
      <c r="C104" s="31"/>
      <c r="D104" s="32">
        <f t="shared" ref="D104:M104" si="15">SUM(D105:D110)</f>
        <v>1384688</v>
      </c>
      <c r="E104" s="32">
        <f t="shared" si="15"/>
        <v>611579</v>
      </c>
      <c r="F104" s="32">
        <f t="shared" si="15"/>
        <v>0</v>
      </c>
      <c r="G104" s="32">
        <f t="shared" si="15"/>
        <v>0</v>
      </c>
      <c r="H104" s="32">
        <f t="shared" si="15"/>
        <v>0</v>
      </c>
      <c r="I104" s="32">
        <f t="shared" si="15"/>
        <v>11682449</v>
      </c>
      <c r="J104" s="32">
        <f t="shared" si="15"/>
        <v>169536</v>
      </c>
      <c r="K104" s="32">
        <f t="shared" si="15"/>
        <v>0</v>
      </c>
      <c r="L104" s="32">
        <f t="shared" si="15"/>
        <v>0</v>
      </c>
      <c r="M104" s="32">
        <f t="shared" si="15"/>
        <v>979</v>
      </c>
      <c r="N104" s="32">
        <f t="shared" ref="N104:N114" si="16">SUM(D104:M104)</f>
        <v>13849231</v>
      </c>
      <c r="O104" s="46">
        <f t="shared" si="14"/>
        <v>81.093511573301484</v>
      </c>
      <c r="P104" s="10"/>
    </row>
    <row r="105" spans="1:16">
      <c r="A105" s="12"/>
      <c r="B105" s="25">
        <v>361.1</v>
      </c>
      <c r="C105" s="20" t="s">
        <v>113</v>
      </c>
      <c r="D105" s="47">
        <v>136251</v>
      </c>
      <c r="E105" s="47">
        <v>148184</v>
      </c>
      <c r="F105" s="47">
        <v>0</v>
      </c>
      <c r="G105" s="47">
        <v>0</v>
      </c>
      <c r="H105" s="47">
        <v>0</v>
      </c>
      <c r="I105" s="47">
        <v>579944</v>
      </c>
      <c r="J105" s="47">
        <v>5986</v>
      </c>
      <c r="K105" s="47">
        <v>0</v>
      </c>
      <c r="L105" s="47">
        <v>0</v>
      </c>
      <c r="M105" s="47">
        <v>979</v>
      </c>
      <c r="N105" s="47">
        <f t="shared" si="16"/>
        <v>871344</v>
      </c>
      <c r="O105" s="48">
        <f t="shared" si="14"/>
        <v>5.102113232736663</v>
      </c>
      <c r="P105" s="9"/>
    </row>
    <row r="106" spans="1:16">
      <c r="A106" s="12"/>
      <c r="B106" s="25">
        <v>361.3</v>
      </c>
      <c r="C106" s="20" t="s">
        <v>114</v>
      </c>
      <c r="D106" s="47">
        <v>-60150</v>
      </c>
      <c r="E106" s="47">
        <v>-63691</v>
      </c>
      <c r="F106" s="47">
        <v>0</v>
      </c>
      <c r="G106" s="47">
        <v>0</v>
      </c>
      <c r="H106" s="47">
        <v>0</v>
      </c>
      <c r="I106" s="47">
        <v>1034024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6"/>
        <v>910183</v>
      </c>
      <c r="O106" s="48">
        <f t="shared" si="14"/>
        <v>5.329533144787769</v>
      </c>
      <c r="P106" s="9"/>
    </row>
    <row r="107" spans="1:16">
      <c r="A107" s="12"/>
      <c r="B107" s="25">
        <v>364</v>
      </c>
      <c r="C107" s="20" t="s">
        <v>192</v>
      </c>
      <c r="D107" s="47">
        <v>143506</v>
      </c>
      <c r="E107" s="47">
        <v>0</v>
      </c>
      <c r="F107" s="47">
        <v>0</v>
      </c>
      <c r="G107" s="47">
        <v>0</v>
      </c>
      <c r="H107" s="47">
        <v>0</v>
      </c>
      <c r="I107" s="47">
        <v>15612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6"/>
        <v>159118</v>
      </c>
      <c r="O107" s="48">
        <f t="shared" si="14"/>
        <v>0.93170785977362824</v>
      </c>
      <c r="P107" s="9"/>
    </row>
    <row r="108" spans="1:16">
      <c r="A108" s="12"/>
      <c r="B108" s="25">
        <v>365</v>
      </c>
      <c r="C108" s="20" t="s">
        <v>193</v>
      </c>
      <c r="D108" s="47">
        <v>431283</v>
      </c>
      <c r="E108" s="47">
        <v>10263</v>
      </c>
      <c r="F108" s="47">
        <v>0</v>
      </c>
      <c r="G108" s="47">
        <v>0</v>
      </c>
      <c r="H108" s="47">
        <v>0</v>
      </c>
      <c r="I108" s="47">
        <v>35937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477483</v>
      </c>
      <c r="O108" s="48">
        <f t="shared" si="14"/>
        <v>2.7958789326681539</v>
      </c>
      <c r="P108" s="9"/>
    </row>
    <row r="109" spans="1:16">
      <c r="A109" s="12"/>
      <c r="B109" s="25">
        <v>366</v>
      </c>
      <c r="C109" s="20" t="s">
        <v>118</v>
      </c>
      <c r="D109" s="47">
        <v>214295</v>
      </c>
      <c r="E109" s="47">
        <v>0</v>
      </c>
      <c r="F109" s="47">
        <v>0</v>
      </c>
      <c r="G109" s="47">
        <v>0</v>
      </c>
      <c r="H109" s="47">
        <v>0</v>
      </c>
      <c r="I109" s="47">
        <v>157480</v>
      </c>
      <c r="J109" s="47">
        <v>150000</v>
      </c>
      <c r="K109" s="47">
        <v>0</v>
      </c>
      <c r="L109" s="47">
        <v>0</v>
      </c>
      <c r="M109" s="47">
        <v>0</v>
      </c>
      <c r="N109" s="47">
        <f t="shared" si="16"/>
        <v>521775</v>
      </c>
      <c r="O109" s="48">
        <f t="shared" si="14"/>
        <v>3.0552286261352259</v>
      </c>
      <c r="P109" s="9"/>
    </row>
    <row r="110" spans="1:16">
      <c r="A110" s="12"/>
      <c r="B110" s="25">
        <v>369.9</v>
      </c>
      <c r="C110" s="20" t="s">
        <v>119</v>
      </c>
      <c r="D110" s="47">
        <v>519503</v>
      </c>
      <c r="E110" s="47">
        <v>516823</v>
      </c>
      <c r="F110" s="47">
        <v>0</v>
      </c>
      <c r="G110" s="47">
        <v>0</v>
      </c>
      <c r="H110" s="47">
        <v>0</v>
      </c>
      <c r="I110" s="47">
        <v>9859452</v>
      </c>
      <c r="J110" s="47">
        <v>13550</v>
      </c>
      <c r="K110" s="47">
        <v>0</v>
      </c>
      <c r="L110" s="47">
        <v>0</v>
      </c>
      <c r="M110" s="47">
        <v>0</v>
      </c>
      <c r="N110" s="47">
        <f t="shared" si="16"/>
        <v>10909328</v>
      </c>
      <c r="O110" s="48">
        <f t="shared" si="14"/>
        <v>63.879049777200038</v>
      </c>
      <c r="P110" s="9"/>
    </row>
    <row r="111" spans="1:16" ht="15.75">
      <c r="A111" s="29" t="s">
        <v>56</v>
      </c>
      <c r="B111" s="30"/>
      <c r="C111" s="31"/>
      <c r="D111" s="32">
        <f t="shared" ref="D111:M111" si="17">SUM(D112:D113)</f>
        <v>790751</v>
      </c>
      <c r="E111" s="32">
        <f t="shared" si="17"/>
        <v>2754300</v>
      </c>
      <c r="F111" s="32">
        <f t="shared" si="17"/>
        <v>0</v>
      </c>
      <c r="G111" s="32">
        <f t="shared" si="17"/>
        <v>0</v>
      </c>
      <c r="H111" s="32">
        <f t="shared" si="17"/>
        <v>0</v>
      </c>
      <c r="I111" s="32">
        <f t="shared" si="17"/>
        <v>0</v>
      </c>
      <c r="J111" s="32">
        <f t="shared" si="17"/>
        <v>0</v>
      </c>
      <c r="K111" s="32">
        <f t="shared" si="17"/>
        <v>0</v>
      </c>
      <c r="L111" s="32">
        <f t="shared" si="17"/>
        <v>0</v>
      </c>
      <c r="M111" s="32">
        <f t="shared" si="17"/>
        <v>0</v>
      </c>
      <c r="N111" s="32">
        <f t="shared" si="16"/>
        <v>3545051</v>
      </c>
      <c r="O111" s="46">
        <f t="shared" si="14"/>
        <v>20.757877047212514</v>
      </c>
      <c r="P111" s="9"/>
    </row>
    <row r="112" spans="1:16">
      <c r="A112" s="12"/>
      <c r="B112" s="25">
        <v>381</v>
      </c>
      <c r="C112" s="20" t="s">
        <v>120</v>
      </c>
      <c r="D112" s="47">
        <v>0</v>
      </c>
      <c r="E112" s="47">
        <v>2712974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6"/>
        <v>2712974</v>
      </c>
      <c r="O112" s="48">
        <f t="shared" si="14"/>
        <v>15.885689860113244</v>
      </c>
      <c r="P112" s="9"/>
    </row>
    <row r="113" spans="1:119" ht="15.75" thickBot="1">
      <c r="A113" s="12"/>
      <c r="B113" s="25">
        <v>384</v>
      </c>
      <c r="C113" s="20" t="s">
        <v>121</v>
      </c>
      <c r="D113" s="47">
        <v>790751</v>
      </c>
      <c r="E113" s="47">
        <v>41326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6"/>
        <v>832077</v>
      </c>
      <c r="O113" s="48">
        <f t="shared" si="14"/>
        <v>4.8721871870992679</v>
      </c>
      <c r="P113" s="9"/>
    </row>
    <row r="114" spans="1:119" ht="16.5" thickBot="1">
      <c r="A114" s="14" t="s">
        <v>88</v>
      </c>
      <c r="B114" s="23"/>
      <c r="C114" s="22"/>
      <c r="D114" s="15">
        <f t="shared" ref="D114:M114" si="18">SUM(D5,D11,D18,D46,D96,D104,D111)</f>
        <v>86404293</v>
      </c>
      <c r="E114" s="15">
        <f t="shared" si="18"/>
        <v>50815680</v>
      </c>
      <c r="F114" s="15">
        <f t="shared" si="18"/>
        <v>0</v>
      </c>
      <c r="G114" s="15">
        <f t="shared" si="18"/>
        <v>0</v>
      </c>
      <c r="H114" s="15">
        <f t="shared" si="18"/>
        <v>0</v>
      </c>
      <c r="I114" s="15">
        <f t="shared" si="18"/>
        <v>59718497</v>
      </c>
      <c r="J114" s="15">
        <f t="shared" si="18"/>
        <v>9540303</v>
      </c>
      <c r="K114" s="15">
        <f t="shared" si="18"/>
        <v>0</v>
      </c>
      <c r="L114" s="15">
        <f t="shared" si="18"/>
        <v>0</v>
      </c>
      <c r="M114" s="15">
        <f t="shared" si="18"/>
        <v>11924244</v>
      </c>
      <c r="N114" s="15">
        <f t="shared" si="16"/>
        <v>218403017</v>
      </c>
      <c r="O114" s="38">
        <f t="shared" si="14"/>
        <v>1278.8484491834572</v>
      </c>
      <c r="P114" s="6"/>
      <c r="Q114" s="2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</row>
    <row r="115" spans="1:119">
      <c r="A115" s="16"/>
      <c r="B115" s="18"/>
      <c r="C115" s="18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9"/>
    </row>
    <row r="116" spans="1:119">
      <c r="A116" s="41"/>
      <c r="B116" s="42"/>
      <c r="C116" s="42"/>
      <c r="D116" s="43"/>
      <c r="E116" s="43"/>
      <c r="F116" s="43"/>
      <c r="G116" s="43"/>
      <c r="H116" s="43"/>
      <c r="I116" s="43"/>
      <c r="J116" s="43"/>
      <c r="K116" s="43"/>
      <c r="L116" s="49" t="s">
        <v>215</v>
      </c>
      <c r="M116" s="49"/>
      <c r="N116" s="49"/>
      <c r="O116" s="44">
        <v>170781</v>
      </c>
    </row>
    <row r="117" spans="1:119">
      <c r="A117" s="50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2"/>
    </row>
    <row r="118" spans="1:119" ht="15.75" customHeight="1" thickBot="1">
      <c r="A118" s="53" t="s">
        <v>143</v>
      </c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5"/>
    </row>
  </sheetData>
  <mergeCells count="10">
    <mergeCell ref="L116:N116"/>
    <mergeCell ref="A117:O117"/>
    <mergeCell ref="A118:O1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164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125</v>
      </c>
      <c r="B3" s="63"/>
      <c r="C3" s="64"/>
      <c r="D3" s="68" t="s">
        <v>50</v>
      </c>
      <c r="E3" s="69"/>
      <c r="F3" s="69"/>
      <c r="G3" s="69"/>
      <c r="H3" s="70"/>
      <c r="I3" s="68" t="s">
        <v>51</v>
      </c>
      <c r="J3" s="70"/>
      <c r="K3" s="68" t="s">
        <v>53</v>
      </c>
      <c r="L3" s="70"/>
      <c r="M3" s="36"/>
      <c r="N3" s="37"/>
      <c r="O3" s="71" t="s">
        <v>130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11</v>
      </c>
      <c r="N4" s="35" t="s">
        <v>52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48514401</v>
      </c>
      <c r="E5" s="27">
        <f t="shared" si="0"/>
        <v>27589650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76104051</v>
      </c>
      <c r="O5" s="33">
        <f t="shared" ref="O5:O36" si="2">(N5/O$101)</f>
        <v>448.02403659355019</v>
      </c>
      <c r="P5" s="6"/>
    </row>
    <row r="6" spans="1:133">
      <c r="A6" s="12"/>
      <c r="B6" s="25">
        <v>311</v>
      </c>
      <c r="C6" s="20" t="s">
        <v>3</v>
      </c>
      <c r="D6" s="47">
        <v>48514401</v>
      </c>
      <c r="E6" s="47">
        <v>6264870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54779271</v>
      </c>
      <c r="O6" s="48">
        <f t="shared" si="2"/>
        <v>322.48520009890149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15957351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15957351</v>
      </c>
      <c r="O7" s="48">
        <f t="shared" si="2"/>
        <v>93.940818056585783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1012887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1012887</v>
      </c>
      <c r="O8" s="48">
        <f t="shared" si="2"/>
        <v>5.962858959415068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3299323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3299323</v>
      </c>
      <c r="O9" s="48">
        <f t="shared" si="2"/>
        <v>19.423092319828569</v>
      </c>
      <c r="P9" s="9"/>
    </row>
    <row r="10" spans="1:133">
      <c r="A10" s="12"/>
      <c r="B10" s="25">
        <v>315</v>
      </c>
      <c r="C10" s="20" t="s">
        <v>165</v>
      </c>
      <c r="D10" s="47">
        <v>0</v>
      </c>
      <c r="E10" s="47">
        <v>1055219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1055219</v>
      </c>
      <c r="O10" s="48">
        <f t="shared" si="2"/>
        <v>6.2120671588193046</v>
      </c>
      <c r="P10" s="9"/>
    </row>
    <row r="11" spans="1:133" ht="15.75">
      <c r="A11" s="29" t="s">
        <v>19</v>
      </c>
      <c r="B11" s="30"/>
      <c r="C11" s="31"/>
      <c r="D11" s="32">
        <f t="shared" ref="D11:M11" si="3">SUM(D12:D18)</f>
        <v>184987</v>
      </c>
      <c r="E11" s="32">
        <f t="shared" si="3"/>
        <v>113671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1811513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2110171</v>
      </c>
      <c r="O11" s="46">
        <f t="shared" si="2"/>
        <v>12.422562490433636</v>
      </c>
      <c r="P11" s="10"/>
    </row>
    <row r="12" spans="1:133">
      <c r="A12" s="12"/>
      <c r="B12" s="25">
        <v>322</v>
      </c>
      <c r="C12" s="20" t="s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796805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796805</v>
      </c>
      <c r="O12" s="48">
        <f t="shared" si="2"/>
        <v>4.6907856781227553</v>
      </c>
      <c r="P12" s="9"/>
    </row>
    <row r="13" spans="1:133">
      <c r="A13" s="12"/>
      <c r="B13" s="25">
        <v>324.11</v>
      </c>
      <c r="C13" s="20" t="s">
        <v>133</v>
      </c>
      <c r="D13" s="47">
        <v>0</v>
      </c>
      <c r="E13" s="47">
        <v>75481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75481</v>
      </c>
      <c r="O13" s="48">
        <f t="shared" si="2"/>
        <v>0.44435613954528863</v>
      </c>
      <c r="P13" s="9"/>
    </row>
    <row r="14" spans="1:133">
      <c r="A14" s="12"/>
      <c r="B14" s="25">
        <v>324.20999999999998</v>
      </c>
      <c r="C14" s="20" t="s">
        <v>21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860902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860902</v>
      </c>
      <c r="O14" s="48">
        <f t="shared" si="2"/>
        <v>5.0681242862020648</v>
      </c>
      <c r="P14" s="9"/>
    </row>
    <row r="15" spans="1:133">
      <c r="A15" s="12"/>
      <c r="B15" s="25">
        <v>324.31</v>
      </c>
      <c r="C15" s="20" t="s">
        <v>166</v>
      </c>
      <c r="D15" s="47">
        <v>0</v>
      </c>
      <c r="E15" s="47">
        <v>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6</v>
      </c>
      <c r="O15" s="48">
        <f t="shared" si="2"/>
        <v>3.5321959662322064E-5</v>
      </c>
      <c r="P15" s="9"/>
    </row>
    <row r="16" spans="1:133">
      <c r="A16" s="12"/>
      <c r="B16" s="25">
        <v>324.61</v>
      </c>
      <c r="C16" s="20" t="s">
        <v>22</v>
      </c>
      <c r="D16" s="47">
        <v>146132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146132</v>
      </c>
      <c r="O16" s="48">
        <f t="shared" si="2"/>
        <v>0.86027810156240803</v>
      </c>
      <c r="P16" s="9"/>
    </row>
    <row r="17" spans="1:16">
      <c r="A17" s="12"/>
      <c r="B17" s="25">
        <v>325.10000000000002</v>
      </c>
      <c r="C17" s="20" t="s">
        <v>23</v>
      </c>
      <c r="D17" s="47">
        <v>36980</v>
      </c>
      <c r="E17" s="47">
        <v>38184</v>
      </c>
      <c r="F17" s="47">
        <v>0</v>
      </c>
      <c r="G17" s="47">
        <v>0</v>
      </c>
      <c r="H17" s="47">
        <v>0</v>
      </c>
      <c r="I17" s="47">
        <v>126701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201865</v>
      </c>
      <c r="O17" s="48">
        <f t="shared" si="2"/>
        <v>1.1883778978724406</v>
      </c>
      <c r="P17" s="9"/>
    </row>
    <row r="18" spans="1:16">
      <c r="A18" s="12"/>
      <c r="B18" s="25">
        <v>329</v>
      </c>
      <c r="C18" s="20" t="s">
        <v>24</v>
      </c>
      <c r="D18" s="47">
        <v>1875</v>
      </c>
      <c r="E18" s="47">
        <v>0</v>
      </c>
      <c r="F18" s="47">
        <v>0</v>
      </c>
      <c r="G18" s="47">
        <v>0</v>
      </c>
      <c r="H18" s="47">
        <v>0</v>
      </c>
      <c r="I18" s="47">
        <v>27105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28980</v>
      </c>
      <c r="O18" s="48">
        <f t="shared" si="2"/>
        <v>0.17060506516901558</v>
      </c>
      <c r="P18" s="9"/>
    </row>
    <row r="19" spans="1:16" ht="15.75">
      <c r="A19" s="29" t="s">
        <v>27</v>
      </c>
      <c r="B19" s="30"/>
      <c r="C19" s="31"/>
      <c r="D19" s="32">
        <f t="shared" ref="D19:M19" si="4">SUM(D20:D44)</f>
        <v>19971051</v>
      </c>
      <c r="E19" s="32">
        <f t="shared" si="4"/>
        <v>10386674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5">
        <f t="shared" si="1"/>
        <v>30357725</v>
      </c>
      <c r="O19" s="46">
        <f t="shared" si="2"/>
        <v>178.71572298164435</v>
      </c>
      <c r="P19" s="10"/>
    </row>
    <row r="20" spans="1:16">
      <c r="A20" s="12"/>
      <c r="B20" s="25">
        <v>331.1</v>
      </c>
      <c r="C20" s="20" t="s">
        <v>25</v>
      </c>
      <c r="D20" s="47">
        <v>183326</v>
      </c>
      <c r="E20" s="47">
        <v>443333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626659</v>
      </c>
      <c r="O20" s="48">
        <f t="shared" si="2"/>
        <v>3.6891373200051807</v>
      </c>
      <c r="P20" s="9"/>
    </row>
    <row r="21" spans="1:16">
      <c r="A21" s="12"/>
      <c r="B21" s="25">
        <v>331.2</v>
      </c>
      <c r="C21" s="20" t="s">
        <v>26</v>
      </c>
      <c r="D21" s="47">
        <v>3058666</v>
      </c>
      <c r="E21" s="47">
        <v>527758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3586424</v>
      </c>
      <c r="O21" s="48">
        <f t="shared" si="2"/>
        <v>21.113253976663959</v>
      </c>
      <c r="P21" s="9"/>
    </row>
    <row r="22" spans="1:16">
      <c r="A22" s="12"/>
      <c r="B22" s="25">
        <v>331.39</v>
      </c>
      <c r="C22" s="20" t="s">
        <v>31</v>
      </c>
      <c r="D22" s="47">
        <v>10927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8" si="5">SUM(D22:M22)</f>
        <v>10927</v>
      </c>
      <c r="O22" s="48">
        <f t="shared" si="2"/>
        <v>6.4327175538365533E-2</v>
      </c>
      <c r="P22" s="9"/>
    </row>
    <row r="23" spans="1:16">
      <c r="A23" s="12"/>
      <c r="B23" s="25">
        <v>331.49</v>
      </c>
      <c r="C23" s="20" t="s">
        <v>32</v>
      </c>
      <c r="D23" s="47">
        <v>0</v>
      </c>
      <c r="E23" s="47">
        <v>969376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969376</v>
      </c>
      <c r="O23" s="48">
        <f t="shared" si="2"/>
        <v>5.706709994937186</v>
      </c>
      <c r="P23" s="9"/>
    </row>
    <row r="24" spans="1:16">
      <c r="A24" s="12"/>
      <c r="B24" s="25">
        <v>331.5</v>
      </c>
      <c r="C24" s="20" t="s">
        <v>136</v>
      </c>
      <c r="D24" s="47">
        <v>1141405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1141405</v>
      </c>
      <c r="O24" s="48">
        <f t="shared" si="2"/>
        <v>6.7194435613954528</v>
      </c>
      <c r="P24" s="9"/>
    </row>
    <row r="25" spans="1:16">
      <c r="A25" s="12"/>
      <c r="B25" s="25">
        <v>331.69</v>
      </c>
      <c r="C25" s="20" t="s">
        <v>33</v>
      </c>
      <c r="D25" s="47">
        <v>0</v>
      </c>
      <c r="E25" s="47">
        <v>81052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81052</v>
      </c>
      <c r="O25" s="48">
        <f t="shared" si="2"/>
        <v>0.47715257909175468</v>
      </c>
      <c r="P25" s="9"/>
    </row>
    <row r="26" spans="1:16">
      <c r="A26" s="12"/>
      <c r="B26" s="25">
        <v>333</v>
      </c>
      <c r="C26" s="20" t="s">
        <v>4</v>
      </c>
      <c r="D26" s="47">
        <v>-262159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-262159</v>
      </c>
      <c r="O26" s="48">
        <f t="shared" si="2"/>
        <v>-1.5433282705191151</v>
      </c>
      <c r="P26" s="9"/>
    </row>
    <row r="27" spans="1:16">
      <c r="A27" s="12"/>
      <c r="B27" s="25">
        <v>334.1</v>
      </c>
      <c r="C27" s="20" t="s">
        <v>29</v>
      </c>
      <c r="D27" s="47">
        <v>373677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373677</v>
      </c>
      <c r="O27" s="48">
        <f t="shared" si="2"/>
        <v>2.1998339867895873</v>
      </c>
      <c r="P27" s="9"/>
    </row>
    <row r="28" spans="1:16">
      <c r="A28" s="12"/>
      <c r="B28" s="25">
        <v>334.2</v>
      </c>
      <c r="C28" s="20" t="s">
        <v>30</v>
      </c>
      <c r="D28" s="47">
        <v>120263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120263</v>
      </c>
      <c r="O28" s="48">
        <f t="shared" si="2"/>
        <v>0.7079874724783064</v>
      </c>
      <c r="P28" s="9"/>
    </row>
    <row r="29" spans="1:16">
      <c r="A29" s="12"/>
      <c r="B29" s="25">
        <v>334.49</v>
      </c>
      <c r="C29" s="20" t="s">
        <v>34</v>
      </c>
      <c r="D29" s="47">
        <v>0</v>
      </c>
      <c r="E29" s="47">
        <v>963576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4" si="6">SUM(D29:M29)</f>
        <v>963576</v>
      </c>
      <c r="O29" s="48">
        <f t="shared" si="2"/>
        <v>5.6725654339302745</v>
      </c>
      <c r="P29" s="9"/>
    </row>
    <row r="30" spans="1:16">
      <c r="A30" s="12"/>
      <c r="B30" s="25">
        <v>334.5</v>
      </c>
      <c r="C30" s="20" t="s">
        <v>35</v>
      </c>
      <c r="D30" s="47">
        <v>0</v>
      </c>
      <c r="E30" s="47">
        <v>44636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44636</v>
      </c>
      <c r="O30" s="48">
        <f t="shared" si="2"/>
        <v>0.26277183191456793</v>
      </c>
      <c r="P30" s="9"/>
    </row>
    <row r="31" spans="1:16">
      <c r="A31" s="12"/>
      <c r="B31" s="25">
        <v>334.69</v>
      </c>
      <c r="C31" s="20" t="s">
        <v>36</v>
      </c>
      <c r="D31" s="47">
        <v>0</v>
      </c>
      <c r="E31" s="47">
        <v>54082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54082</v>
      </c>
      <c r="O31" s="48">
        <f t="shared" si="2"/>
        <v>0.31838037040961698</v>
      </c>
      <c r="P31" s="9"/>
    </row>
    <row r="32" spans="1:16">
      <c r="A32" s="12"/>
      <c r="B32" s="25">
        <v>334.7</v>
      </c>
      <c r="C32" s="20" t="s">
        <v>37</v>
      </c>
      <c r="D32" s="47">
        <v>555151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555151</v>
      </c>
      <c r="O32" s="48">
        <f t="shared" si="2"/>
        <v>3.2681702047496262</v>
      </c>
      <c r="P32" s="9"/>
    </row>
    <row r="33" spans="1:16">
      <c r="A33" s="12"/>
      <c r="B33" s="25">
        <v>335.12</v>
      </c>
      <c r="C33" s="20" t="s">
        <v>167</v>
      </c>
      <c r="D33" s="47">
        <v>3413917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3413917</v>
      </c>
      <c r="O33" s="48">
        <f t="shared" si="2"/>
        <v>20.097706427419261</v>
      </c>
      <c r="P33" s="9"/>
    </row>
    <row r="34" spans="1:16">
      <c r="A34" s="12"/>
      <c r="B34" s="25">
        <v>335.13</v>
      </c>
      <c r="C34" s="20" t="s">
        <v>168</v>
      </c>
      <c r="D34" s="47">
        <v>44273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44273</v>
      </c>
      <c r="O34" s="48">
        <f t="shared" si="2"/>
        <v>0.26063485335499748</v>
      </c>
      <c r="P34" s="9"/>
    </row>
    <row r="35" spans="1:16">
      <c r="A35" s="12"/>
      <c r="B35" s="25">
        <v>335.14</v>
      </c>
      <c r="C35" s="20" t="s">
        <v>169</v>
      </c>
      <c r="D35" s="47">
        <v>20264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20264</v>
      </c>
      <c r="O35" s="48">
        <f t="shared" si="2"/>
        <v>0.11929403176621572</v>
      </c>
      <c r="P35" s="9"/>
    </row>
    <row r="36" spans="1:16">
      <c r="A36" s="12"/>
      <c r="B36" s="25">
        <v>335.15</v>
      </c>
      <c r="C36" s="20" t="s">
        <v>170</v>
      </c>
      <c r="D36" s="47">
        <v>103911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103911</v>
      </c>
      <c r="O36" s="48">
        <f t="shared" si="2"/>
        <v>0.61172335841192471</v>
      </c>
      <c r="P36" s="9"/>
    </row>
    <row r="37" spans="1:16">
      <c r="A37" s="12"/>
      <c r="B37" s="25">
        <v>335.16</v>
      </c>
      <c r="C37" s="20" t="s">
        <v>171</v>
      </c>
      <c r="D37" s="47">
        <v>235417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235417</v>
      </c>
      <c r="O37" s="48">
        <f t="shared" ref="O37:O68" si="7">(N37/O$101)</f>
        <v>1.3858982963041455</v>
      </c>
      <c r="P37" s="9"/>
    </row>
    <row r="38" spans="1:16">
      <c r="A38" s="12"/>
      <c r="B38" s="25">
        <v>335.18</v>
      </c>
      <c r="C38" s="20" t="s">
        <v>172</v>
      </c>
      <c r="D38" s="47">
        <v>10594619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10594619</v>
      </c>
      <c r="O38" s="48">
        <f t="shared" si="7"/>
        <v>62.370450825945156</v>
      </c>
      <c r="P38" s="9"/>
    </row>
    <row r="39" spans="1:16">
      <c r="A39" s="12"/>
      <c r="B39" s="25">
        <v>335.19</v>
      </c>
      <c r="C39" s="20" t="s">
        <v>173</v>
      </c>
      <c r="D39" s="47">
        <v>35884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35884</v>
      </c>
      <c r="O39" s="48">
        <f t="shared" si="7"/>
        <v>0.21124886675379417</v>
      </c>
      <c r="P39" s="9"/>
    </row>
    <row r="40" spans="1:16">
      <c r="A40" s="12"/>
      <c r="B40" s="25">
        <v>335.21</v>
      </c>
      <c r="C40" s="20" t="s">
        <v>45</v>
      </c>
      <c r="D40" s="47">
        <v>0</v>
      </c>
      <c r="E40" s="47">
        <v>25204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25204</v>
      </c>
      <c r="O40" s="48">
        <f t="shared" si="7"/>
        <v>0.14837577855486089</v>
      </c>
      <c r="P40" s="9"/>
    </row>
    <row r="41" spans="1:16">
      <c r="A41" s="12"/>
      <c r="B41" s="25">
        <v>335.49</v>
      </c>
      <c r="C41" s="20" t="s">
        <v>46</v>
      </c>
      <c r="D41" s="47">
        <v>0</v>
      </c>
      <c r="E41" s="47">
        <v>3244511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3244511</v>
      </c>
      <c r="O41" s="48">
        <f t="shared" si="7"/>
        <v>19.100414444326706</v>
      </c>
      <c r="P41" s="9"/>
    </row>
    <row r="42" spans="1:16">
      <c r="A42" s="12"/>
      <c r="B42" s="25">
        <v>335.5</v>
      </c>
      <c r="C42" s="20" t="s">
        <v>47</v>
      </c>
      <c r="D42" s="47">
        <v>248045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248045</v>
      </c>
      <c r="O42" s="48">
        <f t="shared" si="7"/>
        <v>1.4602392474067796</v>
      </c>
      <c r="P42" s="9"/>
    </row>
    <row r="43" spans="1:16">
      <c r="A43" s="12"/>
      <c r="B43" s="25">
        <v>335.7</v>
      </c>
      <c r="C43" s="20" t="s">
        <v>48</v>
      </c>
      <c r="D43" s="47">
        <v>93465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93465</v>
      </c>
      <c r="O43" s="48">
        <f t="shared" si="7"/>
        <v>0.55022782663982195</v>
      </c>
      <c r="P43" s="9"/>
    </row>
    <row r="44" spans="1:16">
      <c r="A44" s="12"/>
      <c r="B44" s="25">
        <v>335.8</v>
      </c>
      <c r="C44" s="20" t="s">
        <v>138</v>
      </c>
      <c r="D44" s="47">
        <v>0</v>
      </c>
      <c r="E44" s="47">
        <v>4033146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4033146</v>
      </c>
      <c r="O44" s="48">
        <f t="shared" si="7"/>
        <v>23.743103387375932</v>
      </c>
      <c r="P44" s="9"/>
    </row>
    <row r="45" spans="1:16" ht="15.75">
      <c r="A45" s="29" t="s">
        <v>54</v>
      </c>
      <c r="B45" s="30"/>
      <c r="C45" s="31"/>
      <c r="D45" s="32">
        <f t="shared" ref="D45:M45" si="8">SUM(D46:D79)</f>
        <v>9408357</v>
      </c>
      <c r="E45" s="32">
        <f t="shared" si="8"/>
        <v>4744022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35940573</v>
      </c>
      <c r="J45" s="32">
        <f t="shared" si="8"/>
        <v>9263344</v>
      </c>
      <c r="K45" s="32">
        <f t="shared" si="8"/>
        <v>0</v>
      </c>
      <c r="L45" s="32">
        <f t="shared" si="8"/>
        <v>0</v>
      </c>
      <c r="M45" s="32">
        <f t="shared" si="8"/>
        <v>13348766</v>
      </c>
      <c r="N45" s="32">
        <f>SUM(D45:M45)</f>
        <v>72705062</v>
      </c>
      <c r="O45" s="46">
        <f t="shared" si="7"/>
        <v>428.01421120177082</v>
      </c>
      <c r="P45" s="10"/>
    </row>
    <row r="46" spans="1:16">
      <c r="A46" s="12"/>
      <c r="B46" s="25">
        <v>341.2</v>
      </c>
      <c r="C46" s="20" t="s">
        <v>174</v>
      </c>
      <c r="D46" s="47">
        <v>2938709</v>
      </c>
      <c r="E46" s="47">
        <v>216060</v>
      </c>
      <c r="F46" s="47">
        <v>0</v>
      </c>
      <c r="G46" s="47">
        <v>0</v>
      </c>
      <c r="H46" s="47">
        <v>0</v>
      </c>
      <c r="I46" s="47">
        <v>0</v>
      </c>
      <c r="J46" s="47">
        <v>9263344</v>
      </c>
      <c r="K46" s="47">
        <v>0</v>
      </c>
      <c r="L46" s="47">
        <v>0</v>
      </c>
      <c r="M46" s="47">
        <v>0</v>
      </c>
      <c r="N46" s="47">
        <f t="shared" ref="N46:N79" si="9">SUM(D46:M46)</f>
        <v>12418113</v>
      </c>
      <c r="O46" s="48">
        <f t="shared" si="7"/>
        <v>73.105347744692878</v>
      </c>
      <c r="P46" s="9"/>
    </row>
    <row r="47" spans="1:16">
      <c r="A47" s="12"/>
      <c r="B47" s="25">
        <v>341.3</v>
      </c>
      <c r="C47" s="20" t="s">
        <v>175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10051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10051</v>
      </c>
      <c r="O47" s="48">
        <f t="shared" si="7"/>
        <v>5.9170169427666515E-2</v>
      </c>
      <c r="P47" s="9"/>
    </row>
    <row r="48" spans="1:16">
      <c r="A48" s="12"/>
      <c r="B48" s="25">
        <v>341.51</v>
      </c>
      <c r="C48" s="20" t="s">
        <v>176</v>
      </c>
      <c r="D48" s="47">
        <v>7840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7840</v>
      </c>
      <c r="O48" s="48">
        <f t="shared" si="7"/>
        <v>4.615402729210083E-2</v>
      </c>
      <c r="P48" s="9"/>
    </row>
    <row r="49" spans="1:16">
      <c r="A49" s="12"/>
      <c r="B49" s="25">
        <v>341.52</v>
      </c>
      <c r="C49" s="20" t="s">
        <v>177</v>
      </c>
      <c r="D49" s="47">
        <v>228499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228499</v>
      </c>
      <c r="O49" s="48">
        <f t="shared" si="7"/>
        <v>1.3451720768134883</v>
      </c>
      <c r="P49" s="9"/>
    </row>
    <row r="50" spans="1:16">
      <c r="A50" s="12"/>
      <c r="B50" s="25">
        <v>341.53</v>
      </c>
      <c r="C50" s="20" t="s">
        <v>178</v>
      </c>
      <c r="D50" s="47">
        <v>8523</v>
      </c>
      <c r="E50" s="47">
        <v>514163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522686</v>
      </c>
      <c r="O50" s="48">
        <f t="shared" si="7"/>
        <v>3.0770489680100783</v>
      </c>
      <c r="P50" s="9"/>
    </row>
    <row r="51" spans="1:16">
      <c r="A51" s="12"/>
      <c r="B51" s="25">
        <v>341.54</v>
      </c>
      <c r="C51" s="20" t="s">
        <v>179</v>
      </c>
      <c r="D51" s="47">
        <v>0</v>
      </c>
      <c r="E51" s="47">
        <v>183832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183832</v>
      </c>
      <c r="O51" s="48">
        <f t="shared" si="7"/>
        <v>1.0822177481073316</v>
      </c>
      <c r="P51" s="9"/>
    </row>
    <row r="52" spans="1:16">
      <c r="A52" s="12"/>
      <c r="B52" s="25">
        <v>341.9</v>
      </c>
      <c r="C52" s="20" t="s">
        <v>180</v>
      </c>
      <c r="D52" s="47">
        <v>19720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19720</v>
      </c>
      <c r="O52" s="48">
        <f t="shared" si="7"/>
        <v>0.11609150742349852</v>
      </c>
      <c r="P52" s="9"/>
    </row>
    <row r="53" spans="1:16">
      <c r="A53" s="12"/>
      <c r="B53" s="25">
        <v>342.1</v>
      </c>
      <c r="C53" s="20" t="s">
        <v>66</v>
      </c>
      <c r="D53" s="47">
        <v>1864471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1864471</v>
      </c>
      <c r="O53" s="48">
        <f t="shared" si="7"/>
        <v>10.976128242261547</v>
      </c>
      <c r="P53" s="9"/>
    </row>
    <row r="54" spans="1:16">
      <c r="A54" s="12"/>
      <c r="B54" s="25">
        <v>342.3</v>
      </c>
      <c r="C54" s="20" t="s">
        <v>67</v>
      </c>
      <c r="D54" s="47">
        <v>508445</v>
      </c>
      <c r="E54" s="47">
        <v>569991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1078436</v>
      </c>
      <c r="O54" s="48">
        <f t="shared" si="7"/>
        <v>6.3487454817326601</v>
      </c>
      <c r="P54" s="9"/>
    </row>
    <row r="55" spans="1:16">
      <c r="A55" s="12"/>
      <c r="B55" s="25">
        <v>342.4</v>
      </c>
      <c r="C55" s="20" t="s">
        <v>68</v>
      </c>
      <c r="D55" s="47">
        <v>0</v>
      </c>
      <c r="E55" s="47">
        <v>1222815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1222815</v>
      </c>
      <c r="O55" s="48">
        <f t="shared" si="7"/>
        <v>7.1987036840803924</v>
      </c>
      <c r="P55" s="9"/>
    </row>
    <row r="56" spans="1:16">
      <c r="A56" s="12"/>
      <c r="B56" s="25">
        <v>342.5</v>
      </c>
      <c r="C56" s="20" t="s">
        <v>69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21988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21988</v>
      </c>
      <c r="O56" s="48">
        <f t="shared" si="7"/>
        <v>0.12944320817585625</v>
      </c>
      <c r="P56" s="9"/>
    </row>
    <row r="57" spans="1:16">
      <c r="A57" s="12"/>
      <c r="B57" s="25">
        <v>342.9</v>
      </c>
      <c r="C57" s="20" t="s">
        <v>70</v>
      </c>
      <c r="D57" s="47">
        <v>250513</v>
      </c>
      <c r="E57" s="47">
        <v>0</v>
      </c>
      <c r="F57" s="47">
        <v>0</v>
      </c>
      <c r="G57" s="47">
        <v>0</v>
      </c>
      <c r="H57" s="47">
        <v>0</v>
      </c>
      <c r="I57" s="47">
        <v>51140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301653</v>
      </c>
      <c r="O57" s="48">
        <f t="shared" si="7"/>
        <v>1.775829183003073</v>
      </c>
      <c r="P57" s="9"/>
    </row>
    <row r="58" spans="1:16">
      <c r="A58" s="12"/>
      <c r="B58" s="25">
        <v>343.3</v>
      </c>
      <c r="C58" s="20" t="s">
        <v>71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17837559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17837559</v>
      </c>
      <c r="O58" s="48">
        <f t="shared" si="7"/>
        <v>105.00958991204833</v>
      </c>
      <c r="P58" s="9"/>
    </row>
    <row r="59" spans="1:16">
      <c r="A59" s="12"/>
      <c r="B59" s="25">
        <v>343.4</v>
      </c>
      <c r="C59" s="20" t="s">
        <v>72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11415286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11415286</v>
      </c>
      <c r="O59" s="48">
        <f t="shared" si="7"/>
        <v>67.201711937644973</v>
      </c>
      <c r="P59" s="9"/>
    </row>
    <row r="60" spans="1:16">
      <c r="A60" s="12"/>
      <c r="B60" s="25">
        <v>343.5</v>
      </c>
      <c r="C60" s="20" t="s">
        <v>73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6172752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6172752</v>
      </c>
      <c r="O60" s="48">
        <f t="shared" si="7"/>
        <v>36.338949524919641</v>
      </c>
      <c r="P60" s="9"/>
    </row>
    <row r="61" spans="1:16">
      <c r="A61" s="12"/>
      <c r="B61" s="25">
        <v>343.6</v>
      </c>
      <c r="C61" s="20" t="s">
        <v>74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30580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30580</v>
      </c>
      <c r="O61" s="48">
        <f t="shared" si="7"/>
        <v>0.18002425441230147</v>
      </c>
      <c r="P61" s="9"/>
    </row>
    <row r="62" spans="1:16">
      <c r="A62" s="12"/>
      <c r="B62" s="25">
        <v>343.7</v>
      </c>
      <c r="C62" s="20" t="s">
        <v>145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401217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401217</v>
      </c>
      <c r="O62" s="48">
        <f t="shared" si="7"/>
        <v>2.3619617816396454</v>
      </c>
      <c r="P62" s="9"/>
    </row>
    <row r="63" spans="1:16">
      <c r="A63" s="12"/>
      <c r="B63" s="25">
        <v>343.9</v>
      </c>
      <c r="C63" s="20" t="s">
        <v>140</v>
      </c>
      <c r="D63" s="47">
        <v>0</v>
      </c>
      <c r="E63" s="47">
        <v>1725513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1725513</v>
      </c>
      <c r="O63" s="48">
        <f t="shared" si="7"/>
        <v>10.158083430468722</v>
      </c>
      <c r="P63" s="9"/>
    </row>
    <row r="64" spans="1:16">
      <c r="A64" s="12"/>
      <c r="B64" s="25">
        <v>344.9</v>
      </c>
      <c r="C64" s="20" t="s">
        <v>181</v>
      </c>
      <c r="D64" s="47">
        <v>0</v>
      </c>
      <c r="E64" s="47">
        <v>270457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270457</v>
      </c>
      <c r="O64" s="48">
        <f t="shared" si="7"/>
        <v>1.5921785407321065</v>
      </c>
      <c r="P64" s="9"/>
    </row>
    <row r="65" spans="1:16">
      <c r="A65" s="12"/>
      <c r="B65" s="25">
        <v>345.9</v>
      </c>
      <c r="C65" s="20" t="s">
        <v>76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13348766</v>
      </c>
      <c r="N65" s="47">
        <f t="shared" si="9"/>
        <v>13348766</v>
      </c>
      <c r="O65" s="48">
        <f t="shared" si="7"/>
        <v>78.584095698962713</v>
      </c>
      <c r="P65" s="9"/>
    </row>
    <row r="66" spans="1:16">
      <c r="A66" s="12"/>
      <c r="B66" s="25">
        <v>346.4</v>
      </c>
      <c r="C66" s="20" t="s">
        <v>77</v>
      </c>
      <c r="D66" s="47">
        <v>617535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617535</v>
      </c>
      <c r="O66" s="48">
        <f t="shared" si="7"/>
        <v>3.635424393345343</v>
      </c>
      <c r="P66" s="9"/>
    </row>
    <row r="67" spans="1:16">
      <c r="A67" s="12"/>
      <c r="B67" s="25">
        <v>346.9</v>
      </c>
      <c r="C67" s="20" t="s">
        <v>78</v>
      </c>
      <c r="D67" s="47">
        <v>332719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332719</v>
      </c>
      <c r="O67" s="48">
        <f t="shared" si="7"/>
        <v>1.9587145161480226</v>
      </c>
      <c r="P67" s="9"/>
    </row>
    <row r="68" spans="1:16">
      <c r="A68" s="12"/>
      <c r="B68" s="25">
        <v>347.1</v>
      </c>
      <c r="C68" s="20" t="s">
        <v>79</v>
      </c>
      <c r="D68" s="47">
        <v>434960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434960</v>
      </c>
      <c r="O68" s="48">
        <f t="shared" si="7"/>
        <v>2.5606065957872675</v>
      </c>
      <c r="P68" s="9"/>
    </row>
    <row r="69" spans="1:16">
      <c r="A69" s="12"/>
      <c r="B69" s="25">
        <v>347.2</v>
      </c>
      <c r="C69" s="20" t="s">
        <v>80</v>
      </c>
      <c r="D69" s="47">
        <v>594986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594986</v>
      </c>
      <c r="O69" s="48">
        <f t="shared" ref="O69:O99" si="10">(N69/O$101)</f>
        <v>3.5026785819410593</v>
      </c>
      <c r="P69" s="9"/>
    </row>
    <row r="70" spans="1:16">
      <c r="A70" s="12"/>
      <c r="B70" s="25">
        <v>347.5</v>
      </c>
      <c r="C70" s="20" t="s">
        <v>81</v>
      </c>
      <c r="D70" s="47">
        <v>3675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3675</v>
      </c>
      <c r="O70" s="48">
        <f t="shared" si="10"/>
        <v>2.1634700293172264E-2</v>
      </c>
      <c r="P70" s="9"/>
    </row>
    <row r="71" spans="1:16">
      <c r="A71" s="12"/>
      <c r="B71" s="25">
        <v>348.88</v>
      </c>
      <c r="C71" s="20" t="s">
        <v>182</v>
      </c>
      <c r="D71" s="47">
        <v>388944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388944</v>
      </c>
      <c r="O71" s="48">
        <f t="shared" si="10"/>
        <v>2.2897107131503658</v>
      </c>
      <c r="P71" s="9"/>
    </row>
    <row r="72" spans="1:16">
      <c r="A72" s="12"/>
      <c r="B72" s="25">
        <v>348.92099999999999</v>
      </c>
      <c r="C72" s="20" t="s">
        <v>183</v>
      </c>
      <c r="D72" s="47">
        <v>67300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67300</v>
      </c>
      <c r="O72" s="48">
        <f t="shared" si="10"/>
        <v>0.39619464754571249</v>
      </c>
      <c r="P72" s="9"/>
    </row>
    <row r="73" spans="1:16">
      <c r="A73" s="12"/>
      <c r="B73" s="25">
        <v>348.92200000000003</v>
      </c>
      <c r="C73" s="20" t="s">
        <v>184</v>
      </c>
      <c r="D73" s="47">
        <v>67300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67300</v>
      </c>
      <c r="O73" s="48">
        <f t="shared" si="10"/>
        <v>0.39619464754571249</v>
      </c>
      <c r="P73" s="9"/>
    </row>
    <row r="74" spans="1:16">
      <c r="A74" s="12"/>
      <c r="B74" s="25">
        <v>348.923</v>
      </c>
      <c r="C74" s="20" t="s">
        <v>185</v>
      </c>
      <c r="D74" s="47">
        <v>67300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67300</v>
      </c>
      <c r="O74" s="48">
        <f t="shared" si="10"/>
        <v>0.39619464754571249</v>
      </c>
      <c r="P74" s="9"/>
    </row>
    <row r="75" spans="1:16">
      <c r="A75" s="12"/>
      <c r="B75" s="25">
        <v>348.92399999999998</v>
      </c>
      <c r="C75" s="20" t="s">
        <v>186</v>
      </c>
      <c r="D75" s="47">
        <v>169354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169354</v>
      </c>
      <c r="O75" s="48">
        <f t="shared" si="10"/>
        <v>0.99698585944214857</v>
      </c>
      <c r="P75" s="9"/>
    </row>
    <row r="76" spans="1:16">
      <c r="A76" s="12"/>
      <c r="B76" s="25">
        <v>348.93</v>
      </c>
      <c r="C76" s="20" t="s">
        <v>187</v>
      </c>
      <c r="D76" s="47">
        <v>779895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779895</v>
      </c>
      <c r="O76" s="48">
        <f t="shared" si="10"/>
        <v>4.591236621807778</v>
      </c>
      <c r="P76" s="9"/>
    </row>
    <row r="77" spans="1:16">
      <c r="A77" s="12"/>
      <c r="B77" s="25">
        <v>348.93200000000002</v>
      </c>
      <c r="C77" s="20" t="s">
        <v>188</v>
      </c>
      <c r="D77" s="47">
        <v>23996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23996</v>
      </c>
      <c r="O77" s="48">
        <f t="shared" si="10"/>
        <v>0.14126429067618004</v>
      </c>
      <c r="P77" s="9"/>
    </row>
    <row r="78" spans="1:16">
      <c r="A78" s="12"/>
      <c r="B78" s="25">
        <v>348.99</v>
      </c>
      <c r="C78" s="20" t="s">
        <v>189</v>
      </c>
      <c r="D78" s="47">
        <v>33635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33635</v>
      </c>
      <c r="O78" s="48">
        <f t="shared" si="10"/>
        <v>0.19800901887370045</v>
      </c>
      <c r="P78" s="9"/>
    </row>
    <row r="79" spans="1:16">
      <c r="A79" s="12"/>
      <c r="B79" s="25">
        <v>349</v>
      </c>
      <c r="C79" s="20" t="s">
        <v>1</v>
      </c>
      <c r="D79" s="47">
        <v>38</v>
      </c>
      <c r="E79" s="47">
        <v>41191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41229</v>
      </c>
      <c r="O79" s="48">
        <f t="shared" si="10"/>
        <v>0.24271484581964609</v>
      </c>
      <c r="P79" s="9"/>
    </row>
    <row r="80" spans="1:16" ht="15.75">
      <c r="A80" s="29" t="s">
        <v>55</v>
      </c>
      <c r="B80" s="30"/>
      <c r="C80" s="31"/>
      <c r="D80" s="32">
        <f t="shared" ref="D80:M80" si="11">SUM(D81:D85)</f>
        <v>213470</v>
      </c>
      <c r="E80" s="32">
        <f t="shared" si="11"/>
        <v>0</v>
      </c>
      <c r="F80" s="32">
        <f t="shared" si="11"/>
        <v>0</v>
      </c>
      <c r="G80" s="32">
        <f t="shared" si="11"/>
        <v>0</v>
      </c>
      <c r="H80" s="32">
        <f t="shared" si="11"/>
        <v>0</v>
      </c>
      <c r="I80" s="32">
        <f t="shared" si="11"/>
        <v>1574</v>
      </c>
      <c r="J80" s="32">
        <f t="shared" si="11"/>
        <v>0</v>
      </c>
      <c r="K80" s="32">
        <f t="shared" si="11"/>
        <v>0</v>
      </c>
      <c r="L80" s="32">
        <f t="shared" si="11"/>
        <v>0</v>
      </c>
      <c r="M80" s="32">
        <f t="shared" si="11"/>
        <v>0</v>
      </c>
      <c r="N80" s="32">
        <f t="shared" ref="N80:N87" si="12">SUM(D80:M80)</f>
        <v>215044</v>
      </c>
      <c r="O80" s="46">
        <f t="shared" si="10"/>
        <v>1.265962582270731</v>
      </c>
      <c r="P80" s="10"/>
    </row>
    <row r="81" spans="1:16">
      <c r="A81" s="13"/>
      <c r="B81" s="40">
        <v>351.2</v>
      </c>
      <c r="C81" s="21" t="s">
        <v>107</v>
      </c>
      <c r="D81" s="47">
        <v>47692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47692</v>
      </c>
      <c r="O81" s="48">
        <f t="shared" si="10"/>
        <v>0.28076248336924398</v>
      </c>
      <c r="P81" s="9"/>
    </row>
    <row r="82" spans="1:16">
      <c r="A82" s="13"/>
      <c r="B82" s="40">
        <v>351.5</v>
      </c>
      <c r="C82" s="21" t="s">
        <v>108</v>
      </c>
      <c r="D82" s="47">
        <v>63718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63718</v>
      </c>
      <c r="O82" s="48">
        <f t="shared" si="10"/>
        <v>0.37510743762730625</v>
      </c>
      <c r="P82" s="9"/>
    </row>
    <row r="83" spans="1:16">
      <c r="A83" s="13"/>
      <c r="B83" s="40">
        <v>352</v>
      </c>
      <c r="C83" s="21" t="s">
        <v>110</v>
      </c>
      <c r="D83" s="47">
        <v>82726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82726</v>
      </c>
      <c r="O83" s="48">
        <f t="shared" si="10"/>
        <v>0.48700740583754254</v>
      </c>
      <c r="P83" s="9"/>
    </row>
    <row r="84" spans="1:16">
      <c r="A84" s="13"/>
      <c r="B84" s="40">
        <v>354</v>
      </c>
      <c r="C84" s="21" t="s">
        <v>111</v>
      </c>
      <c r="D84" s="47">
        <v>12938</v>
      </c>
      <c r="E84" s="47">
        <v>0</v>
      </c>
      <c r="F84" s="47">
        <v>0</v>
      </c>
      <c r="G84" s="47">
        <v>0</v>
      </c>
      <c r="H84" s="47">
        <v>0</v>
      </c>
      <c r="I84" s="47">
        <v>1574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14512</v>
      </c>
      <c r="O84" s="48">
        <f t="shared" si="10"/>
        <v>8.5432046436602974E-2</v>
      </c>
      <c r="P84" s="9"/>
    </row>
    <row r="85" spans="1:16">
      <c r="A85" s="13"/>
      <c r="B85" s="40">
        <v>359</v>
      </c>
      <c r="C85" s="21" t="s">
        <v>112</v>
      </c>
      <c r="D85" s="47">
        <v>6396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6396</v>
      </c>
      <c r="O85" s="48">
        <f t="shared" si="10"/>
        <v>3.7653209000035319E-2</v>
      </c>
      <c r="P85" s="9"/>
    </row>
    <row r="86" spans="1:16" ht="15.75">
      <c r="A86" s="29" t="s">
        <v>5</v>
      </c>
      <c r="B86" s="30"/>
      <c r="C86" s="31"/>
      <c r="D86" s="32">
        <f t="shared" ref="D86:M86" si="13">SUM(D87:D94)</f>
        <v>12655968</v>
      </c>
      <c r="E86" s="32">
        <f t="shared" si="13"/>
        <v>6132126</v>
      </c>
      <c r="F86" s="32">
        <f t="shared" si="13"/>
        <v>0</v>
      </c>
      <c r="G86" s="32">
        <f t="shared" si="13"/>
        <v>0</v>
      </c>
      <c r="H86" s="32">
        <f t="shared" si="13"/>
        <v>0</v>
      </c>
      <c r="I86" s="32">
        <f t="shared" si="13"/>
        <v>10309548</v>
      </c>
      <c r="J86" s="32">
        <f t="shared" si="13"/>
        <v>39878</v>
      </c>
      <c r="K86" s="32">
        <f t="shared" si="13"/>
        <v>0</v>
      </c>
      <c r="L86" s="32">
        <f t="shared" si="13"/>
        <v>0</v>
      </c>
      <c r="M86" s="32">
        <f t="shared" si="13"/>
        <v>732</v>
      </c>
      <c r="N86" s="32">
        <f t="shared" si="12"/>
        <v>29138252</v>
      </c>
      <c r="O86" s="46">
        <f t="shared" si="10"/>
        <v>171.53669362909588</v>
      </c>
      <c r="P86" s="10"/>
    </row>
    <row r="87" spans="1:16">
      <c r="A87" s="12"/>
      <c r="B87" s="25">
        <v>361.1</v>
      </c>
      <c r="C87" s="20" t="s">
        <v>113</v>
      </c>
      <c r="D87" s="47">
        <v>224333</v>
      </c>
      <c r="E87" s="47">
        <v>218302</v>
      </c>
      <c r="F87" s="47">
        <v>0</v>
      </c>
      <c r="G87" s="47">
        <v>0</v>
      </c>
      <c r="H87" s="47">
        <v>0</v>
      </c>
      <c r="I87" s="47">
        <v>843185</v>
      </c>
      <c r="J87" s="47">
        <v>26999</v>
      </c>
      <c r="K87" s="47">
        <v>0</v>
      </c>
      <c r="L87" s="47">
        <v>0</v>
      </c>
      <c r="M87" s="47">
        <v>732</v>
      </c>
      <c r="N87" s="47">
        <f t="shared" si="12"/>
        <v>1313551</v>
      </c>
      <c r="O87" s="48">
        <f t="shared" si="10"/>
        <v>7.7328659060671354</v>
      </c>
      <c r="P87" s="9"/>
    </row>
    <row r="88" spans="1:16">
      <c r="A88" s="12"/>
      <c r="B88" s="25">
        <v>361.3</v>
      </c>
      <c r="C88" s="20" t="s">
        <v>114</v>
      </c>
      <c r="D88" s="47">
        <v>19870</v>
      </c>
      <c r="E88" s="47">
        <v>26664</v>
      </c>
      <c r="F88" s="47">
        <v>0</v>
      </c>
      <c r="G88" s="47">
        <v>0</v>
      </c>
      <c r="H88" s="47">
        <v>0</v>
      </c>
      <c r="I88" s="47">
        <v>830220</v>
      </c>
      <c r="J88" s="47">
        <v>3017</v>
      </c>
      <c r="K88" s="47">
        <v>0</v>
      </c>
      <c r="L88" s="47">
        <v>0</v>
      </c>
      <c r="M88" s="47">
        <v>0</v>
      </c>
      <c r="N88" s="47">
        <f t="shared" ref="N88:N94" si="14">SUM(D88:M88)</f>
        <v>879771</v>
      </c>
      <c r="O88" s="48">
        <f t="shared" si="10"/>
        <v>5.1792059623467912</v>
      </c>
      <c r="P88" s="9"/>
    </row>
    <row r="89" spans="1:16">
      <c r="A89" s="12"/>
      <c r="B89" s="25">
        <v>361.4</v>
      </c>
      <c r="C89" s="20" t="s">
        <v>190</v>
      </c>
      <c r="D89" s="47">
        <v>3285</v>
      </c>
      <c r="E89" s="47">
        <v>16270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19555</v>
      </c>
      <c r="O89" s="48">
        <f t="shared" si="10"/>
        <v>0.11512015353278467</v>
      </c>
      <c r="P89" s="9"/>
    </row>
    <row r="90" spans="1:16">
      <c r="A90" s="12"/>
      <c r="B90" s="25">
        <v>362</v>
      </c>
      <c r="C90" s="20" t="s">
        <v>191</v>
      </c>
      <c r="D90" s="47">
        <v>7800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7800</v>
      </c>
      <c r="O90" s="48">
        <f t="shared" si="10"/>
        <v>4.5918547561018687E-2</v>
      </c>
      <c r="P90" s="9"/>
    </row>
    <row r="91" spans="1:16">
      <c r="A91" s="12"/>
      <c r="B91" s="25">
        <v>364</v>
      </c>
      <c r="C91" s="20" t="s">
        <v>192</v>
      </c>
      <c r="D91" s="47">
        <v>1332224</v>
      </c>
      <c r="E91" s="47">
        <v>25301</v>
      </c>
      <c r="F91" s="47">
        <v>0</v>
      </c>
      <c r="G91" s="47">
        <v>0</v>
      </c>
      <c r="H91" s="47">
        <v>0</v>
      </c>
      <c r="I91" s="47">
        <v>-649164</v>
      </c>
      <c r="J91" s="47">
        <v>9782</v>
      </c>
      <c r="K91" s="47">
        <v>0</v>
      </c>
      <c r="L91" s="47">
        <v>0</v>
      </c>
      <c r="M91" s="47">
        <v>0</v>
      </c>
      <c r="N91" s="47">
        <f t="shared" si="14"/>
        <v>718143</v>
      </c>
      <c r="O91" s="48">
        <f t="shared" si="10"/>
        <v>4.2277030129631594</v>
      </c>
      <c r="P91" s="9"/>
    </row>
    <row r="92" spans="1:16">
      <c r="A92" s="12"/>
      <c r="B92" s="25">
        <v>365</v>
      </c>
      <c r="C92" s="20" t="s">
        <v>193</v>
      </c>
      <c r="D92" s="47">
        <v>0</v>
      </c>
      <c r="E92" s="47">
        <v>9564</v>
      </c>
      <c r="F92" s="47">
        <v>0</v>
      </c>
      <c r="G92" s="47">
        <v>0</v>
      </c>
      <c r="H92" s="47">
        <v>0</v>
      </c>
      <c r="I92" s="47">
        <v>21082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30646</v>
      </c>
      <c r="O92" s="48">
        <f t="shared" si="10"/>
        <v>0.180412795968587</v>
      </c>
      <c r="P92" s="9"/>
    </row>
    <row r="93" spans="1:16">
      <c r="A93" s="12"/>
      <c r="B93" s="25">
        <v>366</v>
      </c>
      <c r="C93" s="20" t="s">
        <v>118</v>
      </c>
      <c r="D93" s="47">
        <v>537133</v>
      </c>
      <c r="E93" s="47">
        <v>0</v>
      </c>
      <c r="F93" s="47">
        <v>0</v>
      </c>
      <c r="G93" s="47">
        <v>0</v>
      </c>
      <c r="H93" s="47">
        <v>0</v>
      </c>
      <c r="I93" s="47">
        <v>118551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655684</v>
      </c>
      <c r="O93" s="48">
        <f t="shared" si="10"/>
        <v>3.8600072998716635</v>
      </c>
      <c r="P93" s="9"/>
    </row>
    <row r="94" spans="1:16">
      <c r="A94" s="12"/>
      <c r="B94" s="25">
        <v>369.9</v>
      </c>
      <c r="C94" s="20" t="s">
        <v>119</v>
      </c>
      <c r="D94" s="47">
        <v>10531323</v>
      </c>
      <c r="E94" s="47">
        <v>5836025</v>
      </c>
      <c r="F94" s="47">
        <v>0</v>
      </c>
      <c r="G94" s="47">
        <v>0</v>
      </c>
      <c r="H94" s="47">
        <v>0</v>
      </c>
      <c r="I94" s="47">
        <v>9145674</v>
      </c>
      <c r="J94" s="47">
        <v>80</v>
      </c>
      <c r="K94" s="47">
        <v>0</v>
      </c>
      <c r="L94" s="47">
        <v>0</v>
      </c>
      <c r="M94" s="47">
        <v>0</v>
      </c>
      <c r="N94" s="47">
        <f t="shared" si="14"/>
        <v>25513102</v>
      </c>
      <c r="O94" s="48">
        <f t="shared" si="10"/>
        <v>150.19545995078474</v>
      </c>
      <c r="P94" s="9"/>
    </row>
    <row r="95" spans="1:16" ht="15.75">
      <c r="A95" s="29" t="s">
        <v>56</v>
      </c>
      <c r="B95" s="30"/>
      <c r="C95" s="31"/>
      <c r="D95" s="32">
        <f t="shared" ref="D95:M95" si="15">SUM(D96:D98)</f>
        <v>15865592</v>
      </c>
      <c r="E95" s="32">
        <f t="shared" si="15"/>
        <v>1594289</v>
      </c>
      <c r="F95" s="32">
        <f t="shared" si="15"/>
        <v>0</v>
      </c>
      <c r="G95" s="32">
        <f t="shared" si="15"/>
        <v>0</v>
      </c>
      <c r="H95" s="32">
        <f t="shared" si="15"/>
        <v>0</v>
      </c>
      <c r="I95" s="32">
        <f t="shared" si="15"/>
        <v>220370</v>
      </c>
      <c r="J95" s="32">
        <f t="shared" si="15"/>
        <v>175000</v>
      </c>
      <c r="K95" s="32">
        <f t="shared" si="15"/>
        <v>0</v>
      </c>
      <c r="L95" s="32">
        <f t="shared" si="15"/>
        <v>0</v>
      </c>
      <c r="M95" s="32">
        <f t="shared" si="15"/>
        <v>0</v>
      </c>
      <c r="N95" s="32">
        <f>SUM(D95:M95)</f>
        <v>17855251</v>
      </c>
      <c r="O95" s="46">
        <f t="shared" si="10"/>
        <v>105.11374259710595</v>
      </c>
      <c r="P95" s="9"/>
    </row>
    <row r="96" spans="1:16">
      <c r="A96" s="12"/>
      <c r="B96" s="25">
        <v>381</v>
      </c>
      <c r="C96" s="20" t="s">
        <v>120</v>
      </c>
      <c r="D96" s="47">
        <v>2112073</v>
      </c>
      <c r="E96" s="47">
        <v>1594289</v>
      </c>
      <c r="F96" s="47">
        <v>0</v>
      </c>
      <c r="G96" s="47">
        <v>0</v>
      </c>
      <c r="H96" s="47">
        <v>0</v>
      </c>
      <c r="I96" s="47">
        <v>220370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3926732</v>
      </c>
      <c r="O96" s="48">
        <f t="shared" si="10"/>
        <v>23.11664488479154</v>
      </c>
      <c r="P96" s="9"/>
    </row>
    <row r="97" spans="1:119">
      <c r="A97" s="12"/>
      <c r="B97" s="25">
        <v>384</v>
      </c>
      <c r="C97" s="20" t="s">
        <v>121</v>
      </c>
      <c r="D97" s="47">
        <v>13753519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13753519</v>
      </c>
      <c r="O97" s="48">
        <f t="shared" si="10"/>
        <v>80.966873888830023</v>
      </c>
      <c r="P97" s="9"/>
    </row>
    <row r="98" spans="1:119" ht="15.75" thickBot="1">
      <c r="A98" s="12"/>
      <c r="B98" s="25">
        <v>389.4</v>
      </c>
      <c r="C98" s="20" t="s">
        <v>194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175000</v>
      </c>
      <c r="K98" s="47">
        <v>0</v>
      </c>
      <c r="L98" s="47">
        <v>0</v>
      </c>
      <c r="M98" s="47">
        <v>0</v>
      </c>
      <c r="N98" s="47">
        <f>SUM(D98:M98)</f>
        <v>175000</v>
      </c>
      <c r="O98" s="48">
        <f t="shared" si="10"/>
        <v>1.0302238234843937</v>
      </c>
      <c r="P98" s="9"/>
    </row>
    <row r="99" spans="1:119" ht="16.5" thickBot="1">
      <c r="A99" s="14" t="s">
        <v>88</v>
      </c>
      <c r="B99" s="23"/>
      <c r="C99" s="22"/>
      <c r="D99" s="15">
        <f t="shared" ref="D99:M99" si="16">SUM(D5,D11,D19,D45,D80,D86,D95)</f>
        <v>106813826</v>
      </c>
      <c r="E99" s="15">
        <f t="shared" si="16"/>
        <v>50560432</v>
      </c>
      <c r="F99" s="15">
        <f t="shared" si="16"/>
        <v>0</v>
      </c>
      <c r="G99" s="15">
        <f t="shared" si="16"/>
        <v>0</v>
      </c>
      <c r="H99" s="15">
        <f t="shared" si="16"/>
        <v>0</v>
      </c>
      <c r="I99" s="15">
        <f t="shared" si="16"/>
        <v>48283578</v>
      </c>
      <c r="J99" s="15">
        <f t="shared" si="16"/>
        <v>9478222</v>
      </c>
      <c r="K99" s="15">
        <f t="shared" si="16"/>
        <v>0</v>
      </c>
      <c r="L99" s="15">
        <f t="shared" si="16"/>
        <v>0</v>
      </c>
      <c r="M99" s="15">
        <f t="shared" si="16"/>
        <v>13349498</v>
      </c>
      <c r="N99" s="15">
        <f>SUM(D99:M99)</f>
        <v>228485556</v>
      </c>
      <c r="O99" s="38">
        <f t="shared" si="10"/>
        <v>1345.0929320758717</v>
      </c>
      <c r="P99" s="6"/>
      <c r="Q99" s="2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</row>
    <row r="100" spans="1:119">
      <c r="A100" s="16"/>
      <c r="B100" s="18"/>
      <c r="C100" s="18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9"/>
    </row>
    <row r="101" spans="1:119">
      <c r="A101" s="41"/>
      <c r="B101" s="42"/>
      <c r="C101" s="42"/>
      <c r="D101" s="43"/>
      <c r="E101" s="43"/>
      <c r="F101" s="43"/>
      <c r="G101" s="43"/>
      <c r="H101" s="43"/>
      <c r="I101" s="43"/>
      <c r="J101" s="43"/>
      <c r="K101" s="43"/>
      <c r="L101" s="49" t="s">
        <v>195</v>
      </c>
      <c r="M101" s="49"/>
      <c r="N101" s="49"/>
      <c r="O101" s="44">
        <v>169866</v>
      </c>
    </row>
    <row r="102" spans="1:119">
      <c r="A102" s="50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2"/>
    </row>
    <row r="103" spans="1:119" ht="15.75" customHeight="1" thickBot="1">
      <c r="A103" s="53" t="s">
        <v>143</v>
      </c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5"/>
    </row>
  </sheetData>
  <mergeCells count="10">
    <mergeCell ref="L101:N101"/>
    <mergeCell ref="A102:O102"/>
    <mergeCell ref="A103:O10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161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125</v>
      </c>
      <c r="B3" s="63"/>
      <c r="C3" s="64"/>
      <c r="D3" s="68" t="s">
        <v>50</v>
      </c>
      <c r="E3" s="69"/>
      <c r="F3" s="69"/>
      <c r="G3" s="69"/>
      <c r="H3" s="70"/>
      <c r="I3" s="68" t="s">
        <v>51</v>
      </c>
      <c r="J3" s="70"/>
      <c r="K3" s="68" t="s">
        <v>53</v>
      </c>
      <c r="L3" s="70"/>
      <c r="M3" s="36"/>
      <c r="N3" s="37"/>
      <c r="O3" s="71" t="s">
        <v>130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11</v>
      </c>
      <c r="N4" s="35" t="s">
        <v>52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50472827</v>
      </c>
      <c r="E5" s="27">
        <f t="shared" si="0"/>
        <v>26610821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77083648</v>
      </c>
      <c r="O5" s="33">
        <f t="shared" ref="O5:O36" si="2">(N5/O$97)</f>
        <v>455.06073486351187</v>
      </c>
      <c r="P5" s="6"/>
    </row>
    <row r="6" spans="1:133">
      <c r="A6" s="12"/>
      <c r="B6" s="25">
        <v>311</v>
      </c>
      <c r="C6" s="20" t="s">
        <v>3</v>
      </c>
      <c r="D6" s="47">
        <v>50472827</v>
      </c>
      <c r="E6" s="47">
        <v>6465117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56937944</v>
      </c>
      <c r="O6" s="48">
        <f t="shared" si="2"/>
        <v>336.13124586757345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14849962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14849962</v>
      </c>
      <c r="O7" s="48">
        <f t="shared" si="2"/>
        <v>87.666253424010577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981792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981792</v>
      </c>
      <c r="O8" s="48">
        <f t="shared" si="2"/>
        <v>5.7959761972230091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3312490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3312490</v>
      </c>
      <c r="O9" s="48">
        <f t="shared" si="2"/>
        <v>19.555173798054216</v>
      </c>
      <c r="P9" s="9"/>
    </row>
    <row r="10" spans="1:133">
      <c r="A10" s="12"/>
      <c r="B10" s="25">
        <v>315</v>
      </c>
      <c r="C10" s="20" t="s">
        <v>17</v>
      </c>
      <c r="D10" s="47">
        <v>0</v>
      </c>
      <c r="E10" s="47">
        <v>1001460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1001460</v>
      </c>
      <c r="O10" s="48">
        <f t="shared" si="2"/>
        <v>5.9120855766506093</v>
      </c>
      <c r="P10" s="9"/>
    </row>
    <row r="11" spans="1:133" ht="15.75">
      <c r="A11" s="29" t="s">
        <v>19</v>
      </c>
      <c r="B11" s="30"/>
      <c r="C11" s="31"/>
      <c r="D11" s="32">
        <f t="shared" ref="D11:M11" si="3">SUM(D12:D17)</f>
        <v>144328</v>
      </c>
      <c r="E11" s="32">
        <f t="shared" si="3"/>
        <v>61541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1874791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2080660</v>
      </c>
      <c r="O11" s="46">
        <f t="shared" si="2"/>
        <v>12.283106640219136</v>
      </c>
      <c r="P11" s="10"/>
    </row>
    <row r="12" spans="1:133">
      <c r="A12" s="12"/>
      <c r="B12" s="25">
        <v>322</v>
      </c>
      <c r="C12" s="20" t="s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872637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872637</v>
      </c>
      <c r="O12" s="48">
        <f t="shared" si="2"/>
        <v>5.1515833097194674</v>
      </c>
      <c r="P12" s="9"/>
    </row>
    <row r="13" spans="1:133">
      <c r="A13" s="12"/>
      <c r="B13" s="25">
        <v>324.11</v>
      </c>
      <c r="C13" s="20" t="s">
        <v>133</v>
      </c>
      <c r="D13" s="47">
        <v>0</v>
      </c>
      <c r="E13" s="47">
        <v>61541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61541</v>
      </c>
      <c r="O13" s="48">
        <f t="shared" si="2"/>
        <v>0.36330523283271937</v>
      </c>
      <c r="P13" s="9"/>
    </row>
    <row r="14" spans="1:133">
      <c r="A14" s="12"/>
      <c r="B14" s="25">
        <v>324.20999999999998</v>
      </c>
      <c r="C14" s="20" t="s">
        <v>21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705134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705134</v>
      </c>
      <c r="O14" s="48">
        <f t="shared" si="2"/>
        <v>4.1627349579673183</v>
      </c>
      <c r="P14" s="9"/>
    </row>
    <row r="15" spans="1:133">
      <c r="A15" s="12"/>
      <c r="B15" s="25">
        <v>324.61</v>
      </c>
      <c r="C15" s="20" t="s">
        <v>22</v>
      </c>
      <c r="D15" s="47">
        <v>96282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96282</v>
      </c>
      <c r="O15" s="48">
        <f t="shared" si="2"/>
        <v>0.56839756304902234</v>
      </c>
      <c r="P15" s="9"/>
    </row>
    <row r="16" spans="1:133">
      <c r="A16" s="12"/>
      <c r="B16" s="25">
        <v>325.10000000000002</v>
      </c>
      <c r="C16" s="20" t="s">
        <v>23</v>
      </c>
      <c r="D16" s="47">
        <v>44481</v>
      </c>
      <c r="E16" s="47">
        <v>0</v>
      </c>
      <c r="F16" s="47">
        <v>0</v>
      </c>
      <c r="G16" s="47">
        <v>0</v>
      </c>
      <c r="H16" s="47">
        <v>0</v>
      </c>
      <c r="I16" s="47">
        <v>272510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316991</v>
      </c>
      <c r="O16" s="48">
        <f t="shared" si="2"/>
        <v>1.8713457542268821</v>
      </c>
      <c r="P16" s="9"/>
    </row>
    <row r="17" spans="1:16">
      <c r="A17" s="12"/>
      <c r="B17" s="25">
        <v>329</v>
      </c>
      <c r="C17" s="20" t="s">
        <v>24</v>
      </c>
      <c r="D17" s="47">
        <v>3565</v>
      </c>
      <c r="E17" s="47">
        <v>0</v>
      </c>
      <c r="F17" s="47">
        <v>0</v>
      </c>
      <c r="G17" s="47">
        <v>0</v>
      </c>
      <c r="H17" s="47">
        <v>0</v>
      </c>
      <c r="I17" s="47">
        <v>24510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28075</v>
      </c>
      <c r="O17" s="48">
        <f t="shared" si="2"/>
        <v>0.1657398224237272</v>
      </c>
      <c r="P17" s="9"/>
    </row>
    <row r="18" spans="1:16" ht="15.75">
      <c r="A18" s="29" t="s">
        <v>27</v>
      </c>
      <c r="B18" s="30"/>
      <c r="C18" s="31"/>
      <c r="D18" s="32">
        <f t="shared" ref="D18:M18" si="4">SUM(D19:D42)</f>
        <v>18522513</v>
      </c>
      <c r="E18" s="32">
        <f t="shared" si="4"/>
        <v>14060916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5">
        <f t="shared" si="1"/>
        <v>32583429</v>
      </c>
      <c r="O18" s="46">
        <f t="shared" si="2"/>
        <v>192.35518206290735</v>
      </c>
      <c r="P18" s="10"/>
    </row>
    <row r="19" spans="1:16">
      <c r="A19" s="12"/>
      <c r="B19" s="25">
        <v>331.1</v>
      </c>
      <c r="C19" s="20" t="s">
        <v>25</v>
      </c>
      <c r="D19" s="47">
        <v>391028</v>
      </c>
      <c r="E19" s="47">
        <v>346224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737252</v>
      </c>
      <c r="O19" s="48">
        <f t="shared" si="2"/>
        <v>4.3523424955133656</v>
      </c>
      <c r="P19" s="9"/>
    </row>
    <row r="20" spans="1:16">
      <c r="A20" s="12"/>
      <c r="B20" s="25">
        <v>331.2</v>
      </c>
      <c r="C20" s="20" t="s">
        <v>26</v>
      </c>
      <c r="D20" s="47">
        <v>3101627</v>
      </c>
      <c r="E20" s="47">
        <v>1443685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4545312</v>
      </c>
      <c r="O20" s="48">
        <f t="shared" si="2"/>
        <v>26.83309719467271</v>
      </c>
      <c r="P20" s="9"/>
    </row>
    <row r="21" spans="1:16">
      <c r="A21" s="12"/>
      <c r="B21" s="25">
        <v>331.39</v>
      </c>
      <c r="C21" s="20" t="s">
        <v>31</v>
      </c>
      <c r="D21" s="47">
        <v>60000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6" si="5">SUM(D21:M21)</f>
        <v>60000</v>
      </c>
      <c r="O21" s="48">
        <f t="shared" si="2"/>
        <v>0.35420799093227545</v>
      </c>
      <c r="P21" s="9"/>
    </row>
    <row r="22" spans="1:16">
      <c r="A22" s="12"/>
      <c r="B22" s="25">
        <v>331.49</v>
      </c>
      <c r="C22" s="20" t="s">
        <v>32</v>
      </c>
      <c r="D22" s="47">
        <v>0</v>
      </c>
      <c r="E22" s="47">
        <v>2026918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2026918</v>
      </c>
      <c r="O22" s="48">
        <f t="shared" si="2"/>
        <v>11.965842542741097</v>
      </c>
      <c r="P22" s="9"/>
    </row>
    <row r="23" spans="1:16">
      <c r="A23" s="12"/>
      <c r="B23" s="25">
        <v>331.5</v>
      </c>
      <c r="C23" s="20" t="s">
        <v>136</v>
      </c>
      <c r="D23" s="47">
        <v>169654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169654</v>
      </c>
      <c r="O23" s="48">
        <f t="shared" si="2"/>
        <v>1.001546708227071</v>
      </c>
      <c r="P23" s="9"/>
    </row>
    <row r="24" spans="1:16">
      <c r="A24" s="12"/>
      <c r="B24" s="25">
        <v>333</v>
      </c>
      <c r="C24" s="20" t="s">
        <v>4</v>
      </c>
      <c r="D24" s="47">
        <v>270565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270565</v>
      </c>
      <c r="O24" s="48">
        <f t="shared" si="2"/>
        <v>1.5972714177765184</v>
      </c>
      <c r="P24" s="9"/>
    </row>
    <row r="25" spans="1:16">
      <c r="A25" s="12"/>
      <c r="B25" s="25">
        <v>334.1</v>
      </c>
      <c r="C25" s="20" t="s">
        <v>29</v>
      </c>
      <c r="D25" s="47">
        <v>19418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19418</v>
      </c>
      <c r="O25" s="48">
        <f t="shared" si="2"/>
        <v>0.11463351279871541</v>
      </c>
      <c r="P25" s="9"/>
    </row>
    <row r="26" spans="1:16">
      <c r="A26" s="12"/>
      <c r="B26" s="25">
        <v>334.2</v>
      </c>
      <c r="C26" s="20" t="s">
        <v>30</v>
      </c>
      <c r="D26" s="47">
        <v>100169</v>
      </c>
      <c r="E26" s="47">
        <v>14790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114959</v>
      </c>
      <c r="O26" s="48">
        <f t="shared" si="2"/>
        <v>0.6786566071597242</v>
      </c>
      <c r="P26" s="9"/>
    </row>
    <row r="27" spans="1:16">
      <c r="A27" s="12"/>
      <c r="B27" s="25">
        <v>334.49</v>
      </c>
      <c r="C27" s="20" t="s">
        <v>34</v>
      </c>
      <c r="D27" s="47">
        <v>0</v>
      </c>
      <c r="E27" s="47">
        <v>2692576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2" si="6">SUM(D27:M27)</f>
        <v>2692576</v>
      </c>
      <c r="O27" s="48">
        <f t="shared" si="2"/>
        <v>15.89553225654104</v>
      </c>
      <c r="P27" s="9"/>
    </row>
    <row r="28" spans="1:16">
      <c r="A28" s="12"/>
      <c r="B28" s="25">
        <v>334.5</v>
      </c>
      <c r="C28" s="20" t="s">
        <v>35</v>
      </c>
      <c r="D28" s="47">
        <v>0</v>
      </c>
      <c r="E28" s="47">
        <v>756095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756095</v>
      </c>
      <c r="O28" s="48">
        <f t="shared" si="2"/>
        <v>4.4635815150656466</v>
      </c>
      <c r="P28" s="9"/>
    </row>
    <row r="29" spans="1:16">
      <c r="A29" s="12"/>
      <c r="B29" s="25">
        <v>334.69</v>
      </c>
      <c r="C29" s="20" t="s">
        <v>36</v>
      </c>
      <c r="D29" s="47">
        <v>0</v>
      </c>
      <c r="E29" s="47">
        <v>10803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10803</v>
      </c>
      <c r="O29" s="48">
        <f t="shared" si="2"/>
        <v>6.3775148767356196E-2</v>
      </c>
      <c r="P29" s="9"/>
    </row>
    <row r="30" spans="1:16">
      <c r="A30" s="12"/>
      <c r="B30" s="25">
        <v>334.7</v>
      </c>
      <c r="C30" s="20" t="s">
        <v>37</v>
      </c>
      <c r="D30" s="47">
        <v>456942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456942</v>
      </c>
      <c r="O30" s="48">
        <f t="shared" si="2"/>
        <v>2.69754179654293</v>
      </c>
      <c r="P30" s="9"/>
    </row>
    <row r="31" spans="1:16">
      <c r="A31" s="12"/>
      <c r="B31" s="25">
        <v>335.12</v>
      </c>
      <c r="C31" s="20" t="s">
        <v>39</v>
      </c>
      <c r="D31" s="47">
        <v>3211349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3211349</v>
      </c>
      <c r="O31" s="48">
        <f t="shared" si="2"/>
        <v>18.958091291206195</v>
      </c>
      <c r="P31" s="9"/>
    </row>
    <row r="32" spans="1:16">
      <c r="A32" s="12"/>
      <c r="B32" s="25">
        <v>335.13</v>
      </c>
      <c r="C32" s="20" t="s">
        <v>40</v>
      </c>
      <c r="D32" s="47">
        <v>37532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37532</v>
      </c>
      <c r="O32" s="48">
        <f t="shared" si="2"/>
        <v>0.22156890526116935</v>
      </c>
      <c r="P32" s="9"/>
    </row>
    <row r="33" spans="1:16">
      <c r="A33" s="12"/>
      <c r="B33" s="25">
        <v>335.14</v>
      </c>
      <c r="C33" s="20" t="s">
        <v>41</v>
      </c>
      <c r="D33" s="47">
        <v>20058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20058</v>
      </c>
      <c r="O33" s="48">
        <f t="shared" si="2"/>
        <v>0.11841173136865968</v>
      </c>
      <c r="P33" s="9"/>
    </row>
    <row r="34" spans="1:16">
      <c r="A34" s="12"/>
      <c r="B34" s="25">
        <v>335.15</v>
      </c>
      <c r="C34" s="20" t="s">
        <v>42</v>
      </c>
      <c r="D34" s="47">
        <v>95293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95293</v>
      </c>
      <c r="O34" s="48">
        <f t="shared" si="2"/>
        <v>0.56255903466515533</v>
      </c>
      <c r="P34" s="9"/>
    </row>
    <row r="35" spans="1:16">
      <c r="A35" s="12"/>
      <c r="B35" s="25">
        <v>335.16</v>
      </c>
      <c r="C35" s="20" t="s">
        <v>43</v>
      </c>
      <c r="D35" s="47">
        <v>235417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235417</v>
      </c>
      <c r="O35" s="48">
        <f t="shared" si="2"/>
        <v>1.3897763766883915</v>
      </c>
      <c r="P35" s="9"/>
    </row>
    <row r="36" spans="1:16">
      <c r="A36" s="12"/>
      <c r="B36" s="25">
        <v>335.18</v>
      </c>
      <c r="C36" s="20" t="s">
        <v>44</v>
      </c>
      <c r="D36" s="47">
        <v>9916743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9916743</v>
      </c>
      <c r="O36" s="48">
        <f t="shared" si="2"/>
        <v>58.543160243695098</v>
      </c>
      <c r="P36" s="9"/>
    </row>
    <row r="37" spans="1:16">
      <c r="A37" s="12"/>
      <c r="B37" s="25">
        <v>335.19</v>
      </c>
      <c r="C37" s="20" t="s">
        <v>57</v>
      </c>
      <c r="D37" s="47">
        <v>33376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33376</v>
      </c>
      <c r="O37" s="48">
        <f t="shared" ref="O37:O68" si="7">(N37/O$97)</f>
        <v>0.19703409842259376</v>
      </c>
      <c r="P37" s="9"/>
    </row>
    <row r="38" spans="1:16">
      <c r="A38" s="12"/>
      <c r="B38" s="25">
        <v>335.21</v>
      </c>
      <c r="C38" s="20" t="s">
        <v>45</v>
      </c>
      <c r="D38" s="47">
        <v>0</v>
      </c>
      <c r="E38" s="47">
        <v>7195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7195</v>
      </c>
      <c r="O38" s="48">
        <f t="shared" si="7"/>
        <v>4.2475441579295364E-2</v>
      </c>
      <c r="P38" s="9"/>
    </row>
    <row r="39" spans="1:16">
      <c r="A39" s="12"/>
      <c r="B39" s="25">
        <v>335.49</v>
      </c>
      <c r="C39" s="20" t="s">
        <v>46</v>
      </c>
      <c r="D39" s="47">
        <v>0</v>
      </c>
      <c r="E39" s="47">
        <v>3255848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3255848</v>
      </c>
      <c r="O39" s="48">
        <f t="shared" si="7"/>
        <v>19.220789647681119</v>
      </c>
      <c r="P39" s="9"/>
    </row>
    <row r="40" spans="1:16">
      <c r="A40" s="12"/>
      <c r="B40" s="25">
        <v>335.5</v>
      </c>
      <c r="C40" s="20" t="s">
        <v>47</v>
      </c>
      <c r="D40" s="47">
        <v>308768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308768</v>
      </c>
      <c r="O40" s="48">
        <f t="shared" si="7"/>
        <v>1.8228015490696137</v>
      </c>
      <c r="P40" s="9"/>
    </row>
    <row r="41" spans="1:16">
      <c r="A41" s="12"/>
      <c r="B41" s="25">
        <v>335.7</v>
      </c>
      <c r="C41" s="20" t="s">
        <v>48</v>
      </c>
      <c r="D41" s="47">
        <v>94574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94574</v>
      </c>
      <c r="O41" s="48">
        <f t="shared" si="7"/>
        <v>0.55831444224048365</v>
      </c>
      <c r="P41" s="9"/>
    </row>
    <row r="42" spans="1:16">
      <c r="A42" s="12"/>
      <c r="B42" s="25">
        <v>335.8</v>
      </c>
      <c r="C42" s="20" t="s">
        <v>138</v>
      </c>
      <c r="D42" s="47">
        <v>0</v>
      </c>
      <c r="E42" s="47">
        <v>3506782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3506782</v>
      </c>
      <c r="O42" s="48">
        <f t="shared" si="7"/>
        <v>20.702170114291111</v>
      </c>
      <c r="P42" s="9"/>
    </row>
    <row r="43" spans="1:16" ht="15.75">
      <c r="A43" s="29" t="s">
        <v>54</v>
      </c>
      <c r="B43" s="30"/>
      <c r="C43" s="31"/>
      <c r="D43" s="32">
        <f t="shared" ref="D43:M43" si="8">SUM(D44:D77)</f>
        <v>8968281</v>
      </c>
      <c r="E43" s="32">
        <f t="shared" si="8"/>
        <v>4884901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35835412</v>
      </c>
      <c r="J43" s="32">
        <f t="shared" si="8"/>
        <v>9407027</v>
      </c>
      <c r="K43" s="32">
        <f t="shared" si="8"/>
        <v>0</v>
      </c>
      <c r="L43" s="32">
        <f t="shared" si="8"/>
        <v>0</v>
      </c>
      <c r="M43" s="32">
        <f t="shared" si="8"/>
        <v>13047936</v>
      </c>
      <c r="N43" s="32">
        <f>SUM(D43:M43)</f>
        <v>72143557</v>
      </c>
      <c r="O43" s="46">
        <f t="shared" si="7"/>
        <v>425.89707306130157</v>
      </c>
      <c r="P43" s="10"/>
    </row>
    <row r="44" spans="1:16">
      <c r="A44" s="12"/>
      <c r="B44" s="25">
        <v>341.2</v>
      </c>
      <c r="C44" s="20" t="s">
        <v>58</v>
      </c>
      <c r="D44" s="47">
        <v>2607954</v>
      </c>
      <c r="E44" s="47">
        <v>224265</v>
      </c>
      <c r="F44" s="47">
        <v>0</v>
      </c>
      <c r="G44" s="47">
        <v>0</v>
      </c>
      <c r="H44" s="47">
        <v>0</v>
      </c>
      <c r="I44" s="47">
        <v>0</v>
      </c>
      <c r="J44" s="47">
        <v>9407027</v>
      </c>
      <c r="K44" s="47">
        <v>0</v>
      </c>
      <c r="L44" s="47">
        <v>0</v>
      </c>
      <c r="M44" s="47">
        <v>0</v>
      </c>
      <c r="N44" s="47">
        <f t="shared" ref="N44:N77" si="9">SUM(D44:M44)</f>
        <v>12239246</v>
      </c>
      <c r="O44" s="48">
        <f t="shared" si="7"/>
        <v>72.253978936431466</v>
      </c>
      <c r="P44" s="9"/>
    </row>
    <row r="45" spans="1:16">
      <c r="A45" s="12"/>
      <c r="B45" s="25">
        <v>341.3</v>
      </c>
      <c r="C45" s="20" t="s">
        <v>59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9989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9989</v>
      </c>
      <c r="O45" s="48">
        <f t="shared" si="7"/>
        <v>5.896972702370832E-2</v>
      </c>
      <c r="P45" s="9"/>
    </row>
    <row r="46" spans="1:16">
      <c r="A46" s="12"/>
      <c r="B46" s="25">
        <v>341.51</v>
      </c>
      <c r="C46" s="20" t="s">
        <v>60</v>
      </c>
      <c r="D46" s="47">
        <v>38795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38795</v>
      </c>
      <c r="O46" s="48">
        <f t="shared" si="7"/>
        <v>0.22902498347029376</v>
      </c>
      <c r="P46" s="9"/>
    </row>
    <row r="47" spans="1:16">
      <c r="A47" s="12"/>
      <c r="B47" s="25">
        <v>341.52</v>
      </c>
      <c r="C47" s="20" t="s">
        <v>61</v>
      </c>
      <c r="D47" s="47">
        <v>222789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222789</v>
      </c>
      <c r="O47" s="48">
        <f t="shared" si="7"/>
        <v>1.3152274015301786</v>
      </c>
      <c r="P47" s="9"/>
    </row>
    <row r="48" spans="1:16">
      <c r="A48" s="12"/>
      <c r="B48" s="25">
        <v>341.53</v>
      </c>
      <c r="C48" s="20" t="s">
        <v>62</v>
      </c>
      <c r="D48" s="47">
        <v>7740</v>
      </c>
      <c r="E48" s="47">
        <v>419501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427241</v>
      </c>
      <c r="O48" s="48">
        <f t="shared" si="7"/>
        <v>2.5222029375649382</v>
      </c>
      <c r="P48" s="9"/>
    </row>
    <row r="49" spans="1:16">
      <c r="A49" s="12"/>
      <c r="B49" s="25">
        <v>341.54</v>
      </c>
      <c r="C49" s="20" t="s">
        <v>63</v>
      </c>
      <c r="D49" s="47">
        <v>0</v>
      </c>
      <c r="E49" s="47">
        <v>194566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194566</v>
      </c>
      <c r="O49" s="48">
        <f t="shared" si="7"/>
        <v>1.1486138660621517</v>
      </c>
      <c r="P49" s="9"/>
    </row>
    <row r="50" spans="1:16">
      <c r="A50" s="12"/>
      <c r="B50" s="25">
        <v>341.9</v>
      </c>
      <c r="C50" s="20" t="s">
        <v>65</v>
      </c>
      <c r="D50" s="47">
        <v>39819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39819</v>
      </c>
      <c r="O50" s="48">
        <f t="shared" si="7"/>
        <v>0.2350701331822046</v>
      </c>
      <c r="P50" s="9"/>
    </row>
    <row r="51" spans="1:16">
      <c r="A51" s="12"/>
      <c r="B51" s="25">
        <v>342.1</v>
      </c>
      <c r="C51" s="20" t="s">
        <v>66</v>
      </c>
      <c r="D51" s="47">
        <v>1767748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1767748</v>
      </c>
      <c r="O51" s="48">
        <f t="shared" si="7"/>
        <v>10.435841125909134</v>
      </c>
      <c r="P51" s="9"/>
    </row>
    <row r="52" spans="1:16">
      <c r="A52" s="12"/>
      <c r="B52" s="25">
        <v>342.3</v>
      </c>
      <c r="C52" s="20" t="s">
        <v>67</v>
      </c>
      <c r="D52" s="47">
        <v>489844</v>
      </c>
      <c r="E52" s="47">
        <v>566446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1056290</v>
      </c>
      <c r="O52" s="48">
        <f t="shared" si="7"/>
        <v>6.235772645697554</v>
      </c>
      <c r="P52" s="9"/>
    </row>
    <row r="53" spans="1:16">
      <c r="A53" s="12"/>
      <c r="B53" s="25">
        <v>342.4</v>
      </c>
      <c r="C53" s="20" t="s">
        <v>68</v>
      </c>
      <c r="D53" s="47">
        <v>0</v>
      </c>
      <c r="E53" s="47">
        <v>1382810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1382810</v>
      </c>
      <c r="O53" s="48">
        <f t="shared" si="7"/>
        <v>8.163372532350996</v>
      </c>
      <c r="P53" s="9"/>
    </row>
    <row r="54" spans="1:16">
      <c r="A54" s="12"/>
      <c r="B54" s="25">
        <v>342.5</v>
      </c>
      <c r="C54" s="20" t="s">
        <v>69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19368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19368</v>
      </c>
      <c r="O54" s="48">
        <f t="shared" si="7"/>
        <v>0.1143383394729385</v>
      </c>
      <c r="P54" s="9"/>
    </row>
    <row r="55" spans="1:16">
      <c r="A55" s="12"/>
      <c r="B55" s="25">
        <v>342.9</v>
      </c>
      <c r="C55" s="20" t="s">
        <v>70</v>
      </c>
      <c r="D55" s="47">
        <v>334701</v>
      </c>
      <c r="E55" s="47">
        <v>0</v>
      </c>
      <c r="F55" s="47">
        <v>0</v>
      </c>
      <c r="G55" s="47">
        <v>0</v>
      </c>
      <c r="H55" s="47">
        <v>0</v>
      </c>
      <c r="I55" s="47">
        <v>45230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379931</v>
      </c>
      <c r="O55" s="48">
        <f t="shared" si="7"/>
        <v>2.2429099367148391</v>
      </c>
      <c r="P55" s="9"/>
    </row>
    <row r="56" spans="1:16">
      <c r="A56" s="12"/>
      <c r="B56" s="25">
        <v>343.3</v>
      </c>
      <c r="C56" s="20" t="s">
        <v>71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17200070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17200070</v>
      </c>
      <c r="O56" s="48">
        <f t="shared" si="7"/>
        <v>101.54003730990839</v>
      </c>
      <c r="P56" s="9"/>
    </row>
    <row r="57" spans="1:16">
      <c r="A57" s="12"/>
      <c r="B57" s="25">
        <v>343.4</v>
      </c>
      <c r="C57" s="20" t="s">
        <v>72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9829738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9829738</v>
      </c>
      <c r="O57" s="48">
        <f t="shared" si="7"/>
        <v>58.029529139510721</v>
      </c>
      <c r="P57" s="9"/>
    </row>
    <row r="58" spans="1:16">
      <c r="A58" s="12"/>
      <c r="B58" s="25">
        <v>343.5</v>
      </c>
      <c r="C58" s="20" t="s">
        <v>73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8355095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8355095</v>
      </c>
      <c r="O58" s="48">
        <f t="shared" si="7"/>
        <v>49.324023566638331</v>
      </c>
      <c r="P58" s="9"/>
    </row>
    <row r="59" spans="1:16">
      <c r="A59" s="12"/>
      <c r="B59" s="25">
        <v>343.6</v>
      </c>
      <c r="C59" s="20" t="s">
        <v>74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24147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24147</v>
      </c>
      <c r="O59" s="48">
        <f t="shared" si="7"/>
        <v>0.14255100595069425</v>
      </c>
      <c r="P59" s="9"/>
    </row>
    <row r="60" spans="1:16">
      <c r="A60" s="12"/>
      <c r="B60" s="25">
        <v>343.7</v>
      </c>
      <c r="C60" s="20" t="s">
        <v>145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351775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351775</v>
      </c>
      <c r="O60" s="48">
        <f t="shared" si="7"/>
        <v>2.0766919335033531</v>
      </c>
      <c r="P60" s="9"/>
    </row>
    <row r="61" spans="1:16">
      <c r="A61" s="12"/>
      <c r="B61" s="25">
        <v>343.9</v>
      </c>
      <c r="C61" s="20" t="s">
        <v>140</v>
      </c>
      <c r="D61" s="47">
        <v>0</v>
      </c>
      <c r="E61" s="47">
        <v>1760141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1760141</v>
      </c>
      <c r="O61" s="48">
        <f t="shared" si="7"/>
        <v>10.390933456125437</v>
      </c>
      <c r="P61" s="9"/>
    </row>
    <row r="62" spans="1:16">
      <c r="A62" s="12"/>
      <c r="B62" s="25">
        <v>344.9</v>
      </c>
      <c r="C62" s="20" t="s">
        <v>75</v>
      </c>
      <c r="D62" s="47">
        <v>0</v>
      </c>
      <c r="E62" s="47">
        <v>306156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306156</v>
      </c>
      <c r="O62" s="48">
        <f t="shared" si="7"/>
        <v>1.8073816945310286</v>
      </c>
      <c r="P62" s="9"/>
    </row>
    <row r="63" spans="1:16">
      <c r="A63" s="12"/>
      <c r="B63" s="25">
        <v>345.9</v>
      </c>
      <c r="C63" s="20" t="s">
        <v>76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13047936</v>
      </c>
      <c r="N63" s="47">
        <f t="shared" si="9"/>
        <v>13047936</v>
      </c>
      <c r="O63" s="48">
        <f t="shared" si="7"/>
        <v>77.028053272881834</v>
      </c>
      <c r="P63" s="9"/>
    </row>
    <row r="64" spans="1:16">
      <c r="A64" s="12"/>
      <c r="B64" s="25">
        <v>346.4</v>
      </c>
      <c r="C64" s="20" t="s">
        <v>77</v>
      </c>
      <c r="D64" s="47">
        <v>549322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549322</v>
      </c>
      <c r="O64" s="48">
        <f t="shared" si="7"/>
        <v>3.2429040332483234</v>
      </c>
      <c r="P64" s="9"/>
    </row>
    <row r="65" spans="1:16">
      <c r="A65" s="12"/>
      <c r="B65" s="25">
        <v>346.9</v>
      </c>
      <c r="C65" s="20" t="s">
        <v>78</v>
      </c>
      <c r="D65" s="47">
        <v>325110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325110</v>
      </c>
      <c r="O65" s="48">
        <f t="shared" si="7"/>
        <v>1.9192759988665344</v>
      </c>
      <c r="P65" s="9"/>
    </row>
    <row r="66" spans="1:16">
      <c r="A66" s="12"/>
      <c r="B66" s="25">
        <v>347.1</v>
      </c>
      <c r="C66" s="20" t="s">
        <v>79</v>
      </c>
      <c r="D66" s="47">
        <v>426017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426017</v>
      </c>
      <c r="O66" s="48">
        <f t="shared" si="7"/>
        <v>2.5149770945499199</v>
      </c>
      <c r="P66" s="9"/>
    </row>
    <row r="67" spans="1:16">
      <c r="A67" s="12"/>
      <c r="B67" s="25">
        <v>347.2</v>
      </c>
      <c r="C67" s="20" t="s">
        <v>80</v>
      </c>
      <c r="D67" s="47">
        <v>550172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550172</v>
      </c>
      <c r="O67" s="48">
        <f t="shared" si="7"/>
        <v>3.2479219797865309</v>
      </c>
      <c r="P67" s="9"/>
    </row>
    <row r="68" spans="1:16">
      <c r="A68" s="12"/>
      <c r="B68" s="25">
        <v>347.5</v>
      </c>
      <c r="C68" s="20" t="s">
        <v>81</v>
      </c>
      <c r="D68" s="47">
        <v>4500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4500</v>
      </c>
      <c r="O68" s="48">
        <f t="shared" si="7"/>
        <v>2.6565599319920658E-2</v>
      </c>
      <c r="P68" s="9"/>
    </row>
    <row r="69" spans="1:16">
      <c r="A69" s="12"/>
      <c r="B69" s="25">
        <v>348.88</v>
      </c>
      <c r="C69" s="20" t="s">
        <v>82</v>
      </c>
      <c r="D69" s="47">
        <v>314464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314464</v>
      </c>
      <c r="O69" s="48">
        <f t="shared" ref="O69:O95" si="10">(N69/O$97)</f>
        <v>1.8564276943421176</v>
      </c>
      <c r="P69" s="9"/>
    </row>
    <row r="70" spans="1:16">
      <c r="A70" s="12"/>
      <c r="B70" s="25">
        <v>348.92099999999999</v>
      </c>
      <c r="C70" s="20" t="s">
        <v>83</v>
      </c>
      <c r="D70" s="47">
        <v>65938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65938</v>
      </c>
      <c r="O70" s="48">
        <f t="shared" si="10"/>
        <v>0.38926277510153962</v>
      </c>
      <c r="P70" s="9"/>
    </row>
    <row r="71" spans="1:16">
      <c r="A71" s="12"/>
      <c r="B71" s="25">
        <v>348.92200000000003</v>
      </c>
      <c r="C71" s="20" t="s">
        <v>84</v>
      </c>
      <c r="D71" s="47">
        <v>65938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65938</v>
      </c>
      <c r="O71" s="48">
        <f t="shared" si="10"/>
        <v>0.38926277510153962</v>
      </c>
      <c r="P71" s="9"/>
    </row>
    <row r="72" spans="1:16">
      <c r="A72" s="12"/>
      <c r="B72" s="25">
        <v>348.923</v>
      </c>
      <c r="C72" s="20" t="s">
        <v>85</v>
      </c>
      <c r="D72" s="47">
        <v>65938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65938</v>
      </c>
      <c r="O72" s="48">
        <f t="shared" si="10"/>
        <v>0.38926277510153962</v>
      </c>
      <c r="P72" s="9"/>
    </row>
    <row r="73" spans="1:16">
      <c r="A73" s="12"/>
      <c r="B73" s="25">
        <v>348.92399999999998</v>
      </c>
      <c r="C73" s="20" t="s">
        <v>86</v>
      </c>
      <c r="D73" s="47">
        <v>165669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165669</v>
      </c>
      <c r="O73" s="48">
        <f t="shared" si="10"/>
        <v>0.97802139416265232</v>
      </c>
      <c r="P73" s="9"/>
    </row>
    <row r="74" spans="1:16">
      <c r="A74" s="12"/>
      <c r="B74" s="25">
        <v>348.93</v>
      </c>
      <c r="C74" s="20" t="s">
        <v>87</v>
      </c>
      <c r="D74" s="47">
        <v>867580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867580</v>
      </c>
      <c r="O74" s="48">
        <f t="shared" si="10"/>
        <v>5.1217294795503916</v>
      </c>
      <c r="P74" s="9"/>
    </row>
    <row r="75" spans="1:16">
      <c r="A75" s="12"/>
      <c r="B75" s="25">
        <v>348.93200000000002</v>
      </c>
      <c r="C75" s="20" t="s">
        <v>146</v>
      </c>
      <c r="D75" s="47">
        <v>21734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21734</v>
      </c>
      <c r="O75" s="48">
        <f t="shared" si="10"/>
        <v>0.12830594124870123</v>
      </c>
      <c r="P75" s="9"/>
    </row>
    <row r="76" spans="1:16">
      <c r="A76" s="12"/>
      <c r="B76" s="25">
        <v>348.99</v>
      </c>
      <c r="C76" s="20" t="s">
        <v>147</v>
      </c>
      <c r="D76" s="47">
        <v>33469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33469</v>
      </c>
      <c r="O76" s="48">
        <f t="shared" si="10"/>
        <v>0.19758312080853876</v>
      </c>
      <c r="P76" s="9"/>
    </row>
    <row r="77" spans="1:16">
      <c r="A77" s="12"/>
      <c r="B77" s="25">
        <v>349</v>
      </c>
      <c r="C77" s="20" t="s">
        <v>1</v>
      </c>
      <c r="D77" s="47">
        <v>3040</v>
      </c>
      <c r="E77" s="47">
        <v>31016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34056</v>
      </c>
      <c r="O77" s="48">
        <f t="shared" si="10"/>
        <v>0.20104845565315954</v>
      </c>
      <c r="P77" s="9"/>
    </row>
    <row r="78" spans="1:16" ht="15.75">
      <c r="A78" s="29" t="s">
        <v>55</v>
      </c>
      <c r="B78" s="30"/>
      <c r="C78" s="31"/>
      <c r="D78" s="32">
        <f t="shared" ref="D78:M78" si="11">SUM(D79:D82)</f>
        <v>259111</v>
      </c>
      <c r="E78" s="32">
        <f t="shared" si="11"/>
        <v>0</v>
      </c>
      <c r="F78" s="32">
        <f t="shared" si="11"/>
        <v>0</v>
      </c>
      <c r="G78" s="32">
        <f t="shared" si="11"/>
        <v>0</v>
      </c>
      <c r="H78" s="32">
        <f t="shared" si="11"/>
        <v>0</v>
      </c>
      <c r="I78" s="32">
        <f t="shared" si="11"/>
        <v>473</v>
      </c>
      <c r="J78" s="32">
        <f t="shared" si="11"/>
        <v>0</v>
      </c>
      <c r="K78" s="32">
        <f t="shared" si="11"/>
        <v>0</v>
      </c>
      <c r="L78" s="32">
        <f t="shared" si="11"/>
        <v>0</v>
      </c>
      <c r="M78" s="32">
        <f t="shared" si="11"/>
        <v>0</v>
      </c>
      <c r="N78" s="32">
        <f t="shared" ref="N78:N84" si="12">SUM(D78:M78)</f>
        <v>259584</v>
      </c>
      <c r="O78" s="46">
        <f t="shared" si="10"/>
        <v>1.5324454519693964</v>
      </c>
      <c r="P78" s="10"/>
    </row>
    <row r="79" spans="1:16">
      <c r="A79" s="13"/>
      <c r="B79" s="40">
        <v>351.2</v>
      </c>
      <c r="C79" s="21" t="s">
        <v>107</v>
      </c>
      <c r="D79" s="47">
        <v>116988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116988</v>
      </c>
      <c r="O79" s="48">
        <f t="shared" si="10"/>
        <v>0.69063474071975062</v>
      </c>
      <c r="P79" s="9"/>
    </row>
    <row r="80" spans="1:16">
      <c r="A80" s="13"/>
      <c r="B80" s="40">
        <v>352</v>
      </c>
      <c r="C80" s="21" t="s">
        <v>110</v>
      </c>
      <c r="D80" s="47">
        <v>79782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79782</v>
      </c>
      <c r="O80" s="48">
        <f t="shared" si="10"/>
        <v>0.47099036554264662</v>
      </c>
      <c r="P80" s="9"/>
    </row>
    <row r="81" spans="1:119">
      <c r="A81" s="13"/>
      <c r="B81" s="40">
        <v>354</v>
      </c>
      <c r="C81" s="21" t="s">
        <v>111</v>
      </c>
      <c r="D81" s="47">
        <v>52551</v>
      </c>
      <c r="E81" s="47">
        <v>0</v>
      </c>
      <c r="F81" s="47">
        <v>0</v>
      </c>
      <c r="G81" s="47">
        <v>0</v>
      </c>
      <c r="H81" s="47">
        <v>0</v>
      </c>
      <c r="I81" s="47">
        <v>473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53024</v>
      </c>
      <c r="O81" s="48">
        <f t="shared" si="10"/>
        <v>0.31302540851988286</v>
      </c>
      <c r="P81" s="9"/>
    </row>
    <row r="82" spans="1:119">
      <c r="A82" s="13"/>
      <c r="B82" s="40">
        <v>359</v>
      </c>
      <c r="C82" s="21" t="s">
        <v>112</v>
      </c>
      <c r="D82" s="47">
        <v>9790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9790</v>
      </c>
      <c r="O82" s="48">
        <f t="shared" si="10"/>
        <v>5.7794937187116271E-2</v>
      </c>
      <c r="P82" s="9"/>
    </row>
    <row r="83" spans="1:119" ht="15.75">
      <c r="A83" s="29" t="s">
        <v>5</v>
      </c>
      <c r="B83" s="30"/>
      <c r="C83" s="31"/>
      <c r="D83" s="32">
        <f t="shared" ref="D83:M83" si="13">SUM(D84:D90)</f>
        <v>2063206</v>
      </c>
      <c r="E83" s="32">
        <f t="shared" si="13"/>
        <v>972002</v>
      </c>
      <c r="F83" s="32">
        <f t="shared" si="13"/>
        <v>0</v>
      </c>
      <c r="G83" s="32">
        <f t="shared" si="13"/>
        <v>0</v>
      </c>
      <c r="H83" s="32">
        <f t="shared" si="13"/>
        <v>0</v>
      </c>
      <c r="I83" s="32">
        <f t="shared" si="13"/>
        <v>3817076</v>
      </c>
      <c r="J83" s="32">
        <f t="shared" si="13"/>
        <v>85200</v>
      </c>
      <c r="K83" s="32">
        <f t="shared" si="13"/>
        <v>0</v>
      </c>
      <c r="L83" s="32">
        <f t="shared" si="13"/>
        <v>0</v>
      </c>
      <c r="M83" s="32">
        <f t="shared" si="13"/>
        <v>1274</v>
      </c>
      <c r="N83" s="32">
        <f t="shared" si="12"/>
        <v>6938758</v>
      </c>
      <c r="O83" s="46">
        <f t="shared" si="10"/>
        <v>40.962725512420896</v>
      </c>
      <c r="P83" s="10"/>
    </row>
    <row r="84" spans="1:119">
      <c r="A84" s="12"/>
      <c r="B84" s="25">
        <v>361.1</v>
      </c>
      <c r="C84" s="20" t="s">
        <v>113</v>
      </c>
      <c r="D84" s="47">
        <v>142842</v>
      </c>
      <c r="E84" s="47">
        <v>192816</v>
      </c>
      <c r="F84" s="47">
        <v>0</v>
      </c>
      <c r="G84" s="47">
        <v>0</v>
      </c>
      <c r="H84" s="47">
        <v>0</v>
      </c>
      <c r="I84" s="47">
        <v>872367</v>
      </c>
      <c r="J84" s="47">
        <v>27519</v>
      </c>
      <c r="K84" s="47">
        <v>0</v>
      </c>
      <c r="L84" s="47">
        <v>0</v>
      </c>
      <c r="M84" s="47">
        <v>1274</v>
      </c>
      <c r="N84" s="47">
        <f t="shared" si="12"/>
        <v>1236818</v>
      </c>
      <c r="O84" s="48">
        <f t="shared" si="10"/>
        <v>7.3015136488145842</v>
      </c>
      <c r="P84" s="9"/>
    </row>
    <row r="85" spans="1:119">
      <c r="A85" s="12"/>
      <c r="B85" s="25">
        <v>361.3</v>
      </c>
      <c r="C85" s="20" t="s">
        <v>114</v>
      </c>
      <c r="D85" s="47">
        <v>28782</v>
      </c>
      <c r="E85" s="47">
        <v>61588</v>
      </c>
      <c r="F85" s="47">
        <v>0</v>
      </c>
      <c r="G85" s="47">
        <v>0</v>
      </c>
      <c r="H85" s="47">
        <v>0</v>
      </c>
      <c r="I85" s="47">
        <v>448193</v>
      </c>
      <c r="J85" s="47">
        <v>10030</v>
      </c>
      <c r="K85" s="47">
        <v>0</v>
      </c>
      <c r="L85" s="47">
        <v>0</v>
      </c>
      <c r="M85" s="47">
        <v>0</v>
      </c>
      <c r="N85" s="47">
        <f t="shared" ref="N85:N90" si="14">SUM(D85:M85)</f>
        <v>548593</v>
      </c>
      <c r="O85" s="48">
        <f t="shared" si="10"/>
        <v>3.2386004061584961</v>
      </c>
      <c r="P85" s="9"/>
    </row>
    <row r="86" spans="1:119">
      <c r="A86" s="12"/>
      <c r="B86" s="25">
        <v>361.4</v>
      </c>
      <c r="C86" s="20" t="s">
        <v>115</v>
      </c>
      <c r="D86" s="47">
        <v>113874</v>
      </c>
      <c r="E86" s="47">
        <v>100782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214656</v>
      </c>
      <c r="O86" s="48">
        <f t="shared" si="10"/>
        <v>1.2672145083593085</v>
      </c>
      <c r="P86" s="9"/>
    </row>
    <row r="87" spans="1:119">
      <c r="A87" s="12"/>
      <c r="B87" s="25">
        <v>364</v>
      </c>
      <c r="C87" s="20" t="s">
        <v>116</v>
      </c>
      <c r="D87" s="47">
        <v>593427</v>
      </c>
      <c r="E87" s="47">
        <v>154148</v>
      </c>
      <c r="F87" s="47">
        <v>0</v>
      </c>
      <c r="G87" s="47">
        <v>0</v>
      </c>
      <c r="H87" s="47">
        <v>0</v>
      </c>
      <c r="I87" s="47">
        <v>0</v>
      </c>
      <c r="J87" s="47">
        <v>1250</v>
      </c>
      <c r="K87" s="47">
        <v>0</v>
      </c>
      <c r="L87" s="47">
        <v>0</v>
      </c>
      <c r="M87" s="47">
        <v>0</v>
      </c>
      <c r="N87" s="47">
        <f t="shared" si="14"/>
        <v>748825</v>
      </c>
      <c r="O87" s="48">
        <f t="shared" si="10"/>
        <v>4.4206633134976858</v>
      </c>
      <c r="P87" s="9"/>
    </row>
    <row r="88" spans="1:119">
      <c r="A88" s="12"/>
      <c r="B88" s="25">
        <v>365</v>
      </c>
      <c r="C88" s="20" t="s">
        <v>117</v>
      </c>
      <c r="D88" s="47">
        <v>0</v>
      </c>
      <c r="E88" s="47">
        <v>7837</v>
      </c>
      <c r="F88" s="47">
        <v>0</v>
      </c>
      <c r="G88" s="47">
        <v>0</v>
      </c>
      <c r="H88" s="47">
        <v>0</v>
      </c>
      <c r="I88" s="47">
        <v>29761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37598</v>
      </c>
      <c r="O88" s="48">
        <f t="shared" si="10"/>
        <v>0.22195853405119487</v>
      </c>
      <c r="P88" s="9"/>
    </row>
    <row r="89" spans="1:119">
      <c r="A89" s="12"/>
      <c r="B89" s="25">
        <v>366</v>
      </c>
      <c r="C89" s="20" t="s">
        <v>118</v>
      </c>
      <c r="D89" s="47">
        <v>30479</v>
      </c>
      <c r="E89" s="47">
        <v>221606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252085</v>
      </c>
      <c r="O89" s="48">
        <f t="shared" si="10"/>
        <v>1.4881753565693776</v>
      </c>
      <c r="P89" s="9"/>
    </row>
    <row r="90" spans="1:119">
      <c r="A90" s="12"/>
      <c r="B90" s="25">
        <v>369.9</v>
      </c>
      <c r="C90" s="20" t="s">
        <v>119</v>
      </c>
      <c r="D90" s="47">
        <v>1153802</v>
      </c>
      <c r="E90" s="47">
        <v>233225</v>
      </c>
      <c r="F90" s="47">
        <v>0</v>
      </c>
      <c r="G90" s="47">
        <v>0</v>
      </c>
      <c r="H90" s="47">
        <v>0</v>
      </c>
      <c r="I90" s="47">
        <v>2466755</v>
      </c>
      <c r="J90" s="47">
        <v>46401</v>
      </c>
      <c r="K90" s="47">
        <v>0</v>
      </c>
      <c r="L90" s="47">
        <v>0</v>
      </c>
      <c r="M90" s="47">
        <v>0</v>
      </c>
      <c r="N90" s="47">
        <f t="shared" si="14"/>
        <v>3900183</v>
      </c>
      <c r="O90" s="48">
        <f t="shared" si="10"/>
        <v>23.024599744970246</v>
      </c>
      <c r="P90" s="9"/>
    </row>
    <row r="91" spans="1:119" ht="15.75">
      <c r="A91" s="29" t="s">
        <v>56</v>
      </c>
      <c r="B91" s="30"/>
      <c r="C91" s="31"/>
      <c r="D91" s="32">
        <f t="shared" ref="D91:M91" si="15">SUM(D92:D94)</f>
        <v>0</v>
      </c>
      <c r="E91" s="32">
        <f t="shared" si="15"/>
        <v>3752030</v>
      </c>
      <c r="F91" s="32">
        <f t="shared" si="15"/>
        <v>0</v>
      </c>
      <c r="G91" s="32">
        <f t="shared" si="15"/>
        <v>0</v>
      </c>
      <c r="H91" s="32">
        <f t="shared" si="15"/>
        <v>0</v>
      </c>
      <c r="I91" s="32">
        <f t="shared" si="15"/>
        <v>366814</v>
      </c>
      <c r="J91" s="32">
        <f t="shared" si="15"/>
        <v>13572</v>
      </c>
      <c r="K91" s="32">
        <f t="shared" si="15"/>
        <v>0</v>
      </c>
      <c r="L91" s="32">
        <f t="shared" si="15"/>
        <v>0</v>
      </c>
      <c r="M91" s="32">
        <f t="shared" si="15"/>
        <v>0</v>
      </c>
      <c r="N91" s="32">
        <f>SUM(D91:M91)</f>
        <v>4132416</v>
      </c>
      <c r="O91" s="46">
        <f t="shared" si="10"/>
        <v>24.395579484273163</v>
      </c>
      <c r="P91" s="9"/>
    </row>
    <row r="92" spans="1:119">
      <c r="A92" s="12"/>
      <c r="B92" s="25">
        <v>381</v>
      </c>
      <c r="C92" s="20" t="s">
        <v>120</v>
      </c>
      <c r="D92" s="47">
        <v>0</v>
      </c>
      <c r="E92" s="47">
        <v>3752030</v>
      </c>
      <c r="F92" s="47">
        <v>0</v>
      </c>
      <c r="G92" s="47">
        <v>0</v>
      </c>
      <c r="H92" s="47">
        <v>0</v>
      </c>
      <c r="I92" s="47">
        <v>50907</v>
      </c>
      <c r="J92" s="47">
        <v>13572</v>
      </c>
      <c r="K92" s="47">
        <v>0</v>
      </c>
      <c r="L92" s="47">
        <v>0</v>
      </c>
      <c r="M92" s="47">
        <v>0</v>
      </c>
      <c r="N92" s="47">
        <f>SUM(D92:M92)</f>
        <v>3816509</v>
      </c>
      <c r="O92" s="48">
        <f t="shared" si="10"/>
        <v>22.530633087749127</v>
      </c>
      <c r="P92" s="9"/>
    </row>
    <row r="93" spans="1:119">
      <c r="A93" s="12"/>
      <c r="B93" s="25">
        <v>389.7</v>
      </c>
      <c r="C93" s="20" t="s">
        <v>162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907</v>
      </c>
      <c r="J93" s="47">
        <v>0</v>
      </c>
      <c r="K93" s="47">
        <v>0</v>
      </c>
      <c r="L93" s="47">
        <v>0</v>
      </c>
      <c r="M93" s="47">
        <v>0</v>
      </c>
      <c r="N93" s="47">
        <f>SUM(D93:M93)</f>
        <v>907</v>
      </c>
      <c r="O93" s="48">
        <f t="shared" si="10"/>
        <v>5.354444129592897E-3</v>
      </c>
      <c r="P93" s="9"/>
    </row>
    <row r="94" spans="1:119" ht="15.75" thickBot="1">
      <c r="A94" s="12"/>
      <c r="B94" s="25">
        <v>389.8</v>
      </c>
      <c r="C94" s="20" t="s">
        <v>123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315000</v>
      </c>
      <c r="J94" s="47">
        <v>0</v>
      </c>
      <c r="K94" s="47">
        <v>0</v>
      </c>
      <c r="L94" s="47">
        <v>0</v>
      </c>
      <c r="M94" s="47">
        <v>0</v>
      </c>
      <c r="N94" s="47">
        <f>SUM(D94:M94)</f>
        <v>315000</v>
      </c>
      <c r="O94" s="48">
        <f t="shared" si="10"/>
        <v>1.859591952394446</v>
      </c>
      <c r="P94" s="9"/>
    </row>
    <row r="95" spans="1:119" ht="16.5" thickBot="1">
      <c r="A95" s="14" t="s">
        <v>88</v>
      </c>
      <c r="B95" s="23"/>
      <c r="C95" s="22"/>
      <c r="D95" s="15">
        <f t="shared" ref="D95:M95" si="16">SUM(D5,D11,D18,D43,D78,D83,D91)</f>
        <v>80430266</v>
      </c>
      <c r="E95" s="15">
        <f t="shared" si="16"/>
        <v>50342211</v>
      </c>
      <c r="F95" s="15">
        <f t="shared" si="16"/>
        <v>0</v>
      </c>
      <c r="G95" s="15">
        <f t="shared" si="16"/>
        <v>0</v>
      </c>
      <c r="H95" s="15">
        <f t="shared" si="16"/>
        <v>0</v>
      </c>
      <c r="I95" s="15">
        <f t="shared" si="16"/>
        <v>41894566</v>
      </c>
      <c r="J95" s="15">
        <f t="shared" si="16"/>
        <v>9505799</v>
      </c>
      <c r="K95" s="15">
        <f t="shared" si="16"/>
        <v>0</v>
      </c>
      <c r="L95" s="15">
        <f t="shared" si="16"/>
        <v>0</v>
      </c>
      <c r="M95" s="15">
        <f t="shared" si="16"/>
        <v>13049210</v>
      </c>
      <c r="N95" s="15">
        <f>SUM(D95:M95)</f>
        <v>195222052</v>
      </c>
      <c r="O95" s="38">
        <f t="shared" si="10"/>
        <v>1152.4868470766035</v>
      </c>
      <c r="P95" s="6"/>
      <c r="Q95" s="2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</row>
    <row r="96" spans="1:119">
      <c r="A96" s="16"/>
      <c r="B96" s="18"/>
      <c r="C96" s="18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9"/>
    </row>
    <row r="97" spans="1:15">
      <c r="A97" s="41"/>
      <c r="B97" s="42"/>
      <c r="C97" s="42"/>
      <c r="D97" s="43"/>
      <c r="E97" s="43"/>
      <c r="F97" s="43"/>
      <c r="G97" s="43"/>
      <c r="H97" s="43"/>
      <c r="I97" s="43"/>
      <c r="J97" s="43"/>
      <c r="K97" s="43"/>
      <c r="L97" s="49" t="s">
        <v>163</v>
      </c>
      <c r="M97" s="49"/>
      <c r="N97" s="49"/>
      <c r="O97" s="44">
        <v>169392</v>
      </c>
    </row>
    <row r="98" spans="1:15">
      <c r="A98" s="50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2"/>
    </row>
    <row r="99" spans="1:15" ht="15.75" customHeight="1" thickBot="1">
      <c r="A99" s="53" t="s">
        <v>143</v>
      </c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5"/>
    </row>
  </sheetData>
  <mergeCells count="10">
    <mergeCell ref="L97:N97"/>
    <mergeCell ref="A98:O98"/>
    <mergeCell ref="A99:O9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144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125</v>
      </c>
      <c r="B3" s="63"/>
      <c r="C3" s="64"/>
      <c r="D3" s="68" t="s">
        <v>50</v>
      </c>
      <c r="E3" s="69"/>
      <c r="F3" s="69"/>
      <c r="G3" s="69"/>
      <c r="H3" s="70"/>
      <c r="I3" s="68" t="s">
        <v>51</v>
      </c>
      <c r="J3" s="70"/>
      <c r="K3" s="68" t="s">
        <v>53</v>
      </c>
      <c r="L3" s="70"/>
      <c r="M3" s="36"/>
      <c r="N3" s="37"/>
      <c r="O3" s="71" t="s">
        <v>130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11</v>
      </c>
      <c r="N4" s="35" t="s">
        <v>52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53481611</v>
      </c>
      <c r="E5" s="27">
        <f t="shared" si="0"/>
        <v>24112128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77593739</v>
      </c>
      <c r="O5" s="33">
        <f t="shared" ref="O5:O36" si="2">(N5/O$100)</f>
        <v>458.38052788903462</v>
      </c>
      <c r="P5" s="6"/>
    </row>
    <row r="6" spans="1:133">
      <c r="A6" s="12"/>
      <c r="B6" s="25">
        <v>311</v>
      </c>
      <c r="C6" s="20" t="s">
        <v>3</v>
      </c>
      <c r="D6" s="47">
        <v>53481611</v>
      </c>
      <c r="E6" s="47">
        <v>5543436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59025047</v>
      </c>
      <c r="O6" s="48">
        <f t="shared" si="2"/>
        <v>348.68705324968397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13200767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13200767</v>
      </c>
      <c r="O7" s="48">
        <f t="shared" si="2"/>
        <v>77.98276799111521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1009429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1009429</v>
      </c>
      <c r="O8" s="48">
        <f t="shared" si="2"/>
        <v>5.9631434681411646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3389081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3389081</v>
      </c>
      <c r="O9" s="48">
        <f t="shared" si="2"/>
        <v>20.020800103970984</v>
      </c>
      <c r="P9" s="9"/>
    </row>
    <row r="10" spans="1:133">
      <c r="A10" s="12"/>
      <c r="B10" s="25">
        <v>315</v>
      </c>
      <c r="C10" s="20" t="s">
        <v>17</v>
      </c>
      <c r="D10" s="47">
        <v>0</v>
      </c>
      <c r="E10" s="47">
        <v>969415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969415</v>
      </c>
      <c r="O10" s="48">
        <f t="shared" si="2"/>
        <v>5.7267630761232997</v>
      </c>
      <c r="P10" s="9"/>
    </row>
    <row r="11" spans="1:133" ht="15.75">
      <c r="A11" s="29" t="s">
        <v>19</v>
      </c>
      <c r="B11" s="30"/>
      <c r="C11" s="31"/>
      <c r="D11" s="32">
        <f t="shared" ref="D11:M11" si="3">SUM(D12:D18)</f>
        <v>115126</v>
      </c>
      <c r="E11" s="32">
        <f t="shared" si="3"/>
        <v>78983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1577417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1771526</v>
      </c>
      <c r="O11" s="46">
        <f t="shared" si="2"/>
        <v>10.465187443140868</v>
      </c>
      <c r="P11" s="10"/>
    </row>
    <row r="12" spans="1:133">
      <c r="A12" s="12"/>
      <c r="B12" s="25">
        <v>322</v>
      </c>
      <c r="C12" s="20" t="s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711268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711268</v>
      </c>
      <c r="O12" s="48">
        <f t="shared" si="2"/>
        <v>4.2017745956355821</v>
      </c>
      <c r="P12" s="9"/>
    </row>
    <row r="13" spans="1:133">
      <c r="A13" s="12"/>
      <c r="B13" s="25">
        <v>324.11</v>
      </c>
      <c r="C13" s="20" t="s">
        <v>133</v>
      </c>
      <c r="D13" s="47">
        <v>0</v>
      </c>
      <c r="E13" s="47">
        <v>36192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36192</v>
      </c>
      <c r="O13" s="48">
        <f t="shared" si="2"/>
        <v>0.21380214794598235</v>
      </c>
      <c r="P13" s="9"/>
    </row>
    <row r="14" spans="1:133">
      <c r="A14" s="12"/>
      <c r="B14" s="25">
        <v>324.20999999999998</v>
      </c>
      <c r="C14" s="20" t="s">
        <v>21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235134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235134</v>
      </c>
      <c r="O14" s="48">
        <f t="shared" si="2"/>
        <v>1.3890405132385779</v>
      </c>
      <c r="P14" s="9"/>
    </row>
    <row r="15" spans="1:133">
      <c r="A15" s="12"/>
      <c r="B15" s="25">
        <v>324.61</v>
      </c>
      <c r="C15" s="20" t="s">
        <v>22</v>
      </c>
      <c r="D15" s="47">
        <v>46000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46000</v>
      </c>
      <c r="O15" s="48">
        <f t="shared" si="2"/>
        <v>0.27174234100119332</v>
      </c>
      <c r="P15" s="9"/>
    </row>
    <row r="16" spans="1:133">
      <c r="A16" s="12"/>
      <c r="B16" s="25">
        <v>325.10000000000002</v>
      </c>
      <c r="C16" s="20" t="s">
        <v>23</v>
      </c>
      <c r="D16" s="47">
        <v>44698</v>
      </c>
      <c r="E16" s="47">
        <v>42791</v>
      </c>
      <c r="F16" s="47">
        <v>0</v>
      </c>
      <c r="G16" s="47">
        <v>0</v>
      </c>
      <c r="H16" s="47">
        <v>0</v>
      </c>
      <c r="I16" s="47">
        <v>578412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665901</v>
      </c>
      <c r="O16" s="48">
        <f t="shared" si="2"/>
        <v>3.9337716655442527</v>
      </c>
      <c r="P16" s="9"/>
    </row>
    <row r="17" spans="1:16">
      <c r="A17" s="12"/>
      <c r="B17" s="25">
        <v>325.2</v>
      </c>
      <c r="C17" s="20" t="s">
        <v>135</v>
      </c>
      <c r="D17" s="47">
        <v>21213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21213</v>
      </c>
      <c r="O17" s="48">
        <f t="shared" si="2"/>
        <v>0.12531457129691986</v>
      </c>
      <c r="P17" s="9"/>
    </row>
    <row r="18" spans="1:16">
      <c r="A18" s="12"/>
      <c r="B18" s="25">
        <v>329</v>
      </c>
      <c r="C18" s="20" t="s">
        <v>24</v>
      </c>
      <c r="D18" s="47">
        <v>3215</v>
      </c>
      <c r="E18" s="47">
        <v>0</v>
      </c>
      <c r="F18" s="47">
        <v>0</v>
      </c>
      <c r="G18" s="47">
        <v>0</v>
      </c>
      <c r="H18" s="47">
        <v>0</v>
      </c>
      <c r="I18" s="47">
        <v>52603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55818</v>
      </c>
      <c r="O18" s="48">
        <f t="shared" si="2"/>
        <v>0.32974160847836104</v>
      </c>
      <c r="P18" s="9"/>
    </row>
    <row r="19" spans="1:16" ht="15.75">
      <c r="A19" s="29" t="s">
        <v>27</v>
      </c>
      <c r="B19" s="30"/>
      <c r="C19" s="31"/>
      <c r="D19" s="32">
        <f t="shared" ref="D19:M19" si="4">SUM(D20:D44)</f>
        <v>17815552</v>
      </c>
      <c r="E19" s="32">
        <f t="shared" si="4"/>
        <v>21377388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5">
        <f t="shared" si="1"/>
        <v>39192940</v>
      </c>
      <c r="O19" s="46">
        <f t="shared" si="2"/>
        <v>231.53002752868062</v>
      </c>
      <c r="P19" s="10"/>
    </row>
    <row r="20" spans="1:16">
      <c r="A20" s="12"/>
      <c r="B20" s="25">
        <v>331.1</v>
      </c>
      <c r="C20" s="20" t="s">
        <v>25</v>
      </c>
      <c r="D20" s="47">
        <v>605402</v>
      </c>
      <c r="E20" s="47">
        <v>390939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996341</v>
      </c>
      <c r="O20" s="48">
        <f t="shared" si="2"/>
        <v>5.8858268646841294</v>
      </c>
      <c r="P20" s="9"/>
    </row>
    <row r="21" spans="1:16">
      <c r="A21" s="12"/>
      <c r="B21" s="25">
        <v>331.2</v>
      </c>
      <c r="C21" s="20" t="s">
        <v>26</v>
      </c>
      <c r="D21" s="47">
        <v>809354</v>
      </c>
      <c r="E21" s="47">
        <v>270930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1080284</v>
      </c>
      <c r="O21" s="48">
        <f t="shared" si="2"/>
        <v>6.3817152849159369</v>
      </c>
      <c r="P21" s="9"/>
    </row>
    <row r="22" spans="1:16">
      <c r="A22" s="12"/>
      <c r="B22" s="25">
        <v>331.39</v>
      </c>
      <c r="C22" s="20" t="s">
        <v>31</v>
      </c>
      <c r="D22" s="47">
        <v>37157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8" si="5">SUM(D22:M22)</f>
        <v>37157</v>
      </c>
      <c r="O22" s="48">
        <f t="shared" si="2"/>
        <v>0.21950282966481172</v>
      </c>
      <c r="P22" s="9"/>
    </row>
    <row r="23" spans="1:16">
      <c r="A23" s="12"/>
      <c r="B23" s="25">
        <v>331.49</v>
      </c>
      <c r="C23" s="20" t="s">
        <v>32</v>
      </c>
      <c r="D23" s="47">
        <v>0</v>
      </c>
      <c r="E23" s="47">
        <v>11623403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11623403</v>
      </c>
      <c r="O23" s="48">
        <f t="shared" si="2"/>
        <v>68.664581339571598</v>
      </c>
      <c r="P23" s="9"/>
    </row>
    <row r="24" spans="1:16">
      <c r="A24" s="12"/>
      <c r="B24" s="25">
        <v>331.5</v>
      </c>
      <c r="C24" s="20" t="s">
        <v>136</v>
      </c>
      <c r="D24" s="47">
        <v>938767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938767</v>
      </c>
      <c r="O24" s="48">
        <f t="shared" si="2"/>
        <v>5.5457117877101574</v>
      </c>
      <c r="P24" s="9"/>
    </row>
    <row r="25" spans="1:16">
      <c r="A25" s="12"/>
      <c r="B25" s="25">
        <v>331.7</v>
      </c>
      <c r="C25" s="20" t="s">
        <v>28</v>
      </c>
      <c r="D25" s="47">
        <v>30957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30957</v>
      </c>
      <c r="O25" s="48">
        <f t="shared" si="2"/>
        <v>0.18287668805160742</v>
      </c>
      <c r="P25" s="9"/>
    </row>
    <row r="26" spans="1:16">
      <c r="A26" s="12"/>
      <c r="B26" s="25">
        <v>333</v>
      </c>
      <c r="C26" s="20" t="s">
        <v>4</v>
      </c>
      <c r="D26" s="47">
        <v>88245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88245</v>
      </c>
      <c r="O26" s="48">
        <f t="shared" si="2"/>
        <v>0.52130223655761532</v>
      </c>
      <c r="P26" s="9"/>
    </row>
    <row r="27" spans="1:16">
      <c r="A27" s="12"/>
      <c r="B27" s="25">
        <v>334.1</v>
      </c>
      <c r="C27" s="20" t="s">
        <v>29</v>
      </c>
      <c r="D27" s="47">
        <v>15070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15070</v>
      </c>
      <c r="O27" s="48">
        <f t="shared" si="2"/>
        <v>8.9025153888869196E-2</v>
      </c>
      <c r="P27" s="9"/>
    </row>
    <row r="28" spans="1:16">
      <c r="A28" s="12"/>
      <c r="B28" s="25">
        <v>334.2</v>
      </c>
      <c r="C28" s="20" t="s">
        <v>30</v>
      </c>
      <c r="D28" s="47">
        <v>1187906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1187906</v>
      </c>
      <c r="O28" s="48">
        <f t="shared" si="2"/>
        <v>7.0174860288992074</v>
      </c>
      <c r="P28" s="9"/>
    </row>
    <row r="29" spans="1:16">
      <c r="A29" s="12"/>
      <c r="B29" s="25">
        <v>334.49</v>
      </c>
      <c r="C29" s="20" t="s">
        <v>34</v>
      </c>
      <c r="D29" s="47">
        <v>0</v>
      </c>
      <c r="E29" s="47">
        <v>1338078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4" si="6">SUM(D29:M29)</f>
        <v>1338078</v>
      </c>
      <c r="O29" s="48">
        <f t="shared" si="2"/>
        <v>7.9046184383085816</v>
      </c>
      <c r="P29" s="9"/>
    </row>
    <row r="30" spans="1:16">
      <c r="A30" s="12"/>
      <c r="B30" s="25">
        <v>334.5</v>
      </c>
      <c r="C30" s="20" t="s">
        <v>35</v>
      </c>
      <c r="D30" s="47">
        <v>0</v>
      </c>
      <c r="E30" s="47">
        <v>825106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825106</v>
      </c>
      <c r="O30" s="48">
        <f t="shared" si="2"/>
        <v>4.8742660003071867</v>
      </c>
      <c r="P30" s="9"/>
    </row>
    <row r="31" spans="1:16">
      <c r="A31" s="12"/>
      <c r="B31" s="25">
        <v>334.69</v>
      </c>
      <c r="C31" s="20" t="s">
        <v>36</v>
      </c>
      <c r="D31" s="47">
        <v>0</v>
      </c>
      <c r="E31" s="47">
        <v>19500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19500</v>
      </c>
      <c r="O31" s="48">
        <f t="shared" si="2"/>
        <v>0.11519512281572325</v>
      </c>
      <c r="P31" s="9"/>
    </row>
    <row r="32" spans="1:16">
      <c r="A32" s="12"/>
      <c r="B32" s="25">
        <v>334.7</v>
      </c>
      <c r="C32" s="20" t="s">
        <v>37</v>
      </c>
      <c r="D32" s="47">
        <v>517292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517292</v>
      </c>
      <c r="O32" s="48">
        <f t="shared" si="2"/>
        <v>3.0558725882867237</v>
      </c>
      <c r="P32" s="9"/>
    </row>
    <row r="33" spans="1:16">
      <c r="A33" s="12"/>
      <c r="B33" s="25">
        <v>335.12</v>
      </c>
      <c r="C33" s="20" t="s">
        <v>39</v>
      </c>
      <c r="D33" s="47">
        <v>3080852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3080852</v>
      </c>
      <c r="O33" s="48">
        <f t="shared" si="2"/>
        <v>18.199955103439311</v>
      </c>
      <c r="P33" s="9"/>
    </row>
    <row r="34" spans="1:16">
      <c r="A34" s="12"/>
      <c r="B34" s="25">
        <v>335.13</v>
      </c>
      <c r="C34" s="20" t="s">
        <v>40</v>
      </c>
      <c r="D34" s="47">
        <v>41064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41064</v>
      </c>
      <c r="O34" s="48">
        <f t="shared" si="2"/>
        <v>0.24258320632332614</v>
      </c>
      <c r="P34" s="9"/>
    </row>
    <row r="35" spans="1:16">
      <c r="A35" s="12"/>
      <c r="B35" s="25">
        <v>335.14</v>
      </c>
      <c r="C35" s="20" t="s">
        <v>41</v>
      </c>
      <c r="D35" s="47">
        <v>25211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25211</v>
      </c>
      <c r="O35" s="48">
        <f t="shared" si="2"/>
        <v>0.14893252519524097</v>
      </c>
      <c r="P35" s="9"/>
    </row>
    <row r="36" spans="1:16">
      <c r="A36" s="12"/>
      <c r="B36" s="25">
        <v>335.15</v>
      </c>
      <c r="C36" s="20" t="s">
        <v>42</v>
      </c>
      <c r="D36" s="47">
        <v>90916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90916</v>
      </c>
      <c r="O36" s="48">
        <f t="shared" si="2"/>
        <v>0.53708101466227154</v>
      </c>
      <c r="P36" s="9"/>
    </row>
    <row r="37" spans="1:16">
      <c r="A37" s="12"/>
      <c r="B37" s="25">
        <v>335.16</v>
      </c>
      <c r="C37" s="20" t="s">
        <v>43</v>
      </c>
      <c r="D37" s="47">
        <v>235417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235417</v>
      </c>
      <c r="O37" s="48">
        <f t="shared" ref="O37:O68" si="7">(N37/O$100)</f>
        <v>1.3907123193799549</v>
      </c>
      <c r="P37" s="9"/>
    </row>
    <row r="38" spans="1:16">
      <c r="A38" s="12"/>
      <c r="B38" s="25">
        <v>335.18</v>
      </c>
      <c r="C38" s="20" t="s">
        <v>44</v>
      </c>
      <c r="D38" s="47">
        <v>9691564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9691564</v>
      </c>
      <c r="O38" s="48">
        <f t="shared" si="7"/>
        <v>57.252354115714979</v>
      </c>
      <c r="P38" s="9"/>
    </row>
    <row r="39" spans="1:16">
      <c r="A39" s="12"/>
      <c r="B39" s="25">
        <v>335.19</v>
      </c>
      <c r="C39" s="20" t="s">
        <v>57</v>
      </c>
      <c r="D39" s="47">
        <v>50338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50338</v>
      </c>
      <c r="O39" s="48">
        <f t="shared" si="7"/>
        <v>0.29736882524604497</v>
      </c>
      <c r="P39" s="9"/>
    </row>
    <row r="40" spans="1:16">
      <c r="A40" s="12"/>
      <c r="B40" s="25">
        <v>335.21</v>
      </c>
      <c r="C40" s="20" t="s">
        <v>45</v>
      </c>
      <c r="D40" s="47">
        <v>0</v>
      </c>
      <c r="E40" s="47">
        <v>9420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9420</v>
      </c>
      <c r="O40" s="48">
        <f t="shared" si="7"/>
        <v>5.5648105483287844E-2</v>
      </c>
      <c r="P40" s="9"/>
    </row>
    <row r="41" spans="1:16">
      <c r="A41" s="12"/>
      <c r="B41" s="25">
        <v>335.49</v>
      </c>
      <c r="C41" s="20" t="s">
        <v>46</v>
      </c>
      <c r="D41" s="47">
        <v>0</v>
      </c>
      <c r="E41" s="47">
        <v>3291271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3291271</v>
      </c>
      <c r="O41" s="48">
        <f t="shared" si="7"/>
        <v>19.442993182811705</v>
      </c>
      <c r="P41" s="9"/>
    </row>
    <row r="42" spans="1:16">
      <c r="A42" s="12"/>
      <c r="B42" s="25">
        <v>335.5</v>
      </c>
      <c r="C42" s="20" t="s">
        <v>47</v>
      </c>
      <c r="D42" s="47">
        <v>274529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274529</v>
      </c>
      <c r="O42" s="48">
        <f t="shared" si="7"/>
        <v>1.6217641985373172</v>
      </c>
      <c r="P42" s="9"/>
    </row>
    <row r="43" spans="1:16">
      <c r="A43" s="12"/>
      <c r="B43" s="25">
        <v>335.7</v>
      </c>
      <c r="C43" s="20" t="s">
        <v>48</v>
      </c>
      <c r="D43" s="47">
        <v>95511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95511</v>
      </c>
      <c r="O43" s="48">
        <f t="shared" si="7"/>
        <v>0.56422571155141243</v>
      </c>
      <c r="P43" s="9"/>
    </row>
    <row r="44" spans="1:16">
      <c r="A44" s="12"/>
      <c r="B44" s="25">
        <v>335.8</v>
      </c>
      <c r="C44" s="20" t="s">
        <v>138</v>
      </c>
      <c r="D44" s="47">
        <v>0</v>
      </c>
      <c r="E44" s="47">
        <v>3608741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3608741</v>
      </c>
      <c r="O44" s="48">
        <f t="shared" si="7"/>
        <v>21.318428856673638</v>
      </c>
      <c r="P44" s="9"/>
    </row>
    <row r="45" spans="1:16" ht="15.75">
      <c r="A45" s="29" t="s">
        <v>54</v>
      </c>
      <c r="B45" s="30"/>
      <c r="C45" s="31"/>
      <c r="D45" s="32">
        <f t="shared" ref="D45:M45" si="8">SUM(D46:D79)</f>
        <v>9020025</v>
      </c>
      <c r="E45" s="32">
        <f t="shared" si="8"/>
        <v>4596562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40494261</v>
      </c>
      <c r="J45" s="32">
        <f t="shared" si="8"/>
        <v>9173422</v>
      </c>
      <c r="K45" s="32">
        <f t="shared" si="8"/>
        <v>0</v>
      </c>
      <c r="L45" s="32">
        <f t="shared" si="8"/>
        <v>0</v>
      </c>
      <c r="M45" s="32">
        <f t="shared" si="8"/>
        <v>12637485</v>
      </c>
      <c r="N45" s="32">
        <f>SUM(D45:M45)</f>
        <v>75921755</v>
      </c>
      <c r="O45" s="46">
        <f t="shared" si="7"/>
        <v>448.50337905693596</v>
      </c>
      <c r="P45" s="10"/>
    </row>
    <row r="46" spans="1:16">
      <c r="A46" s="12"/>
      <c r="B46" s="25">
        <v>341.2</v>
      </c>
      <c r="C46" s="20" t="s">
        <v>58</v>
      </c>
      <c r="D46" s="47">
        <v>2730011</v>
      </c>
      <c r="E46" s="47">
        <v>253013</v>
      </c>
      <c r="F46" s="47">
        <v>0</v>
      </c>
      <c r="G46" s="47">
        <v>0</v>
      </c>
      <c r="H46" s="47">
        <v>0</v>
      </c>
      <c r="I46" s="47">
        <v>0</v>
      </c>
      <c r="J46" s="47">
        <v>9173422</v>
      </c>
      <c r="K46" s="47">
        <v>0</v>
      </c>
      <c r="L46" s="47">
        <v>0</v>
      </c>
      <c r="M46" s="47">
        <v>0</v>
      </c>
      <c r="N46" s="47">
        <f t="shared" ref="N46:N79" si="9">SUM(D46:M46)</f>
        <v>12156446</v>
      </c>
      <c r="O46" s="48">
        <f t="shared" si="7"/>
        <v>71.813502049882445</v>
      </c>
      <c r="P46" s="9"/>
    </row>
    <row r="47" spans="1:16">
      <c r="A47" s="12"/>
      <c r="B47" s="25">
        <v>341.3</v>
      </c>
      <c r="C47" s="20" t="s">
        <v>59</v>
      </c>
      <c r="D47" s="47">
        <v>60918</v>
      </c>
      <c r="E47" s="47">
        <v>0</v>
      </c>
      <c r="F47" s="47">
        <v>0</v>
      </c>
      <c r="G47" s="47">
        <v>0</v>
      </c>
      <c r="H47" s="47">
        <v>0</v>
      </c>
      <c r="I47" s="47">
        <v>5997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66915</v>
      </c>
      <c r="O47" s="48">
        <f t="shared" si="7"/>
        <v>0.39529649452380111</v>
      </c>
      <c r="P47" s="9"/>
    </row>
    <row r="48" spans="1:16">
      <c r="A48" s="12"/>
      <c r="B48" s="25">
        <v>341.51</v>
      </c>
      <c r="C48" s="20" t="s">
        <v>60</v>
      </c>
      <c r="D48" s="47">
        <v>48733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48733</v>
      </c>
      <c r="O48" s="48">
        <f t="shared" si="7"/>
        <v>0.2878873805219816</v>
      </c>
      <c r="P48" s="9"/>
    </row>
    <row r="49" spans="1:16">
      <c r="A49" s="12"/>
      <c r="B49" s="25">
        <v>341.52</v>
      </c>
      <c r="C49" s="20" t="s">
        <v>61</v>
      </c>
      <c r="D49" s="47">
        <v>235528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235528</v>
      </c>
      <c r="O49" s="48">
        <f t="shared" si="7"/>
        <v>1.3913680454636752</v>
      </c>
      <c r="P49" s="9"/>
    </row>
    <row r="50" spans="1:16">
      <c r="A50" s="12"/>
      <c r="B50" s="25">
        <v>341.53</v>
      </c>
      <c r="C50" s="20" t="s">
        <v>62</v>
      </c>
      <c r="D50" s="47">
        <v>7319</v>
      </c>
      <c r="E50" s="47">
        <v>362942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370261</v>
      </c>
      <c r="O50" s="48">
        <f t="shared" si="7"/>
        <v>2.1872954548139747</v>
      </c>
      <c r="P50" s="9"/>
    </row>
    <row r="51" spans="1:16">
      <c r="A51" s="12"/>
      <c r="B51" s="25">
        <v>341.54</v>
      </c>
      <c r="C51" s="20" t="s">
        <v>63</v>
      </c>
      <c r="D51" s="47">
        <v>0</v>
      </c>
      <c r="E51" s="47">
        <v>187241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187241</v>
      </c>
      <c r="O51" s="48">
        <f t="shared" si="7"/>
        <v>1.1061153841609659</v>
      </c>
      <c r="P51" s="9"/>
    </row>
    <row r="52" spans="1:16">
      <c r="A52" s="12"/>
      <c r="B52" s="25">
        <v>341.9</v>
      </c>
      <c r="C52" s="20" t="s">
        <v>65</v>
      </c>
      <c r="D52" s="47">
        <v>38293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38293</v>
      </c>
      <c r="O52" s="48">
        <f t="shared" si="7"/>
        <v>0.22621368399910208</v>
      </c>
      <c r="P52" s="9"/>
    </row>
    <row r="53" spans="1:16">
      <c r="A53" s="12"/>
      <c r="B53" s="25">
        <v>342.1</v>
      </c>
      <c r="C53" s="20" t="s">
        <v>66</v>
      </c>
      <c r="D53" s="47">
        <v>1766737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1766737</v>
      </c>
      <c r="O53" s="48">
        <f t="shared" si="7"/>
        <v>10.436896702465766</v>
      </c>
      <c r="P53" s="9"/>
    </row>
    <row r="54" spans="1:16">
      <c r="A54" s="12"/>
      <c r="B54" s="25">
        <v>342.3</v>
      </c>
      <c r="C54" s="20" t="s">
        <v>67</v>
      </c>
      <c r="D54" s="47">
        <v>233511</v>
      </c>
      <c r="E54" s="47">
        <v>472224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705735</v>
      </c>
      <c r="O54" s="48">
        <f t="shared" si="7"/>
        <v>4.1690887179668943</v>
      </c>
      <c r="P54" s="9"/>
    </row>
    <row r="55" spans="1:16">
      <c r="A55" s="12"/>
      <c r="B55" s="25">
        <v>342.4</v>
      </c>
      <c r="C55" s="20" t="s">
        <v>68</v>
      </c>
      <c r="D55" s="47">
        <v>0</v>
      </c>
      <c r="E55" s="47">
        <v>1312429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1312429</v>
      </c>
      <c r="O55" s="48">
        <f t="shared" si="7"/>
        <v>7.7530984534316332</v>
      </c>
      <c r="P55" s="9"/>
    </row>
    <row r="56" spans="1:16">
      <c r="A56" s="12"/>
      <c r="B56" s="25">
        <v>342.5</v>
      </c>
      <c r="C56" s="20" t="s">
        <v>69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18310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18310</v>
      </c>
      <c r="O56" s="48">
        <f t="shared" si="7"/>
        <v>0.10816526660286629</v>
      </c>
      <c r="P56" s="9"/>
    </row>
    <row r="57" spans="1:16">
      <c r="A57" s="12"/>
      <c r="B57" s="25">
        <v>342.9</v>
      </c>
      <c r="C57" s="20" t="s">
        <v>70</v>
      </c>
      <c r="D57" s="47">
        <v>324408</v>
      </c>
      <c r="E57" s="47">
        <v>0</v>
      </c>
      <c r="F57" s="47">
        <v>0</v>
      </c>
      <c r="G57" s="47">
        <v>0</v>
      </c>
      <c r="H57" s="47">
        <v>0</v>
      </c>
      <c r="I57" s="47">
        <v>23920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348328</v>
      </c>
      <c r="O57" s="48">
        <f t="shared" si="7"/>
        <v>2.0577275251361664</v>
      </c>
      <c r="P57" s="9"/>
    </row>
    <row r="58" spans="1:16">
      <c r="A58" s="12"/>
      <c r="B58" s="25">
        <v>343.3</v>
      </c>
      <c r="C58" s="20" t="s">
        <v>71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17543295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17543295</v>
      </c>
      <c r="O58" s="48">
        <f t="shared" si="7"/>
        <v>103.63600113422891</v>
      </c>
      <c r="P58" s="9"/>
    </row>
    <row r="59" spans="1:16">
      <c r="A59" s="12"/>
      <c r="B59" s="25">
        <v>343.4</v>
      </c>
      <c r="C59" s="20" t="s">
        <v>72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13829663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13829663</v>
      </c>
      <c r="O59" s="48">
        <f t="shared" si="7"/>
        <v>81.69793475820839</v>
      </c>
      <c r="P59" s="9"/>
    </row>
    <row r="60" spans="1:16">
      <c r="A60" s="12"/>
      <c r="B60" s="25">
        <v>343.5</v>
      </c>
      <c r="C60" s="20" t="s">
        <v>73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8680018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8680018</v>
      </c>
      <c r="O60" s="48">
        <f t="shared" si="7"/>
        <v>51.276704592445562</v>
      </c>
      <c r="P60" s="9"/>
    </row>
    <row r="61" spans="1:16">
      <c r="A61" s="12"/>
      <c r="B61" s="25">
        <v>343.6</v>
      </c>
      <c r="C61" s="20" t="s">
        <v>74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25089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25089</v>
      </c>
      <c r="O61" s="48">
        <f t="shared" si="7"/>
        <v>0.14821181724736823</v>
      </c>
      <c r="P61" s="9"/>
    </row>
    <row r="62" spans="1:16">
      <c r="A62" s="12"/>
      <c r="B62" s="25">
        <v>343.7</v>
      </c>
      <c r="C62" s="20" t="s">
        <v>145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367969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367969</v>
      </c>
      <c r="O62" s="48">
        <f t="shared" si="7"/>
        <v>2.1737555973014806</v>
      </c>
      <c r="P62" s="9"/>
    </row>
    <row r="63" spans="1:16">
      <c r="A63" s="12"/>
      <c r="B63" s="25">
        <v>343.9</v>
      </c>
      <c r="C63" s="20" t="s">
        <v>140</v>
      </c>
      <c r="D63" s="47">
        <v>0</v>
      </c>
      <c r="E63" s="47">
        <v>1726432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1726432</v>
      </c>
      <c r="O63" s="48">
        <f t="shared" si="7"/>
        <v>10.19879724476896</v>
      </c>
      <c r="P63" s="9"/>
    </row>
    <row r="64" spans="1:16">
      <c r="A64" s="12"/>
      <c r="B64" s="25">
        <v>344.9</v>
      </c>
      <c r="C64" s="20" t="s">
        <v>75</v>
      </c>
      <c r="D64" s="47">
        <v>0</v>
      </c>
      <c r="E64" s="47">
        <v>259502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259502</v>
      </c>
      <c r="O64" s="48">
        <f t="shared" si="7"/>
        <v>1.5329930646628622</v>
      </c>
      <c r="P64" s="9"/>
    </row>
    <row r="65" spans="1:16">
      <c r="A65" s="12"/>
      <c r="B65" s="25">
        <v>345.9</v>
      </c>
      <c r="C65" s="20" t="s">
        <v>76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12637485</v>
      </c>
      <c r="N65" s="47">
        <f t="shared" si="9"/>
        <v>12637485</v>
      </c>
      <c r="O65" s="48">
        <f t="shared" si="7"/>
        <v>74.655212136249247</v>
      </c>
      <c r="P65" s="9"/>
    </row>
    <row r="66" spans="1:16">
      <c r="A66" s="12"/>
      <c r="B66" s="25">
        <v>346.4</v>
      </c>
      <c r="C66" s="20" t="s">
        <v>77</v>
      </c>
      <c r="D66" s="47">
        <v>685788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685788</v>
      </c>
      <c r="O66" s="48">
        <f t="shared" si="7"/>
        <v>4.0512529684897034</v>
      </c>
      <c r="P66" s="9"/>
    </row>
    <row r="67" spans="1:16">
      <c r="A67" s="12"/>
      <c r="B67" s="25">
        <v>346.9</v>
      </c>
      <c r="C67" s="20" t="s">
        <v>78</v>
      </c>
      <c r="D67" s="47">
        <v>330767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330767</v>
      </c>
      <c r="O67" s="48">
        <f t="shared" si="7"/>
        <v>1.9539869327378632</v>
      </c>
      <c r="P67" s="9"/>
    </row>
    <row r="68" spans="1:16">
      <c r="A68" s="12"/>
      <c r="B68" s="25">
        <v>347.1</v>
      </c>
      <c r="C68" s="20" t="s">
        <v>79</v>
      </c>
      <c r="D68" s="47">
        <v>401832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401832</v>
      </c>
      <c r="O68" s="48">
        <f t="shared" si="7"/>
        <v>2.3737993123737282</v>
      </c>
      <c r="P68" s="9"/>
    </row>
    <row r="69" spans="1:16">
      <c r="A69" s="12"/>
      <c r="B69" s="25">
        <v>347.2</v>
      </c>
      <c r="C69" s="20" t="s">
        <v>80</v>
      </c>
      <c r="D69" s="47">
        <v>500716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500716</v>
      </c>
      <c r="O69" s="48">
        <f t="shared" ref="O69:O98" si="10">(N69/O$100)</f>
        <v>2.9579508264511634</v>
      </c>
      <c r="P69" s="9"/>
    </row>
    <row r="70" spans="1:16">
      <c r="A70" s="12"/>
      <c r="B70" s="25">
        <v>347.5</v>
      </c>
      <c r="C70" s="20" t="s">
        <v>81</v>
      </c>
      <c r="D70" s="47">
        <v>6225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6225</v>
      </c>
      <c r="O70" s="48">
        <f t="shared" si="10"/>
        <v>3.6773827668096268E-2</v>
      </c>
      <c r="P70" s="9"/>
    </row>
    <row r="71" spans="1:16">
      <c r="A71" s="12"/>
      <c r="B71" s="25">
        <v>348.88</v>
      </c>
      <c r="C71" s="20" t="s">
        <v>82</v>
      </c>
      <c r="D71" s="47">
        <v>278424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278424</v>
      </c>
      <c r="O71" s="48">
        <f t="shared" si="10"/>
        <v>1.6447736858894835</v>
      </c>
      <c r="P71" s="9"/>
    </row>
    <row r="72" spans="1:16">
      <c r="A72" s="12"/>
      <c r="B72" s="25">
        <v>348.92099999999999</v>
      </c>
      <c r="C72" s="20" t="s">
        <v>83</v>
      </c>
      <c r="D72" s="47">
        <v>76211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76211</v>
      </c>
      <c r="O72" s="48">
        <f t="shared" si="10"/>
        <v>0.45021207717482487</v>
      </c>
      <c r="P72" s="9"/>
    </row>
    <row r="73" spans="1:16">
      <c r="A73" s="12"/>
      <c r="B73" s="25">
        <v>348.92200000000003</v>
      </c>
      <c r="C73" s="20" t="s">
        <v>84</v>
      </c>
      <c r="D73" s="47">
        <v>76211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76211</v>
      </c>
      <c r="O73" s="48">
        <f t="shared" si="10"/>
        <v>0.45021207717482487</v>
      </c>
      <c r="P73" s="9"/>
    </row>
    <row r="74" spans="1:16">
      <c r="A74" s="12"/>
      <c r="B74" s="25">
        <v>348.923</v>
      </c>
      <c r="C74" s="20" t="s">
        <v>85</v>
      </c>
      <c r="D74" s="47">
        <v>76211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76211</v>
      </c>
      <c r="O74" s="48">
        <f t="shared" si="10"/>
        <v>0.45021207717482487</v>
      </c>
      <c r="P74" s="9"/>
    </row>
    <row r="75" spans="1:16">
      <c r="A75" s="12"/>
      <c r="B75" s="25">
        <v>348.92399999999998</v>
      </c>
      <c r="C75" s="20" t="s">
        <v>86</v>
      </c>
      <c r="D75" s="47">
        <v>191435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191435</v>
      </c>
      <c r="O75" s="48">
        <f t="shared" si="10"/>
        <v>1.13089119672964</v>
      </c>
      <c r="P75" s="9"/>
    </row>
    <row r="76" spans="1:16">
      <c r="A76" s="12"/>
      <c r="B76" s="25">
        <v>348.93</v>
      </c>
      <c r="C76" s="20" t="s">
        <v>87</v>
      </c>
      <c r="D76" s="47">
        <v>860602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860602</v>
      </c>
      <c r="O76" s="48">
        <f t="shared" si="10"/>
        <v>5.083956568484977</v>
      </c>
      <c r="P76" s="9"/>
    </row>
    <row r="77" spans="1:16">
      <c r="A77" s="12"/>
      <c r="B77" s="25">
        <v>348.93200000000002</v>
      </c>
      <c r="C77" s="20" t="s">
        <v>146</v>
      </c>
      <c r="D77" s="47">
        <v>27327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27327</v>
      </c>
      <c r="O77" s="48">
        <f t="shared" si="10"/>
        <v>0.16143267288129587</v>
      </c>
      <c r="P77" s="9"/>
    </row>
    <row r="78" spans="1:16">
      <c r="A78" s="12"/>
      <c r="B78" s="25">
        <v>348.99</v>
      </c>
      <c r="C78" s="20" t="s">
        <v>147</v>
      </c>
      <c r="D78" s="47">
        <v>41326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41326</v>
      </c>
      <c r="O78" s="48">
        <f t="shared" si="10"/>
        <v>0.24413095617859379</v>
      </c>
      <c r="P78" s="9"/>
    </row>
    <row r="79" spans="1:16">
      <c r="A79" s="12"/>
      <c r="B79" s="25">
        <v>349</v>
      </c>
      <c r="C79" s="20" t="s">
        <v>1</v>
      </c>
      <c r="D79" s="47">
        <v>21492</v>
      </c>
      <c r="E79" s="47">
        <v>22779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44271</v>
      </c>
      <c r="O79" s="48">
        <f t="shared" si="10"/>
        <v>0.26152837344486585</v>
      </c>
      <c r="P79" s="9"/>
    </row>
    <row r="80" spans="1:16" ht="15.75">
      <c r="A80" s="29" t="s">
        <v>55</v>
      </c>
      <c r="B80" s="30"/>
      <c r="C80" s="31"/>
      <c r="D80" s="32">
        <f t="shared" ref="D80:M80" si="11">SUM(D81:D84)</f>
        <v>160902</v>
      </c>
      <c r="E80" s="32">
        <f t="shared" si="11"/>
        <v>0</v>
      </c>
      <c r="F80" s="32">
        <f t="shared" si="11"/>
        <v>0</v>
      </c>
      <c r="G80" s="32">
        <f t="shared" si="11"/>
        <v>0</v>
      </c>
      <c r="H80" s="32">
        <f t="shared" si="11"/>
        <v>0</v>
      </c>
      <c r="I80" s="32">
        <f t="shared" si="11"/>
        <v>0</v>
      </c>
      <c r="J80" s="32">
        <f t="shared" si="11"/>
        <v>0</v>
      </c>
      <c r="K80" s="32">
        <f t="shared" si="11"/>
        <v>0</v>
      </c>
      <c r="L80" s="32">
        <f t="shared" si="11"/>
        <v>0</v>
      </c>
      <c r="M80" s="32">
        <f t="shared" si="11"/>
        <v>0</v>
      </c>
      <c r="N80" s="32">
        <f t="shared" ref="N80:N86" si="12">SUM(D80:M80)</f>
        <v>160902</v>
      </c>
      <c r="O80" s="46">
        <f t="shared" si="10"/>
        <v>0.95051926416900012</v>
      </c>
      <c r="P80" s="10"/>
    </row>
    <row r="81" spans="1:16">
      <c r="A81" s="13"/>
      <c r="B81" s="40">
        <v>351.2</v>
      </c>
      <c r="C81" s="21" t="s">
        <v>107</v>
      </c>
      <c r="D81" s="47">
        <v>62025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62025</v>
      </c>
      <c r="O81" s="48">
        <f t="shared" si="10"/>
        <v>0.36640910218693512</v>
      </c>
      <c r="P81" s="9"/>
    </row>
    <row r="82" spans="1:16">
      <c r="A82" s="13"/>
      <c r="B82" s="40">
        <v>352</v>
      </c>
      <c r="C82" s="21" t="s">
        <v>110</v>
      </c>
      <c r="D82" s="47">
        <v>81546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81546</v>
      </c>
      <c r="O82" s="48">
        <f t="shared" si="10"/>
        <v>0.4817282812887676</v>
      </c>
      <c r="P82" s="9"/>
    </row>
    <row r="83" spans="1:16">
      <c r="A83" s="13"/>
      <c r="B83" s="40">
        <v>354</v>
      </c>
      <c r="C83" s="21" t="s">
        <v>111</v>
      </c>
      <c r="D83" s="47">
        <v>6679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6679</v>
      </c>
      <c r="O83" s="48">
        <f t="shared" si="10"/>
        <v>3.9455806424934133E-2</v>
      </c>
      <c r="P83" s="9"/>
    </row>
    <row r="84" spans="1:16">
      <c r="A84" s="13"/>
      <c r="B84" s="40">
        <v>359</v>
      </c>
      <c r="C84" s="21" t="s">
        <v>112</v>
      </c>
      <c r="D84" s="47">
        <v>10652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10652</v>
      </c>
      <c r="O84" s="48">
        <f t="shared" si="10"/>
        <v>6.2926074268363288E-2</v>
      </c>
      <c r="P84" s="9"/>
    </row>
    <row r="85" spans="1:16" ht="15.75">
      <c r="A85" s="29" t="s">
        <v>5</v>
      </c>
      <c r="B85" s="30"/>
      <c r="C85" s="31"/>
      <c r="D85" s="32">
        <f t="shared" ref="D85:M85" si="13">SUM(D86:D92)</f>
        <v>950681</v>
      </c>
      <c r="E85" s="32">
        <f t="shared" si="13"/>
        <v>2819093</v>
      </c>
      <c r="F85" s="32">
        <f t="shared" si="13"/>
        <v>0</v>
      </c>
      <c r="G85" s="32">
        <f t="shared" si="13"/>
        <v>0</v>
      </c>
      <c r="H85" s="32">
        <f t="shared" si="13"/>
        <v>0</v>
      </c>
      <c r="I85" s="32">
        <f t="shared" si="13"/>
        <v>1450057</v>
      </c>
      <c r="J85" s="32">
        <f t="shared" si="13"/>
        <v>32096</v>
      </c>
      <c r="K85" s="32">
        <f t="shared" si="13"/>
        <v>0</v>
      </c>
      <c r="L85" s="32">
        <f t="shared" si="13"/>
        <v>0</v>
      </c>
      <c r="M85" s="32">
        <f t="shared" si="13"/>
        <v>1327</v>
      </c>
      <c r="N85" s="32">
        <f t="shared" si="12"/>
        <v>5253254</v>
      </c>
      <c r="O85" s="46">
        <f t="shared" si="10"/>
        <v>31.033294344214841</v>
      </c>
      <c r="P85" s="10"/>
    </row>
    <row r="86" spans="1:16">
      <c r="A86" s="12"/>
      <c r="B86" s="25">
        <v>361.1</v>
      </c>
      <c r="C86" s="20" t="s">
        <v>113</v>
      </c>
      <c r="D86" s="47">
        <v>159849</v>
      </c>
      <c r="E86" s="47">
        <v>178061</v>
      </c>
      <c r="F86" s="47">
        <v>0</v>
      </c>
      <c r="G86" s="47">
        <v>0</v>
      </c>
      <c r="H86" s="47">
        <v>0</v>
      </c>
      <c r="I86" s="47">
        <v>898343</v>
      </c>
      <c r="J86" s="47">
        <v>24343</v>
      </c>
      <c r="K86" s="47">
        <v>0</v>
      </c>
      <c r="L86" s="47">
        <v>0</v>
      </c>
      <c r="M86" s="47">
        <v>1327</v>
      </c>
      <c r="N86" s="47">
        <f t="shared" si="12"/>
        <v>1261923</v>
      </c>
      <c r="O86" s="48">
        <f t="shared" si="10"/>
        <v>7.454737177896714</v>
      </c>
      <c r="P86" s="9"/>
    </row>
    <row r="87" spans="1:16">
      <c r="A87" s="12"/>
      <c r="B87" s="25">
        <v>361.3</v>
      </c>
      <c r="C87" s="20" t="s">
        <v>114</v>
      </c>
      <c r="D87" s="47">
        <v>34317</v>
      </c>
      <c r="E87" s="47">
        <v>31534</v>
      </c>
      <c r="F87" s="47">
        <v>0</v>
      </c>
      <c r="G87" s="47">
        <v>0</v>
      </c>
      <c r="H87" s="47">
        <v>0</v>
      </c>
      <c r="I87" s="47">
        <v>339916</v>
      </c>
      <c r="J87" s="47">
        <v>4653</v>
      </c>
      <c r="K87" s="47">
        <v>0</v>
      </c>
      <c r="L87" s="47">
        <v>0</v>
      </c>
      <c r="M87" s="47">
        <v>0</v>
      </c>
      <c r="N87" s="47">
        <f t="shared" ref="N87:N92" si="14">SUM(D87:M87)</f>
        <v>410420</v>
      </c>
      <c r="O87" s="48">
        <f t="shared" si="10"/>
        <v>2.4245324259502121</v>
      </c>
      <c r="P87" s="9"/>
    </row>
    <row r="88" spans="1:16">
      <c r="A88" s="12"/>
      <c r="B88" s="25">
        <v>361.4</v>
      </c>
      <c r="C88" s="20" t="s">
        <v>115</v>
      </c>
      <c r="D88" s="47">
        <v>46305</v>
      </c>
      <c r="E88" s="47">
        <v>38001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84306</v>
      </c>
      <c r="O88" s="48">
        <f t="shared" si="10"/>
        <v>0.49803282174883917</v>
      </c>
      <c r="P88" s="9"/>
    </row>
    <row r="89" spans="1:16">
      <c r="A89" s="12"/>
      <c r="B89" s="25">
        <v>364</v>
      </c>
      <c r="C89" s="20" t="s">
        <v>116</v>
      </c>
      <c r="D89" s="47">
        <v>245727</v>
      </c>
      <c r="E89" s="47">
        <v>210155</v>
      </c>
      <c r="F89" s="47">
        <v>0</v>
      </c>
      <c r="G89" s="47">
        <v>0</v>
      </c>
      <c r="H89" s="47">
        <v>0</v>
      </c>
      <c r="I89" s="47">
        <v>12173</v>
      </c>
      <c r="J89" s="47">
        <v>3000</v>
      </c>
      <c r="K89" s="47">
        <v>0</v>
      </c>
      <c r="L89" s="47">
        <v>0</v>
      </c>
      <c r="M89" s="47">
        <v>0</v>
      </c>
      <c r="N89" s="47">
        <f t="shared" si="14"/>
        <v>471055</v>
      </c>
      <c r="O89" s="48">
        <f t="shared" si="10"/>
        <v>2.7827301834851546</v>
      </c>
      <c r="P89" s="9"/>
    </row>
    <row r="90" spans="1:16">
      <c r="A90" s="12"/>
      <c r="B90" s="25">
        <v>365</v>
      </c>
      <c r="C90" s="20" t="s">
        <v>117</v>
      </c>
      <c r="D90" s="47">
        <v>0</v>
      </c>
      <c r="E90" s="47">
        <v>4914</v>
      </c>
      <c r="F90" s="47">
        <v>0</v>
      </c>
      <c r="G90" s="47">
        <v>0</v>
      </c>
      <c r="H90" s="47">
        <v>0</v>
      </c>
      <c r="I90" s="47">
        <v>48539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53453</v>
      </c>
      <c r="O90" s="48">
        <f t="shared" si="10"/>
        <v>0.31577050768558229</v>
      </c>
      <c r="P90" s="9"/>
    </row>
    <row r="91" spans="1:16">
      <c r="A91" s="12"/>
      <c r="B91" s="25">
        <v>366</v>
      </c>
      <c r="C91" s="20" t="s">
        <v>118</v>
      </c>
      <c r="D91" s="47">
        <v>23815</v>
      </c>
      <c r="E91" s="47">
        <v>220686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244501</v>
      </c>
      <c r="O91" s="48">
        <f t="shared" si="10"/>
        <v>1.4443755242854948</v>
      </c>
      <c r="P91" s="9"/>
    </row>
    <row r="92" spans="1:16">
      <c r="A92" s="12"/>
      <c r="B92" s="25">
        <v>369.9</v>
      </c>
      <c r="C92" s="20" t="s">
        <v>119</v>
      </c>
      <c r="D92" s="47">
        <v>440668</v>
      </c>
      <c r="E92" s="47">
        <v>2135742</v>
      </c>
      <c r="F92" s="47">
        <v>0</v>
      </c>
      <c r="G92" s="47">
        <v>0</v>
      </c>
      <c r="H92" s="47">
        <v>0</v>
      </c>
      <c r="I92" s="47">
        <v>151086</v>
      </c>
      <c r="J92" s="47">
        <v>100</v>
      </c>
      <c r="K92" s="47">
        <v>0</v>
      </c>
      <c r="L92" s="47">
        <v>0</v>
      </c>
      <c r="M92" s="47">
        <v>0</v>
      </c>
      <c r="N92" s="47">
        <f t="shared" si="14"/>
        <v>2727596</v>
      </c>
      <c r="O92" s="48">
        <f t="shared" si="10"/>
        <v>16.113115703162844</v>
      </c>
      <c r="P92" s="9"/>
    </row>
    <row r="93" spans="1:16" ht="15.75">
      <c r="A93" s="29" t="s">
        <v>56</v>
      </c>
      <c r="B93" s="30"/>
      <c r="C93" s="31"/>
      <c r="D93" s="32">
        <f t="shared" ref="D93:M93" si="15">SUM(D94:D97)</f>
        <v>27432973</v>
      </c>
      <c r="E93" s="32">
        <f t="shared" si="15"/>
        <v>8157725</v>
      </c>
      <c r="F93" s="32">
        <f t="shared" si="15"/>
        <v>0</v>
      </c>
      <c r="G93" s="32">
        <f t="shared" si="15"/>
        <v>0</v>
      </c>
      <c r="H93" s="32">
        <f t="shared" si="15"/>
        <v>0</v>
      </c>
      <c r="I93" s="32">
        <f t="shared" si="15"/>
        <v>1144654</v>
      </c>
      <c r="J93" s="32">
        <f t="shared" si="15"/>
        <v>0</v>
      </c>
      <c r="K93" s="32">
        <f t="shared" si="15"/>
        <v>0</v>
      </c>
      <c r="L93" s="32">
        <f t="shared" si="15"/>
        <v>0</v>
      </c>
      <c r="M93" s="32">
        <f t="shared" si="15"/>
        <v>0</v>
      </c>
      <c r="N93" s="32">
        <f t="shared" ref="N93:N98" si="16">SUM(D93:M93)</f>
        <v>36735352</v>
      </c>
      <c r="O93" s="46">
        <f t="shared" si="10"/>
        <v>217.01196847788844</v>
      </c>
      <c r="P93" s="9"/>
    </row>
    <row r="94" spans="1:16">
      <c r="A94" s="12"/>
      <c r="B94" s="25">
        <v>381</v>
      </c>
      <c r="C94" s="20" t="s">
        <v>120</v>
      </c>
      <c r="D94" s="47">
        <v>1285000</v>
      </c>
      <c r="E94" s="47">
        <v>5817725</v>
      </c>
      <c r="F94" s="47">
        <v>0</v>
      </c>
      <c r="G94" s="47">
        <v>0</v>
      </c>
      <c r="H94" s="47">
        <v>0</v>
      </c>
      <c r="I94" s="47">
        <v>106901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6"/>
        <v>7209626</v>
      </c>
      <c r="O94" s="48">
        <f t="shared" si="10"/>
        <v>42.590448847458028</v>
      </c>
      <c r="P94" s="9"/>
    </row>
    <row r="95" spans="1:16">
      <c r="A95" s="12"/>
      <c r="B95" s="25">
        <v>384</v>
      </c>
      <c r="C95" s="20" t="s">
        <v>121</v>
      </c>
      <c r="D95" s="47">
        <v>26147973</v>
      </c>
      <c r="E95" s="47">
        <v>2340000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6"/>
        <v>28487973</v>
      </c>
      <c r="O95" s="48">
        <f t="shared" si="10"/>
        <v>168.29105376953888</v>
      </c>
      <c r="P95" s="9"/>
    </row>
    <row r="96" spans="1:16">
      <c r="A96" s="12"/>
      <c r="B96" s="25">
        <v>389.8</v>
      </c>
      <c r="C96" s="20" t="s">
        <v>123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I96" s="47">
        <v>315000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6"/>
        <v>315000</v>
      </c>
      <c r="O96" s="48">
        <f t="shared" si="10"/>
        <v>1.8608442916386063</v>
      </c>
      <c r="P96" s="9"/>
    </row>
    <row r="97" spans="1:119" ht="15.75" thickBot="1">
      <c r="A97" s="12"/>
      <c r="B97" s="25">
        <v>389.9</v>
      </c>
      <c r="C97" s="20" t="s">
        <v>124</v>
      </c>
      <c r="D97" s="47">
        <v>0</v>
      </c>
      <c r="E97" s="47">
        <v>0</v>
      </c>
      <c r="F97" s="47">
        <v>0</v>
      </c>
      <c r="G97" s="47">
        <v>0</v>
      </c>
      <c r="H97" s="47">
        <v>0</v>
      </c>
      <c r="I97" s="47">
        <v>722753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6"/>
        <v>722753</v>
      </c>
      <c r="O97" s="48">
        <f t="shared" si="10"/>
        <v>4.2696215692529451</v>
      </c>
      <c r="P97" s="9"/>
    </row>
    <row r="98" spans="1:119" ht="16.5" thickBot="1">
      <c r="A98" s="14" t="s">
        <v>88</v>
      </c>
      <c r="B98" s="23"/>
      <c r="C98" s="22"/>
      <c r="D98" s="15">
        <f t="shared" ref="D98:M98" si="17">SUM(D5,D11,D19,D45,D80,D85,D93)</f>
        <v>108976870</v>
      </c>
      <c r="E98" s="15">
        <f t="shared" si="17"/>
        <v>61141879</v>
      </c>
      <c r="F98" s="15">
        <f t="shared" si="17"/>
        <v>0</v>
      </c>
      <c r="G98" s="15">
        <f t="shared" si="17"/>
        <v>0</v>
      </c>
      <c r="H98" s="15">
        <f t="shared" si="17"/>
        <v>0</v>
      </c>
      <c r="I98" s="15">
        <f t="shared" si="17"/>
        <v>44666389</v>
      </c>
      <c r="J98" s="15">
        <f t="shared" si="17"/>
        <v>9205518</v>
      </c>
      <c r="K98" s="15">
        <f t="shared" si="17"/>
        <v>0</v>
      </c>
      <c r="L98" s="15">
        <f t="shared" si="17"/>
        <v>0</v>
      </c>
      <c r="M98" s="15">
        <f t="shared" si="17"/>
        <v>12638812</v>
      </c>
      <c r="N98" s="15">
        <f t="shared" si="16"/>
        <v>236629468</v>
      </c>
      <c r="O98" s="38">
        <f t="shared" si="10"/>
        <v>1397.8749040040643</v>
      </c>
      <c r="P98" s="6"/>
      <c r="Q98" s="2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</row>
    <row r="99" spans="1:119">
      <c r="A99" s="16"/>
      <c r="B99" s="18"/>
      <c r="C99" s="18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9"/>
    </row>
    <row r="100" spans="1:119">
      <c r="A100" s="41"/>
      <c r="B100" s="42"/>
      <c r="C100" s="42"/>
      <c r="D100" s="43"/>
      <c r="E100" s="43"/>
      <c r="F100" s="43"/>
      <c r="G100" s="43"/>
      <c r="H100" s="43"/>
      <c r="I100" s="43"/>
      <c r="J100" s="43"/>
      <c r="K100" s="43"/>
      <c r="L100" s="49" t="s">
        <v>148</v>
      </c>
      <c r="M100" s="49"/>
      <c r="N100" s="49"/>
      <c r="O100" s="44">
        <v>169278</v>
      </c>
    </row>
    <row r="101" spans="1:119">
      <c r="A101" s="50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2"/>
    </row>
    <row r="102" spans="1:119" ht="15.75" customHeight="1" thickBot="1">
      <c r="A102" s="53" t="s">
        <v>143</v>
      </c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5"/>
    </row>
  </sheetData>
  <mergeCells count="10">
    <mergeCell ref="L100:N100"/>
    <mergeCell ref="A101:O101"/>
    <mergeCell ref="A102:O10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134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125</v>
      </c>
      <c r="B3" s="63"/>
      <c r="C3" s="64"/>
      <c r="D3" s="68" t="s">
        <v>50</v>
      </c>
      <c r="E3" s="69"/>
      <c r="F3" s="69"/>
      <c r="G3" s="69"/>
      <c r="H3" s="70"/>
      <c r="I3" s="68" t="s">
        <v>51</v>
      </c>
      <c r="J3" s="70"/>
      <c r="K3" s="68" t="s">
        <v>53</v>
      </c>
      <c r="L3" s="70"/>
      <c r="M3" s="36"/>
      <c r="N3" s="37"/>
      <c r="O3" s="71" t="s">
        <v>130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11</v>
      </c>
      <c r="N4" s="35" t="s">
        <v>52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57263584</v>
      </c>
      <c r="E5" s="27">
        <f t="shared" si="0"/>
        <v>24314986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81578570</v>
      </c>
      <c r="O5" s="33">
        <f t="shared" ref="O5:O36" si="2">(N5/O$98)</f>
        <v>483.13653376921803</v>
      </c>
      <c r="P5" s="6"/>
    </row>
    <row r="6" spans="1:133">
      <c r="A6" s="12"/>
      <c r="B6" s="25">
        <v>311</v>
      </c>
      <c r="C6" s="20" t="s">
        <v>3</v>
      </c>
      <c r="D6" s="47">
        <v>57263584</v>
      </c>
      <c r="E6" s="47">
        <v>6005454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63269038</v>
      </c>
      <c r="O6" s="48">
        <f t="shared" si="2"/>
        <v>374.70114656622366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11114320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11114320</v>
      </c>
      <c r="O7" s="48">
        <f t="shared" si="2"/>
        <v>65.822850780565233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1052664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1052664</v>
      </c>
      <c r="O8" s="48">
        <f t="shared" si="2"/>
        <v>6.2342406367706626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3447126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3447126</v>
      </c>
      <c r="O9" s="48">
        <f t="shared" si="2"/>
        <v>20.415073555539763</v>
      </c>
      <c r="P9" s="9"/>
    </row>
    <row r="10" spans="1:133">
      <c r="A10" s="12"/>
      <c r="B10" s="25">
        <v>314.10000000000002</v>
      </c>
      <c r="C10" s="20" t="s">
        <v>16</v>
      </c>
      <c r="D10" s="47">
        <v>0</v>
      </c>
      <c r="E10" s="47">
        <v>1613119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1613119</v>
      </c>
      <c r="O10" s="48">
        <f t="shared" si="2"/>
        <v>9.5534491744249408</v>
      </c>
      <c r="P10" s="9"/>
    </row>
    <row r="11" spans="1:133">
      <c r="A11" s="12"/>
      <c r="B11" s="25">
        <v>315</v>
      </c>
      <c r="C11" s="20" t="s">
        <v>17</v>
      </c>
      <c r="D11" s="47">
        <v>0</v>
      </c>
      <c r="E11" s="47">
        <v>1082303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1082303</v>
      </c>
      <c r="O11" s="48">
        <f t="shared" si="2"/>
        <v>6.4097730556937433</v>
      </c>
      <c r="P11" s="9"/>
    </row>
    <row r="12" spans="1:133" ht="15.75">
      <c r="A12" s="29" t="s">
        <v>19</v>
      </c>
      <c r="B12" s="30"/>
      <c r="C12" s="31"/>
      <c r="D12" s="32">
        <f t="shared" ref="D12:M12" si="3">SUM(D13:D19)</f>
        <v>50124</v>
      </c>
      <c r="E12" s="32">
        <f t="shared" si="3"/>
        <v>361971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1313326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1725421</v>
      </c>
      <c r="O12" s="46">
        <f t="shared" si="2"/>
        <v>10.218540497003293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599663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599663</v>
      </c>
      <c r="O13" s="48">
        <f t="shared" si="2"/>
        <v>3.5514118873332858</v>
      </c>
      <c r="P13" s="9"/>
    </row>
    <row r="14" spans="1:133">
      <c r="A14" s="12"/>
      <c r="B14" s="25">
        <v>324.11</v>
      </c>
      <c r="C14" s="20" t="s">
        <v>133</v>
      </c>
      <c r="D14" s="47">
        <v>0</v>
      </c>
      <c r="E14" s="47">
        <v>48804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48804</v>
      </c>
      <c r="O14" s="48">
        <f t="shared" si="2"/>
        <v>0.28903418378224716</v>
      </c>
      <c r="P14" s="9"/>
    </row>
    <row r="15" spans="1:133">
      <c r="A15" s="12"/>
      <c r="B15" s="25">
        <v>324.20999999999998</v>
      </c>
      <c r="C15" s="20" t="s">
        <v>21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449215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449215</v>
      </c>
      <c r="O15" s="48">
        <f t="shared" si="2"/>
        <v>2.6604067467367871</v>
      </c>
      <c r="P15" s="9"/>
    </row>
    <row r="16" spans="1:133">
      <c r="A16" s="12"/>
      <c r="B16" s="25">
        <v>324.61</v>
      </c>
      <c r="C16" s="20" t="s">
        <v>22</v>
      </c>
      <c r="D16" s="47">
        <v>48419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48419</v>
      </c>
      <c r="O16" s="48">
        <f t="shared" si="2"/>
        <v>0.28675408049652951</v>
      </c>
      <c r="P16" s="9"/>
    </row>
    <row r="17" spans="1:16">
      <c r="A17" s="12"/>
      <c r="B17" s="25">
        <v>325.10000000000002</v>
      </c>
      <c r="C17" s="20" t="s">
        <v>23</v>
      </c>
      <c r="D17" s="47">
        <v>0</v>
      </c>
      <c r="E17" s="47">
        <v>231425</v>
      </c>
      <c r="F17" s="47">
        <v>0</v>
      </c>
      <c r="G17" s="47">
        <v>0</v>
      </c>
      <c r="H17" s="47">
        <v>0</v>
      </c>
      <c r="I17" s="47">
        <v>210711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442136</v>
      </c>
      <c r="O17" s="48">
        <f t="shared" si="2"/>
        <v>2.6184824580105657</v>
      </c>
      <c r="P17" s="9"/>
    </row>
    <row r="18" spans="1:16">
      <c r="A18" s="12"/>
      <c r="B18" s="25">
        <v>325.2</v>
      </c>
      <c r="C18" s="20" t="s">
        <v>135</v>
      </c>
      <c r="D18" s="47">
        <v>0</v>
      </c>
      <c r="E18" s="47">
        <v>81742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81742</v>
      </c>
      <c r="O18" s="48">
        <f t="shared" si="2"/>
        <v>0.48410442280813964</v>
      </c>
      <c r="P18" s="9"/>
    </row>
    <row r="19" spans="1:16">
      <c r="A19" s="12"/>
      <c r="B19" s="25">
        <v>329</v>
      </c>
      <c r="C19" s="20" t="s">
        <v>24</v>
      </c>
      <c r="D19" s="47">
        <v>1705</v>
      </c>
      <c r="E19" s="47">
        <v>0</v>
      </c>
      <c r="F19" s="47">
        <v>0</v>
      </c>
      <c r="G19" s="47">
        <v>0</v>
      </c>
      <c r="H19" s="47">
        <v>0</v>
      </c>
      <c r="I19" s="47">
        <v>53737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55442</v>
      </c>
      <c r="O19" s="48">
        <f t="shared" si="2"/>
        <v>0.32834671783573782</v>
      </c>
      <c r="P19" s="9"/>
    </row>
    <row r="20" spans="1:16" ht="15.75">
      <c r="A20" s="29" t="s">
        <v>27</v>
      </c>
      <c r="B20" s="30"/>
      <c r="C20" s="31"/>
      <c r="D20" s="32">
        <f t="shared" ref="D20:M20" si="4">SUM(D21:D45)</f>
        <v>16269977</v>
      </c>
      <c r="E20" s="32">
        <f t="shared" si="4"/>
        <v>22993899</v>
      </c>
      <c r="F20" s="32">
        <f t="shared" si="4"/>
        <v>0</v>
      </c>
      <c r="G20" s="32">
        <f t="shared" si="4"/>
        <v>0</v>
      </c>
      <c r="H20" s="32">
        <f t="shared" si="4"/>
        <v>0</v>
      </c>
      <c r="I20" s="32">
        <f t="shared" si="4"/>
        <v>0</v>
      </c>
      <c r="J20" s="32">
        <f t="shared" si="4"/>
        <v>0</v>
      </c>
      <c r="K20" s="32">
        <f t="shared" si="4"/>
        <v>0</v>
      </c>
      <c r="L20" s="32">
        <f t="shared" si="4"/>
        <v>0</v>
      </c>
      <c r="M20" s="32">
        <f t="shared" si="4"/>
        <v>0</v>
      </c>
      <c r="N20" s="45">
        <f t="shared" si="1"/>
        <v>39263876</v>
      </c>
      <c r="O20" s="46">
        <f t="shared" si="2"/>
        <v>232.53426669509392</v>
      </c>
      <c r="P20" s="10"/>
    </row>
    <row r="21" spans="1:16">
      <c r="A21" s="12"/>
      <c r="B21" s="25">
        <v>331.1</v>
      </c>
      <c r="C21" s="20" t="s">
        <v>25</v>
      </c>
      <c r="D21" s="47">
        <v>225436</v>
      </c>
      <c r="E21" s="47">
        <v>499136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724572</v>
      </c>
      <c r="O21" s="48">
        <f t="shared" si="2"/>
        <v>4.2911662284130481</v>
      </c>
      <c r="P21" s="9"/>
    </row>
    <row r="22" spans="1:16">
      <c r="A22" s="12"/>
      <c r="B22" s="25">
        <v>331.2</v>
      </c>
      <c r="C22" s="20" t="s">
        <v>26</v>
      </c>
      <c r="D22" s="47">
        <v>1427415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1427415</v>
      </c>
      <c r="O22" s="48">
        <f t="shared" si="2"/>
        <v>8.4536457963186695</v>
      </c>
      <c r="P22" s="9"/>
    </row>
    <row r="23" spans="1:16">
      <c r="A23" s="12"/>
      <c r="B23" s="25">
        <v>331.49</v>
      </c>
      <c r="C23" s="20" t="s">
        <v>32</v>
      </c>
      <c r="D23" s="47">
        <v>0</v>
      </c>
      <c r="E23" s="47">
        <v>11431638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11431638</v>
      </c>
      <c r="O23" s="48">
        <f t="shared" si="2"/>
        <v>67.702117830999924</v>
      </c>
      <c r="P23" s="9"/>
    </row>
    <row r="24" spans="1:16">
      <c r="A24" s="12"/>
      <c r="B24" s="25">
        <v>331.5</v>
      </c>
      <c r="C24" s="20" t="s">
        <v>136</v>
      </c>
      <c r="D24" s="47">
        <v>1257729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1"/>
        <v>1257729</v>
      </c>
      <c r="O24" s="48">
        <f t="shared" si="2"/>
        <v>7.4487065595906472</v>
      </c>
      <c r="P24" s="9"/>
    </row>
    <row r="25" spans="1:16">
      <c r="A25" s="12"/>
      <c r="B25" s="25">
        <v>333</v>
      </c>
      <c r="C25" s="20" t="s">
        <v>4</v>
      </c>
      <c r="D25" s="47">
        <v>1057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1"/>
        <v>1057</v>
      </c>
      <c r="O25" s="48">
        <f t="shared" si="2"/>
        <v>6.2599199298794209E-3</v>
      </c>
      <c r="P25" s="9"/>
    </row>
    <row r="26" spans="1:16">
      <c r="A26" s="12"/>
      <c r="B26" s="25">
        <v>334.1</v>
      </c>
      <c r="C26" s="20" t="s">
        <v>29</v>
      </c>
      <c r="D26" s="47">
        <v>41340</v>
      </c>
      <c r="E26" s="47">
        <v>244492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1"/>
        <v>285832</v>
      </c>
      <c r="O26" s="48">
        <f t="shared" si="2"/>
        <v>1.6927960580863715</v>
      </c>
      <c r="P26" s="9"/>
    </row>
    <row r="27" spans="1:16">
      <c r="A27" s="12"/>
      <c r="B27" s="25">
        <v>334.2</v>
      </c>
      <c r="C27" s="20" t="s">
        <v>30</v>
      </c>
      <c r="D27" s="47">
        <v>172234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1"/>
        <v>172234</v>
      </c>
      <c r="O27" s="48">
        <f t="shared" si="2"/>
        <v>1.0200293748371354</v>
      </c>
      <c r="P27" s="9"/>
    </row>
    <row r="28" spans="1:16">
      <c r="A28" s="12"/>
      <c r="B28" s="25">
        <v>334.34</v>
      </c>
      <c r="C28" s="20" t="s">
        <v>137</v>
      </c>
      <c r="D28" s="47">
        <v>0</v>
      </c>
      <c r="E28" s="47">
        <v>300000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1"/>
        <v>300000</v>
      </c>
      <c r="O28" s="48">
        <f t="shared" si="2"/>
        <v>1.7767038590007818</v>
      </c>
      <c r="P28" s="9"/>
    </row>
    <row r="29" spans="1:16">
      <c r="A29" s="12"/>
      <c r="B29" s="25">
        <v>334.49</v>
      </c>
      <c r="C29" s="20" t="s">
        <v>34</v>
      </c>
      <c r="D29" s="47">
        <v>0</v>
      </c>
      <c r="E29" s="47">
        <v>3029465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5" si="5">SUM(D29:M29)</f>
        <v>3029465</v>
      </c>
      <c r="O29" s="48">
        <f t="shared" si="2"/>
        <v>17.941540520692676</v>
      </c>
      <c r="P29" s="9"/>
    </row>
    <row r="30" spans="1:16">
      <c r="A30" s="12"/>
      <c r="B30" s="25">
        <v>334.5</v>
      </c>
      <c r="C30" s="20" t="s">
        <v>35</v>
      </c>
      <c r="D30" s="47">
        <v>0</v>
      </c>
      <c r="E30" s="47">
        <v>282830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282830</v>
      </c>
      <c r="O30" s="48">
        <f t="shared" si="2"/>
        <v>1.6750171748039704</v>
      </c>
      <c r="P30" s="9"/>
    </row>
    <row r="31" spans="1:16">
      <c r="A31" s="12"/>
      <c r="B31" s="25">
        <v>334.69</v>
      </c>
      <c r="C31" s="20" t="s">
        <v>36</v>
      </c>
      <c r="D31" s="47">
        <v>0</v>
      </c>
      <c r="E31" s="47">
        <v>18913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18913</v>
      </c>
      <c r="O31" s="48">
        <f t="shared" si="2"/>
        <v>0.11200933361760596</v>
      </c>
      <c r="P31" s="9"/>
    </row>
    <row r="32" spans="1:16">
      <c r="A32" s="12"/>
      <c r="B32" s="25">
        <v>334.7</v>
      </c>
      <c r="C32" s="20" t="s">
        <v>37</v>
      </c>
      <c r="D32" s="47">
        <v>88709</v>
      </c>
      <c r="E32" s="47">
        <v>440729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529438</v>
      </c>
      <c r="O32" s="48">
        <f t="shared" si="2"/>
        <v>3.1355151256721863</v>
      </c>
      <c r="P32" s="9"/>
    </row>
    <row r="33" spans="1:16">
      <c r="A33" s="12"/>
      <c r="B33" s="25">
        <v>335.12</v>
      </c>
      <c r="C33" s="20" t="s">
        <v>39</v>
      </c>
      <c r="D33" s="47">
        <v>2934090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2934090</v>
      </c>
      <c r="O33" s="48">
        <f t="shared" si="2"/>
        <v>17.376696752185346</v>
      </c>
      <c r="P33" s="9"/>
    </row>
    <row r="34" spans="1:16">
      <c r="A34" s="12"/>
      <c r="B34" s="25">
        <v>335.13</v>
      </c>
      <c r="C34" s="20" t="s">
        <v>40</v>
      </c>
      <c r="D34" s="47">
        <v>37104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37104</v>
      </c>
      <c r="O34" s="48">
        <f t="shared" si="2"/>
        <v>0.21974273328121668</v>
      </c>
      <c r="P34" s="9"/>
    </row>
    <row r="35" spans="1:16">
      <c r="A35" s="12"/>
      <c r="B35" s="25">
        <v>335.14</v>
      </c>
      <c r="C35" s="20" t="s">
        <v>41</v>
      </c>
      <c r="D35" s="47">
        <v>22585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22585</v>
      </c>
      <c r="O35" s="48">
        <f t="shared" si="2"/>
        <v>0.13375618885177551</v>
      </c>
      <c r="P35" s="9"/>
    </row>
    <row r="36" spans="1:16">
      <c r="A36" s="12"/>
      <c r="B36" s="25">
        <v>335.15</v>
      </c>
      <c r="C36" s="20" t="s">
        <v>42</v>
      </c>
      <c r="D36" s="47">
        <v>94314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94314</v>
      </c>
      <c r="O36" s="48">
        <f t="shared" si="2"/>
        <v>0.55856015919266577</v>
      </c>
      <c r="P36" s="9"/>
    </row>
    <row r="37" spans="1:16">
      <c r="A37" s="12"/>
      <c r="B37" s="25">
        <v>335.16</v>
      </c>
      <c r="C37" s="20" t="s">
        <v>43</v>
      </c>
      <c r="D37" s="47">
        <v>235417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235417</v>
      </c>
      <c r="O37" s="48">
        <f t="shared" ref="O37:O68" si="6">(N37/O$98)</f>
        <v>1.3942209745812901</v>
      </c>
      <c r="P37" s="9"/>
    </row>
    <row r="38" spans="1:16">
      <c r="A38" s="12"/>
      <c r="B38" s="25">
        <v>335.18</v>
      </c>
      <c r="C38" s="20" t="s">
        <v>44</v>
      </c>
      <c r="D38" s="47">
        <v>9003710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9003710</v>
      </c>
      <c r="O38" s="48">
        <f t="shared" si="6"/>
        <v>53.323087674413095</v>
      </c>
      <c r="P38" s="9"/>
    </row>
    <row r="39" spans="1:16">
      <c r="A39" s="12"/>
      <c r="B39" s="25">
        <v>335.19</v>
      </c>
      <c r="C39" s="20" t="s">
        <v>57</v>
      </c>
      <c r="D39" s="47">
        <v>53176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53176</v>
      </c>
      <c r="O39" s="48">
        <f t="shared" si="6"/>
        <v>0.31492668135408525</v>
      </c>
      <c r="P39" s="9"/>
    </row>
    <row r="40" spans="1:16">
      <c r="A40" s="12"/>
      <c r="B40" s="25">
        <v>335.21</v>
      </c>
      <c r="C40" s="20" t="s">
        <v>45</v>
      </c>
      <c r="D40" s="47">
        <v>0</v>
      </c>
      <c r="E40" s="47">
        <v>8640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8640</v>
      </c>
      <c r="O40" s="48">
        <f t="shared" si="6"/>
        <v>5.1169071139222512E-2</v>
      </c>
      <c r="P40" s="9"/>
    </row>
    <row r="41" spans="1:16">
      <c r="A41" s="12"/>
      <c r="B41" s="25">
        <v>335.49</v>
      </c>
      <c r="C41" s="20" t="s">
        <v>46</v>
      </c>
      <c r="D41" s="47">
        <v>0</v>
      </c>
      <c r="E41" s="47">
        <v>3306084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3306084</v>
      </c>
      <c r="O41" s="48">
        <f t="shared" si="6"/>
        <v>19.579774003269137</v>
      </c>
      <c r="P41" s="9"/>
    </row>
    <row r="42" spans="1:16">
      <c r="A42" s="12"/>
      <c r="B42" s="25">
        <v>335.5</v>
      </c>
      <c r="C42" s="20" t="s">
        <v>47</v>
      </c>
      <c r="D42" s="47">
        <v>508061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508061</v>
      </c>
      <c r="O42" s="48">
        <f t="shared" si="6"/>
        <v>3.0089131310259871</v>
      </c>
      <c r="P42" s="9"/>
    </row>
    <row r="43" spans="1:16">
      <c r="A43" s="12"/>
      <c r="B43" s="25">
        <v>335.7</v>
      </c>
      <c r="C43" s="20" t="s">
        <v>48</v>
      </c>
      <c r="D43" s="47">
        <v>87366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87366</v>
      </c>
      <c r="O43" s="48">
        <f t="shared" si="6"/>
        <v>0.51741169781820762</v>
      </c>
      <c r="P43" s="9"/>
    </row>
    <row r="44" spans="1:16">
      <c r="A44" s="12"/>
      <c r="B44" s="25">
        <v>335.8</v>
      </c>
      <c r="C44" s="20" t="s">
        <v>138</v>
      </c>
      <c r="D44" s="47">
        <v>0</v>
      </c>
      <c r="E44" s="47">
        <v>3411441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5"/>
        <v>3411441</v>
      </c>
      <c r="O44" s="48">
        <f t="shared" si="6"/>
        <v>20.203734631511619</v>
      </c>
      <c r="P44" s="9"/>
    </row>
    <row r="45" spans="1:16">
      <c r="A45" s="12"/>
      <c r="B45" s="25">
        <v>336</v>
      </c>
      <c r="C45" s="20" t="s">
        <v>139</v>
      </c>
      <c r="D45" s="47">
        <v>80234</v>
      </c>
      <c r="E45" s="47">
        <v>20531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5"/>
        <v>100765</v>
      </c>
      <c r="O45" s="48">
        <f t="shared" si="6"/>
        <v>0.59676521450737929</v>
      </c>
      <c r="P45" s="9"/>
    </row>
    <row r="46" spans="1:16" ht="15.75">
      <c r="A46" s="29" t="s">
        <v>54</v>
      </c>
      <c r="B46" s="30"/>
      <c r="C46" s="31"/>
      <c r="D46" s="32">
        <f t="shared" ref="D46:M46" si="7">SUM(D47:D78)</f>
        <v>8521030</v>
      </c>
      <c r="E46" s="32">
        <f t="shared" si="7"/>
        <v>3423529</v>
      </c>
      <c r="F46" s="32">
        <f t="shared" si="7"/>
        <v>0</v>
      </c>
      <c r="G46" s="32">
        <f t="shared" si="7"/>
        <v>0</v>
      </c>
      <c r="H46" s="32">
        <f t="shared" si="7"/>
        <v>0</v>
      </c>
      <c r="I46" s="32">
        <f t="shared" si="7"/>
        <v>39235594</v>
      </c>
      <c r="J46" s="32">
        <f t="shared" si="7"/>
        <v>8359550</v>
      </c>
      <c r="K46" s="32">
        <f t="shared" si="7"/>
        <v>0</v>
      </c>
      <c r="L46" s="32">
        <f t="shared" si="7"/>
        <v>0</v>
      </c>
      <c r="M46" s="32">
        <f t="shared" si="7"/>
        <v>11533294</v>
      </c>
      <c r="N46" s="32">
        <f>SUM(D46:M46)</f>
        <v>71072997</v>
      </c>
      <c r="O46" s="46">
        <f t="shared" si="6"/>
        <v>420.91889346883659</v>
      </c>
      <c r="P46" s="10"/>
    </row>
    <row r="47" spans="1:16">
      <c r="A47" s="12"/>
      <c r="B47" s="25">
        <v>341.2</v>
      </c>
      <c r="C47" s="20" t="s">
        <v>58</v>
      </c>
      <c r="D47" s="47">
        <v>2941603</v>
      </c>
      <c r="E47" s="47">
        <v>228393</v>
      </c>
      <c r="F47" s="47">
        <v>0</v>
      </c>
      <c r="G47" s="47">
        <v>0</v>
      </c>
      <c r="H47" s="47">
        <v>0</v>
      </c>
      <c r="I47" s="47">
        <v>0</v>
      </c>
      <c r="J47" s="47">
        <v>8359550</v>
      </c>
      <c r="K47" s="47">
        <v>0</v>
      </c>
      <c r="L47" s="47">
        <v>0</v>
      </c>
      <c r="M47" s="47">
        <v>0</v>
      </c>
      <c r="N47" s="47">
        <f t="shared" ref="N47:N78" si="8">SUM(D47:M47)</f>
        <v>11529546</v>
      </c>
      <c r="O47" s="48">
        <f t="shared" si="6"/>
        <v>68.28196290242343</v>
      </c>
      <c r="P47" s="9"/>
    </row>
    <row r="48" spans="1:16">
      <c r="A48" s="12"/>
      <c r="B48" s="25">
        <v>341.3</v>
      </c>
      <c r="C48" s="20" t="s">
        <v>59</v>
      </c>
      <c r="D48" s="47">
        <v>30401</v>
      </c>
      <c r="E48" s="47">
        <v>0</v>
      </c>
      <c r="F48" s="47">
        <v>0</v>
      </c>
      <c r="G48" s="47">
        <v>0</v>
      </c>
      <c r="H48" s="47">
        <v>0</v>
      </c>
      <c r="I48" s="47">
        <v>6869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37270</v>
      </c>
      <c r="O48" s="48">
        <f t="shared" si="6"/>
        <v>0.22072584274986379</v>
      </c>
      <c r="P48" s="9"/>
    </row>
    <row r="49" spans="1:16">
      <c r="A49" s="12"/>
      <c r="B49" s="25">
        <v>341.51</v>
      </c>
      <c r="C49" s="20" t="s">
        <v>60</v>
      </c>
      <c r="D49" s="47">
        <v>63544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63544</v>
      </c>
      <c r="O49" s="48">
        <f t="shared" si="6"/>
        <v>0.37632956672115225</v>
      </c>
      <c r="P49" s="9"/>
    </row>
    <row r="50" spans="1:16">
      <c r="A50" s="12"/>
      <c r="B50" s="25">
        <v>341.52</v>
      </c>
      <c r="C50" s="20" t="s">
        <v>61</v>
      </c>
      <c r="D50" s="47">
        <v>328728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328728</v>
      </c>
      <c r="O50" s="48">
        <f t="shared" si="6"/>
        <v>1.9468410205386966</v>
      </c>
      <c r="P50" s="9"/>
    </row>
    <row r="51" spans="1:16">
      <c r="A51" s="12"/>
      <c r="B51" s="25">
        <v>341.53</v>
      </c>
      <c r="C51" s="20" t="s">
        <v>62</v>
      </c>
      <c r="D51" s="47">
        <v>8318</v>
      </c>
      <c r="E51" s="47">
        <v>359800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368118</v>
      </c>
      <c r="O51" s="48">
        <f t="shared" si="6"/>
        <v>2.1801222372254991</v>
      </c>
      <c r="P51" s="9"/>
    </row>
    <row r="52" spans="1:16">
      <c r="A52" s="12"/>
      <c r="B52" s="25">
        <v>341.54</v>
      </c>
      <c r="C52" s="20" t="s">
        <v>63</v>
      </c>
      <c r="D52" s="47">
        <v>0</v>
      </c>
      <c r="E52" s="47">
        <v>190543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190543</v>
      </c>
      <c r="O52" s="48">
        <f t="shared" si="6"/>
        <v>1.1284616113519532</v>
      </c>
      <c r="P52" s="9"/>
    </row>
    <row r="53" spans="1:16">
      <c r="A53" s="12"/>
      <c r="B53" s="25">
        <v>341.55</v>
      </c>
      <c r="C53" s="20" t="s">
        <v>64</v>
      </c>
      <c r="D53" s="47">
        <v>3932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3932</v>
      </c>
      <c r="O53" s="48">
        <f t="shared" si="6"/>
        <v>2.3286665245303581E-2</v>
      </c>
      <c r="P53" s="9"/>
    </row>
    <row r="54" spans="1:16">
      <c r="A54" s="12"/>
      <c r="B54" s="25">
        <v>341.9</v>
      </c>
      <c r="C54" s="20" t="s">
        <v>65</v>
      </c>
      <c r="D54" s="47">
        <v>11505</v>
      </c>
      <c r="E54" s="47">
        <v>9803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21308</v>
      </c>
      <c r="O54" s="48">
        <f t="shared" si="6"/>
        <v>0.12619335275862886</v>
      </c>
      <c r="P54" s="9"/>
    </row>
    <row r="55" spans="1:16">
      <c r="A55" s="12"/>
      <c r="B55" s="25">
        <v>342.1</v>
      </c>
      <c r="C55" s="20" t="s">
        <v>66</v>
      </c>
      <c r="D55" s="47">
        <v>1783923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1783923</v>
      </c>
      <c r="O55" s="48">
        <f t="shared" si="6"/>
        <v>10.565009594200838</v>
      </c>
      <c r="P55" s="9"/>
    </row>
    <row r="56" spans="1:16">
      <c r="A56" s="12"/>
      <c r="B56" s="25">
        <v>342.3</v>
      </c>
      <c r="C56" s="20" t="s">
        <v>67</v>
      </c>
      <c r="D56" s="47">
        <v>349862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349862</v>
      </c>
      <c r="O56" s="48">
        <f t="shared" si="6"/>
        <v>2.0720038850591052</v>
      </c>
      <c r="P56" s="9"/>
    </row>
    <row r="57" spans="1:16">
      <c r="A57" s="12"/>
      <c r="B57" s="25">
        <v>342.4</v>
      </c>
      <c r="C57" s="20" t="s">
        <v>68</v>
      </c>
      <c r="D57" s="47">
        <v>0</v>
      </c>
      <c r="E57" s="47">
        <v>1443105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1443105</v>
      </c>
      <c r="O57" s="48">
        <f t="shared" si="6"/>
        <v>8.5465674081444103</v>
      </c>
      <c r="P57" s="9"/>
    </row>
    <row r="58" spans="1:16">
      <c r="A58" s="12"/>
      <c r="B58" s="25">
        <v>342.5</v>
      </c>
      <c r="C58" s="20" t="s">
        <v>69</v>
      </c>
      <c r="D58" s="47">
        <v>0</v>
      </c>
      <c r="E58" s="47">
        <v>451280</v>
      </c>
      <c r="F58" s="47">
        <v>0</v>
      </c>
      <c r="G58" s="47">
        <v>0</v>
      </c>
      <c r="H58" s="47">
        <v>0</v>
      </c>
      <c r="I58" s="47">
        <v>25177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476457</v>
      </c>
      <c r="O58" s="48">
        <f t="shared" si="6"/>
        <v>2.8217433018264515</v>
      </c>
      <c r="P58" s="9"/>
    </row>
    <row r="59" spans="1:16">
      <c r="A59" s="12"/>
      <c r="B59" s="25">
        <v>342.9</v>
      </c>
      <c r="C59" s="20" t="s">
        <v>70</v>
      </c>
      <c r="D59" s="47">
        <v>370570</v>
      </c>
      <c r="E59" s="47">
        <v>0</v>
      </c>
      <c r="F59" s="47">
        <v>0</v>
      </c>
      <c r="G59" s="47">
        <v>0</v>
      </c>
      <c r="H59" s="47">
        <v>0</v>
      </c>
      <c r="I59" s="47">
        <v>13694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384264</v>
      </c>
      <c r="O59" s="48">
        <f t="shared" si="6"/>
        <v>2.2757444389169215</v>
      </c>
      <c r="P59" s="9"/>
    </row>
    <row r="60" spans="1:16">
      <c r="A60" s="12"/>
      <c r="B60" s="25">
        <v>343.3</v>
      </c>
      <c r="C60" s="20" t="s">
        <v>71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15217020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15217020</v>
      </c>
      <c r="O60" s="48">
        <f t="shared" si="6"/>
        <v>90.120460521640254</v>
      </c>
      <c r="P60" s="9"/>
    </row>
    <row r="61" spans="1:16">
      <c r="A61" s="12"/>
      <c r="B61" s="25">
        <v>343.4</v>
      </c>
      <c r="C61" s="20" t="s">
        <v>72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13336670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13336670</v>
      </c>
      <c r="O61" s="48">
        <f t="shared" si="6"/>
        <v>78.984376850733184</v>
      </c>
      <c r="P61" s="9"/>
    </row>
    <row r="62" spans="1:16">
      <c r="A62" s="12"/>
      <c r="B62" s="25">
        <v>343.5</v>
      </c>
      <c r="C62" s="20" t="s">
        <v>73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10600955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10600955</v>
      </c>
      <c r="O62" s="48">
        <f t="shared" si="6"/>
        <v>62.78252552531211</v>
      </c>
      <c r="P62" s="9"/>
    </row>
    <row r="63" spans="1:16">
      <c r="A63" s="12"/>
      <c r="B63" s="25">
        <v>343.6</v>
      </c>
      <c r="C63" s="20" t="s">
        <v>74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35209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35209</v>
      </c>
      <c r="O63" s="48">
        <f t="shared" si="6"/>
        <v>0.20851988723852841</v>
      </c>
      <c r="P63" s="9"/>
    </row>
    <row r="64" spans="1:16">
      <c r="A64" s="12"/>
      <c r="B64" s="25">
        <v>343.9</v>
      </c>
      <c r="C64" s="20" t="s">
        <v>140</v>
      </c>
      <c r="D64" s="47">
        <v>0</v>
      </c>
      <c r="E64" s="47">
        <v>5000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5000</v>
      </c>
      <c r="O64" s="48">
        <f t="shared" si="6"/>
        <v>2.9611730983346362E-2</v>
      </c>
      <c r="P64" s="9"/>
    </row>
    <row r="65" spans="1:16">
      <c r="A65" s="12"/>
      <c r="B65" s="25">
        <v>344.9</v>
      </c>
      <c r="C65" s="20" t="s">
        <v>75</v>
      </c>
      <c r="D65" s="47">
        <v>0</v>
      </c>
      <c r="E65" s="47">
        <v>253637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253637</v>
      </c>
      <c r="O65" s="48">
        <f t="shared" si="6"/>
        <v>1.5021261222846043</v>
      </c>
      <c r="P65" s="9"/>
    </row>
    <row r="66" spans="1:16">
      <c r="A66" s="12"/>
      <c r="B66" s="25">
        <v>345.9</v>
      </c>
      <c r="C66" s="20" t="s">
        <v>76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11533294</v>
      </c>
      <c r="N66" s="47">
        <f t="shared" si="8"/>
        <v>11533294</v>
      </c>
      <c r="O66" s="48">
        <f t="shared" si="6"/>
        <v>68.304159855968535</v>
      </c>
      <c r="P66" s="9"/>
    </row>
    <row r="67" spans="1:16">
      <c r="A67" s="12"/>
      <c r="B67" s="25">
        <v>346.4</v>
      </c>
      <c r="C67" s="20" t="s">
        <v>77</v>
      </c>
      <c r="D67" s="47">
        <v>552336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552336</v>
      </c>
      <c r="O67" s="48">
        <f t="shared" si="6"/>
        <v>3.2711250088835193</v>
      </c>
      <c r="P67" s="9"/>
    </row>
    <row r="68" spans="1:16">
      <c r="A68" s="12"/>
      <c r="B68" s="25">
        <v>346.9</v>
      </c>
      <c r="C68" s="20" t="s">
        <v>78</v>
      </c>
      <c r="D68" s="47">
        <v>340123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340123</v>
      </c>
      <c r="O68" s="48">
        <f t="shared" si="6"/>
        <v>2.0143261554497429</v>
      </c>
      <c r="P68" s="9"/>
    </row>
    <row r="69" spans="1:16">
      <c r="A69" s="12"/>
      <c r="B69" s="25">
        <v>347.1</v>
      </c>
      <c r="C69" s="20" t="s">
        <v>79</v>
      </c>
      <c r="D69" s="47">
        <v>0</v>
      </c>
      <c r="E69" s="47">
        <v>451562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451562</v>
      </c>
      <c r="O69" s="48">
        <f t="shared" ref="O69:O96" si="9">(N69/O$98)</f>
        <v>2.67430649326037</v>
      </c>
      <c r="P69" s="9"/>
    </row>
    <row r="70" spans="1:16">
      <c r="A70" s="12"/>
      <c r="B70" s="25">
        <v>347.2</v>
      </c>
      <c r="C70" s="20" t="s">
        <v>80</v>
      </c>
      <c r="D70" s="47">
        <v>171444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171444</v>
      </c>
      <c r="O70" s="48">
        <f t="shared" si="9"/>
        <v>1.0153507213417667</v>
      </c>
      <c r="P70" s="9"/>
    </row>
    <row r="71" spans="1:16">
      <c r="A71" s="12"/>
      <c r="B71" s="25">
        <v>347.5</v>
      </c>
      <c r="C71" s="20" t="s">
        <v>81</v>
      </c>
      <c r="D71" s="47">
        <v>4945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4945</v>
      </c>
      <c r="O71" s="48">
        <f t="shared" si="9"/>
        <v>2.9286001942529553E-2</v>
      </c>
      <c r="P71" s="9"/>
    </row>
    <row r="72" spans="1:16">
      <c r="A72" s="12"/>
      <c r="B72" s="25">
        <v>348.88</v>
      </c>
      <c r="C72" s="20" t="s">
        <v>82</v>
      </c>
      <c r="D72" s="47">
        <v>281372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8"/>
        <v>281372</v>
      </c>
      <c r="O72" s="48">
        <f t="shared" si="9"/>
        <v>1.6663823940492266</v>
      </c>
      <c r="P72" s="9"/>
    </row>
    <row r="73" spans="1:16">
      <c r="A73" s="12"/>
      <c r="B73" s="25">
        <v>348.92099999999999</v>
      </c>
      <c r="C73" s="20" t="s">
        <v>83</v>
      </c>
      <c r="D73" s="47">
        <v>75726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>SUM(D73:M73)</f>
        <v>75726</v>
      </c>
      <c r="O73" s="48">
        <f t="shared" si="9"/>
        <v>0.44847558808897731</v>
      </c>
      <c r="P73" s="9"/>
    </row>
    <row r="74" spans="1:16">
      <c r="A74" s="12"/>
      <c r="B74" s="25">
        <v>348.92200000000003</v>
      </c>
      <c r="C74" s="20" t="s">
        <v>84</v>
      </c>
      <c r="D74" s="47">
        <v>75726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>SUM(D74:M74)</f>
        <v>75726</v>
      </c>
      <c r="O74" s="48">
        <f t="shared" si="9"/>
        <v>0.44847558808897731</v>
      </c>
      <c r="P74" s="9"/>
    </row>
    <row r="75" spans="1:16">
      <c r="A75" s="12"/>
      <c r="B75" s="25">
        <v>348.923</v>
      </c>
      <c r="C75" s="20" t="s">
        <v>85</v>
      </c>
      <c r="D75" s="47">
        <v>75726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75726</v>
      </c>
      <c r="O75" s="48">
        <f t="shared" si="9"/>
        <v>0.44847558808897731</v>
      </c>
      <c r="P75" s="9"/>
    </row>
    <row r="76" spans="1:16">
      <c r="A76" s="12"/>
      <c r="B76" s="25">
        <v>348.92399999999998</v>
      </c>
      <c r="C76" s="20" t="s">
        <v>86</v>
      </c>
      <c r="D76" s="47">
        <v>187936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>SUM(D76:M76)</f>
        <v>187936</v>
      </c>
      <c r="O76" s="48">
        <f t="shared" si="9"/>
        <v>1.1130220548172365</v>
      </c>
      <c r="P76" s="9"/>
    </row>
    <row r="77" spans="1:16">
      <c r="A77" s="12"/>
      <c r="B77" s="25">
        <v>348.93</v>
      </c>
      <c r="C77" s="20" t="s">
        <v>87</v>
      </c>
      <c r="D77" s="47">
        <v>811984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>SUM(D77:M77)</f>
        <v>811984</v>
      </c>
      <c r="O77" s="48">
        <f t="shared" si="9"/>
        <v>4.8088503541563021</v>
      </c>
      <c r="P77" s="9"/>
    </row>
    <row r="78" spans="1:16">
      <c r="A78" s="12"/>
      <c r="B78" s="25">
        <v>349</v>
      </c>
      <c r="C78" s="20" t="s">
        <v>1</v>
      </c>
      <c r="D78" s="47">
        <v>51326</v>
      </c>
      <c r="E78" s="47">
        <v>30406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8"/>
        <v>81732</v>
      </c>
      <c r="O78" s="48">
        <f t="shared" si="9"/>
        <v>0.48404519934617296</v>
      </c>
      <c r="P78" s="9"/>
    </row>
    <row r="79" spans="1:16" ht="15.75">
      <c r="A79" s="29" t="s">
        <v>55</v>
      </c>
      <c r="B79" s="30"/>
      <c r="C79" s="31"/>
      <c r="D79" s="32">
        <f t="shared" ref="D79:M79" si="10">SUM(D80:D83)</f>
        <v>281047</v>
      </c>
      <c r="E79" s="32">
        <f t="shared" si="10"/>
        <v>75101</v>
      </c>
      <c r="F79" s="32">
        <f t="shared" si="10"/>
        <v>0</v>
      </c>
      <c r="G79" s="32">
        <f t="shared" si="10"/>
        <v>0</v>
      </c>
      <c r="H79" s="32">
        <f t="shared" si="10"/>
        <v>0</v>
      </c>
      <c r="I79" s="32">
        <f t="shared" si="10"/>
        <v>200</v>
      </c>
      <c r="J79" s="32">
        <f t="shared" si="10"/>
        <v>0</v>
      </c>
      <c r="K79" s="32">
        <f t="shared" si="10"/>
        <v>0</v>
      </c>
      <c r="L79" s="32">
        <f t="shared" si="10"/>
        <v>0</v>
      </c>
      <c r="M79" s="32">
        <f t="shared" si="10"/>
        <v>0</v>
      </c>
      <c r="N79" s="32">
        <f t="shared" ref="N79:N96" si="11">SUM(D79:M79)</f>
        <v>356348</v>
      </c>
      <c r="O79" s="46">
        <f t="shared" si="9"/>
        <v>2.1104162224907017</v>
      </c>
      <c r="P79" s="10"/>
    </row>
    <row r="80" spans="1:16">
      <c r="A80" s="13"/>
      <c r="B80" s="40">
        <v>351.2</v>
      </c>
      <c r="C80" s="21" t="s">
        <v>107</v>
      </c>
      <c r="D80" s="47">
        <v>222339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222339</v>
      </c>
      <c r="O80" s="48">
        <f t="shared" si="9"/>
        <v>1.3167685310212494</v>
      </c>
      <c r="P80" s="9"/>
    </row>
    <row r="81" spans="1:119">
      <c r="A81" s="13"/>
      <c r="B81" s="40">
        <v>352</v>
      </c>
      <c r="C81" s="21" t="s">
        <v>110</v>
      </c>
      <c r="D81" s="47">
        <v>0</v>
      </c>
      <c r="E81" s="47">
        <v>75101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75101</v>
      </c>
      <c r="O81" s="48">
        <f t="shared" si="9"/>
        <v>0.44477412171605901</v>
      </c>
      <c r="P81" s="9"/>
    </row>
    <row r="82" spans="1:119">
      <c r="A82" s="13"/>
      <c r="B82" s="40">
        <v>354</v>
      </c>
      <c r="C82" s="21" t="s">
        <v>111</v>
      </c>
      <c r="D82" s="47">
        <v>43055</v>
      </c>
      <c r="E82" s="47">
        <v>0</v>
      </c>
      <c r="F82" s="47">
        <v>0</v>
      </c>
      <c r="G82" s="47">
        <v>0</v>
      </c>
      <c r="H82" s="47">
        <v>0</v>
      </c>
      <c r="I82" s="47">
        <v>200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43255</v>
      </c>
      <c r="O82" s="48">
        <f t="shared" si="9"/>
        <v>0.2561710847369294</v>
      </c>
      <c r="P82" s="9"/>
    </row>
    <row r="83" spans="1:119">
      <c r="A83" s="13"/>
      <c r="B83" s="40">
        <v>359</v>
      </c>
      <c r="C83" s="21" t="s">
        <v>112</v>
      </c>
      <c r="D83" s="47">
        <v>15653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15653</v>
      </c>
      <c r="O83" s="48">
        <f t="shared" si="9"/>
        <v>9.2702485016464123E-2</v>
      </c>
      <c r="P83" s="9"/>
    </row>
    <row r="84" spans="1:119" ht="15.75">
      <c r="A84" s="29" t="s">
        <v>5</v>
      </c>
      <c r="B84" s="30"/>
      <c r="C84" s="31"/>
      <c r="D84" s="32">
        <f t="shared" ref="D84:M84" si="12">SUM(D85:D90)</f>
        <v>4894456</v>
      </c>
      <c r="E84" s="32">
        <f t="shared" si="12"/>
        <v>898844</v>
      </c>
      <c r="F84" s="32">
        <f t="shared" si="12"/>
        <v>0</v>
      </c>
      <c r="G84" s="32">
        <f t="shared" si="12"/>
        <v>0</v>
      </c>
      <c r="H84" s="32">
        <f t="shared" si="12"/>
        <v>0</v>
      </c>
      <c r="I84" s="32">
        <f t="shared" si="12"/>
        <v>39277564</v>
      </c>
      <c r="J84" s="32">
        <f t="shared" si="12"/>
        <v>22721</v>
      </c>
      <c r="K84" s="32">
        <f t="shared" si="12"/>
        <v>0</v>
      </c>
      <c r="L84" s="32">
        <f t="shared" si="12"/>
        <v>0</v>
      </c>
      <c r="M84" s="32">
        <f t="shared" si="12"/>
        <v>1276</v>
      </c>
      <c r="N84" s="32">
        <f t="shared" si="11"/>
        <v>45094861</v>
      </c>
      <c r="O84" s="46">
        <f t="shared" si="9"/>
        <v>267.06737853267953</v>
      </c>
      <c r="P84" s="10"/>
    </row>
    <row r="85" spans="1:119">
      <c r="A85" s="12"/>
      <c r="B85" s="25">
        <v>361.1</v>
      </c>
      <c r="C85" s="20" t="s">
        <v>113</v>
      </c>
      <c r="D85" s="47">
        <v>294744</v>
      </c>
      <c r="E85" s="47">
        <v>162930</v>
      </c>
      <c r="F85" s="47">
        <v>0</v>
      </c>
      <c r="G85" s="47">
        <v>0</v>
      </c>
      <c r="H85" s="47">
        <v>0</v>
      </c>
      <c r="I85" s="47">
        <v>721377</v>
      </c>
      <c r="J85" s="47">
        <v>14117</v>
      </c>
      <c r="K85" s="47">
        <v>0</v>
      </c>
      <c r="L85" s="47">
        <v>0</v>
      </c>
      <c r="M85" s="47">
        <v>1276</v>
      </c>
      <c r="N85" s="47">
        <f t="shared" si="11"/>
        <v>1194444</v>
      </c>
      <c r="O85" s="48">
        <f t="shared" si="9"/>
        <v>7.0739108805344326</v>
      </c>
      <c r="P85" s="9"/>
    </row>
    <row r="86" spans="1:119">
      <c r="A86" s="12"/>
      <c r="B86" s="25">
        <v>361.3</v>
      </c>
      <c r="C86" s="20" t="s">
        <v>114</v>
      </c>
      <c r="D86" s="47">
        <v>141253</v>
      </c>
      <c r="E86" s="47">
        <v>58039</v>
      </c>
      <c r="F86" s="47">
        <v>0</v>
      </c>
      <c r="G86" s="47">
        <v>0</v>
      </c>
      <c r="H86" s="47">
        <v>0</v>
      </c>
      <c r="I86" s="47">
        <v>535797</v>
      </c>
      <c r="J86" s="47">
        <v>8604</v>
      </c>
      <c r="K86" s="47">
        <v>0</v>
      </c>
      <c r="L86" s="47">
        <v>0</v>
      </c>
      <c r="M86" s="47">
        <v>0</v>
      </c>
      <c r="N86" s="47">
        <f t="shared" si="11"/>
        <v>743693</v>
      </c>
      <c r="O86" s="48">
        <f t="shared" si="9"/>
        <v>4.4044074100395614</v>
      </c>
      <c r="P86" s="9"/>
    </row>
    <row r="87" spans="1:119">
      <c r="A87" s="12"/>
      <c r="B87" s="25">
        <v>361.4</v>
      </c>
      <c r="C87" s="20" t="s">
        <v>115</v>
      </c>
      <c r="D87" s="47">
        <v>162158</v>
      </c>
      <c r="E87" s="47">
        <v>133075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295233</v>
      </c>
      <c r="O87" s="48">
        <f t="shared" si="9"/>
        <v>1.7484720346812592</v>
      </c>
      <c r="P87" s="9"/>
    </row>
    <row r="88" spans="1:119">
      <c r="A88" s="12"/>
      <c r="B88" s="25">
        <v>364</v>
      </c>
      <c r="C88" s="20" t="s">
        <v>116</v>
      </c>
      <c r="D88" s="47">
        <v>80625</v>
      </c>
      <c r="E88" s="47">
        <v>124461</v>
      </c>
      <c r="F88" s="47">
        <v>0</v>
      </c>
      <c r="G88" s="47">
        <v>0</v>
      </c>
      <c r="H88" s="47">
        <v>0</v>
      </c>
      <c r="I88" s="47">
        <v>37166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242252</v>
      </c>
      <c r="O88" s="48">
        <f t="shared" si="9"/>
        <v>1.4347002108355247</v>
      </c>
      <c r="P88" s="9"/>
    </row>
    <row r="89" spans="1:119">
      <c r="A89" s="12"/>
      <c r="B89" s="25">
        <v>366</v>
      </c>
      <c r="C89" s="20" t="s">
        <v>118</v>
      </c>
      <c r="D89" s="47">
        <v>3850231</v>
      </c>
      <c r="E89" s="47">
        <v>231037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4081268</v>
      </c>
      <c r="O89" s="48">
        <f t="shared" si="9"/>
        <v>24.170682017388007</v>
      </c>
      <c r="P89" s="9"/>
    </row>
    <row r="90" spans="1:119">
      <c r="A90" s="12"/>
      <c r="B90" s="25">
        <v>369.9</v>
      </c>
      <c r="C90" s="20" t="s">
        <v>119</v>
      </c>
      <c r="D90" s="47">
        <v>365445</v>
      </c>
      <c r="E90" s="47">
        <v>189302</v>
      </c>
      <c r="F90" s="47">
        <v>0</v>
      </c>
      <c r="G90" s="47">
        <v>0</v>
      </c>
      <c r="H90" s="47">
        <v>0</v>
      </c>
      <c r="I90" s="47">
        <v>37983224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38537971</v>
      </c>
      <c r="O90" s="48">
        <f t="shared" si="9"/>
        <v>228.23520597920071</v>
      </c>
      <c r="P90" s="9"/>
    </row>
    <row r="91" spans="1:119" ht="15.75">
      <c r="A91" s="29" t="s">
        <v>56</v>
      </c>
      <c r="B91" s="30"/>
      <c r="C91" s="31"/>
      <c r="D91" s="32">
        <f t="shared" ref="D91:M91" si="13">SUM(D92:D95)</f>
        <v>148442</v>
      </c>
      <c r="E91" s="32">
        <f t="shared" si="13"/>
        <v>7258342</v>
      </c>
      <c r="F91" s="32">
        <f t="shared" si="13"/>
        <v>0</v>
      </c>
      <c r="G91" s="32">
        <f t="shared" si="13"/>
        <v>0</v>
      </c>
      <c r="H91" s="32">
        <f t="shared" si="13"/>
        <v>0</v>
      </c>
      <c r="I91" s="32">
        <f t="shared" si="13"/>
        <v>737596</v>
      </c>
      <c r="J91" s="32">
        <f t="shared" si="13"/>
        <v>214981</v>
      </c>
      <c r="K91" s="32">
        <f t="shared" si="13"/>
        <v>0</v>
      </c>
      <c r="L91" s="32">
        <f t="shared" si="13"/>
        <v>0</v>
      </c>
      <c r="M91" s="32">
        <f t="shared" si="13"/>
        <v>0</v>
      </c>
      <c r="N91" s="32">
        <f t="shared" si="11"/>
        <v>8359361</v>
      </c>
      <c r="O91" s="46">
        <f t="shared" si="9"/>
        <v>49.507029824935444</v>
      </c>
      <c r="P91" s="9"/>
    </row>
    <row r="92" spans="1:119">
      <c r="A92" s="12"/>
      <c r="B92" s="25">
        <v>381</v>
      </c>
      <c r="C92" s="20" t="s">
        <v>120</v>
      </c>
      <c r="D92" s="47">
        <v>0</v>
      </c>
      <c r="E92" s="47">
        <v>7240834</v>
      </c>
      <c r="F92" s="47">
        <v>0</v>
      </c>
      <c r="G92" s="47">
        <v>0</v>
      </c>
      <c r="H92" s="47">
        <v>0</v>
      </c>
      <c r="I92" s="47">
        <v>0</v>
      </c>
      <c r="J92" s="47">
        <v>210006</v>
      </c>
      <c r="K92" s="47">
        <v>0</v>
      </c>
      <c r="L92" s="47">
        <v>0</v>
      </c>
      <c r="M92" s="47">
        <v>0</v>
      </c>
      <c r="N92" s="47">
        <f t="shared" si="11"/>
        <v>7450840</v>
      </c>
      <c r="O92" s="48">
        <f t="shared" si="9"/>
        <v>44.126453935991279</v>
      </c>
      <c r="P92" s="9"/>
    </row>
    <row r="93" spans="1:119">
      <c r="A93" s="12"/>
      <c r="B93" s="25">
        <v>384</v>
      </c>
      <c r="C93" s="20" t="s">
        <v>121</v>
      </c>
      <c r="D93" s="47">
        <v>148442</v>
      </c>
      <c r="E93" s="47">
        <v>17508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165950</v>
      </c>
      <c r="O93" s="48">
        <f t="shared" si="9"/>
        <v>0.98281335133726577</v>
      </c>
      <c r="P93" s="9"/>
    </row>
    <row r="94" spans="1:119">
      <c r="A94" s="12"/>
      <c r="B94" s="25">
        <v>389.4</v>
      </c>
      <c r="C94" s="20" t="s">
        <v>141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422596</v>
      </c>
      <c r="J94" s="47">
        <v>4975</v>
      </c>
      <c r="K94" s="47">
        <v>0</v>
      </c>
      <c r="L94" s="47">
        <v>0</v>
      </c>
      <c r="M94" s="47">
        <v>0</v>
      </c>
      <c r="N94" s="47">
        <f t="shared" si="11"/>
        <v>427571</v>
      </c>
      <c r="O94" s="48">
        <f t="shared" si="9"/>
        <v>2.5322234856560777</v>
      </c>
      <c r="P94" s="9"/>
    </row>
    <row r="95" spans="1:119" ht="15.75" thickBot="1">
      <c r="A95" s="12"/>
      <c r="B95" s="25">
        <v>389.8</v>
      </c>
      <c r="C95" s="20" t="s">
        <v>123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47">
        <v>315000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315000</v>
      </c>
      <c r="O95" s="48">
        <f t="shared" si="9"/>
        <v>1.8655390519508208</v>
      </c>
      <c r="P95" s="9"/>
    </row>
    <row r="96" spans="1:119" ht="16.5" thickBot="1">
      <c r="A96" s="14" t="s">
        <v>88</v>
      </c>
      <c r="B96" s="23"/>
      <c r="C96" s="22"/>
      <c r="D96" s="15">
        <f t="shared" ref="D96:M96" si="14">SUM(D5,D12,D20,D46,D79,D84,D91)</f>
        <v>87428660</v>
      </c>
      <c r="E96" s="15">
        <f t="shared" si="14"/>
        <v>59326672</v>
      </c>
      <c r="F96" s="15">
        <f t="shared" si="14"/>
        <v>0</v>
      </c>
      <c r="G96" s="15">
        <f t="shared" si="14"/>
        <v>0</v>
      </c>
      <c r="H96" s="15">
        <f t="shared" si="14"/>
        <v>0</v>
      </c>
      <c r="I96" s="15">
        <f t="shared" si="14"/>
        <v>80564280</v>
      </c>
      <c r="J96" s="15">
        <f t="shared" si="14"/>
        <v>8597252</v>
      </c>
      <c r="K96" s="15">
        <f t="shared" si="14"/>
        <v>0</v>
      </c>
      <c r="L96" s="15">
        <f t="shared" si="14"/>
        <v>0</v>
      </c>
      <c r="M96" s="15">
        <f t="shared" si="14"/>
        <v>11534570</v>
      </c>
      <c r="N96" s="15">
        <f t="shared" si="11"/>
        <v>247451434</v>
      </c>
      <c r="O96" s="38">
        <f t="shared" si="9"/>
        <v>1465.4930590102574</v>
      </c>
      <c r="P96" s="6"/>
      <c r="Q96" s="2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</row>
    <row r="97" spans="1:15">
      <c r="A97" s="16"/>
      <c r="B97" s="18"/>
      <c r="C97" s="18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9"/>
    </row>
    <row r="98" spans="1:15">
      <c r="A98" s="41"/>
      <c r="B98" s="42"/>
      <c r="C98" s="42"/>
      <c r="D98" s="43"/>
      <c r="E98" s="43"/>
      <c r="F98" s="43"/>
      <c r="G98" s="43"/>
      <c r="H98" s="43"/>
      <c r="I98" s="43"/>
      <c r="J98" s="43"/>
      <c r="K98" s="43"/>
      <c r="L98" s="49" t="s">
        <v>142</v>
      </c>
      <c r="M98" s="49"/>
      <c r="N98" s="49"/>
      <c r="O98" s="44">
        <v>168852</v>
      </c>
    </row>
    <row r="99" spans="1:15">
      <c r="A99" s="50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2"/>
    </row>
    <row r="100" spans="1:15" ht="15.75" thickBot="1">
      <c r="A100" s="53" t="s">
        <v>143</v>
      </c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5"/>
    </row>
  </sheetData>
  <mergeCells count="10">
    <mergeCell ref="L98:N98"/>
    <mergeCell ref="A99:O99"/>
    <mergeCell ref="A100:O10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105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125</v>
      </c>
      <c r="B3" s="63"/>
      <c r="C3" s="64"/>
      <c r="D3" s="68" t="s">
        <v>50</v>
      </c>
      <c r="E3" s="69"/>
      <c r="F3" s="69"/>
      <c r="G3" s="69"/>
      <c r="H3" s="70"/>
      <c r="I3" s="68" t="s">
        <v>51</v>
      </c>
      <c r="J3" s="70"/>
      <c r="K3" s="68" t="s">
        <v>53</v>
      </c>
      <c r="L3" s="70"/>
      <c r="M3" s="36"/>
      <c r="N3" s="37"/>
      <c r="O3" s="71" t="s">
        <v>130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11</v>
      </c>
      <c r="N4" s="35" t="s">
        <v>52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63868856</v>
      </c>
      <c r="E5" s="27">
        <f t="shared" si="0"/>
        <v>23982634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87851490</v>
      </c>
      <c r="O5" s="33">
        <f t="shared" ref="O5:O36" si="1">(N5/O$121)</f>
        <v>518.10836154327035</v>
      </c>
      <c r="P5" s="6"/>
    </row>
    <row r="6" spans="1:133">
      <c r="A6" s="12"/>
      <c r="B6" s="25">
        <v>311</v>
      </c>
      <c r="C6" s="20" t="s">
        <v>3</v>
      </c>
      <c r="D6" s="47">
        <v>63676082</v>
      </c>
      <c r="E6" s="47">
        <v>6181488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69857570</v>
      </c>
      <c r="O6" s="48">
        <f t="shared" si="1"/>
        <v>411.98835824064355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10290179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10290179</v>
      </c>
      <c r="O7" s="48">
        <f t="shared" si="1"/>
        <v>60.686822519196518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1112282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1112282</v>
      </c>
      <c r="O8" s="48">
        <f t="shared" si="1"/>
        <v>6.5597362616624011</v>
      </c>
      <c r="P8" s="9"/>
    </row>
    <row r="9" spans="1:133">
      <c r="A9" s="12"/>
      <c r="B9" s="25">
        <v>312.41000000000003</v>
      </c>
      <c r="C9" s="20" t="s">
        <v>14</v>
      </c>
      <c r="D9" s="47">
        <v>33994</v>
      </c>
      <c r="E9" s="47">
        <v>3618046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3652040</v>
      </c>
      <c r="O9" s="48">
        <f t="shared" si="1"/>
        <v>21.53808046614218</v>
      </c>
      <c r="P9" s="9"/>
    </row>
    <row r="10" spans="1:133">
      <c r="A10" s="12"/>
      <c r="B10" s="25">
        <v>314.10000000000002</v>
      </c>
      <c r="C10" s="20" t="s">
        <v>15</v>
      </c>
      <c r="D10" s="47">
        <v>62302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62302</v>
      </c>
      <c r="O10" s="48">
        <f t="shared" si="1"/>
        <v>0.36742902301223151</v>
      </c>
      <c r="P10" s="9"/>
    </row>
    <row r="11" spans="1:133">
      <c r="A11" s="12"/>
      <c r="B11" s="25">
        <v>314.3</v>
      </c>
      <c r="C11" s="20" t="s">
        <v>16</v>
      </c>
      <c r="D11" s="47">
        <v>0</v>
      </c>
      <c r="E11" s="47">
        <v>1598257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1598257</v>
      </c>
      <c r="O11" s="48">
        <f t="shared" si="1"/>
        <v>9.4257970535851197</v>
      </c>
      <c r="P11" s="9"/>
    </row>
    <row r="12" spans="1:133">
      <c r="A12" s="12"/>
      <c r="B12" s="25">
        <v>315</v>
      </c>
      <c r="C12" s="20" t="s">
        <v>17</v>
      </c>
      <c r="D12" s="47">
        <v>37890</v>
      </c>
      <c r="E12" s="47">
        <v>1182382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1220272</v>
      </c>
      <c r="O12" s="48">
        <f t="shared" si="1"/>
        <v>7.1966124485438954</v>
      </c>
      <c r="P12" s="9"/>
    </row>
    <row r="13" spans="1:133">
      <c r="A13" s="12"/>
      <c r="B13" s="25">
        <v>319</v>
      </c>
      <c r="C13" s="20" t="s">
        <v>18</v>
      </c>
      <c r="D13" s="47">
        <v>58588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58588</v>
      </c>
      <c r="O13" s="48">
        <f t="shared" si="1"/>
        <v>0.34552553048442458</v>
      </c>
      <c r="P13" s="9"/>
    </row>
    <row r="14" spans="1:133" ht="15.75">
      <c r="A14" s="29" t="s">
        <v>19</v>
      </c>
      <c r="B14" s="30"/>
      <c r="C14" s="31"/>
      <c r="D14" s="32">
        <f>SUM(D15:D21)</f>
        <v>140725</v>
      </c>
      <c r="E14" s="32">
        <f t="shared" ref="E14:M14" si="3">SUM(E15:E21)</f>
        <v>113507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1493978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4" si="4">SUM(D14:M14)</f>
        <v>1748210</v>
      </c>
      <c r="O14" s="46">
        <f t="shared" si="1"/>
        <v>10.310152038782274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976657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976657</v>
      </c>
      <c r="O15" s="48">
        <f t="shared" si="1"/>
        <v>5.7598813413382715</v>
      </c>
      <c r="P15" s="9"/>
    </row>
    <row r="16" spans="1:133">
      <c r="A16" s="12"/>
      <c r="B16" s="25">
        <v>323.10000000000002</v>
      </c>
      <c r="C16" s="20" t="s">
        <v>20</v>
      </c>
      <c r="D16" s="47">
        <v>72693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72693</v>
      </c>
      <c r="O16" s="48">
        <f t="shared" si="1"/>
        <v>0.42871044219813403</v>
      </c>
      <c r="P16" s="9"/>
    </row>
    <row r="17" spans="1:16">
      <c r="A17" s="12"/>
      <c r="B17" s="25">
        <v>324.11</v>
      </c>
      <c r="C17" s="20" t="s">
        <v>133</v>
      </c>
      <c r="D17" s="47">
        <v>0</v>
      </c>
      <c r="E17" s="47">
        <v>31785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>SUM(D17:M17)</f>
        <v>31785</v>
      </c>
      <c r="O17" s="48">
        <f t="shared" si="1"/>
        <v>0.18745355681107795</v>
      </c>
      <c r="P17" s="9"/>
    </row>
    <row r="18" spans="1:16">
      <c r="A18" s="12"/>
      <c r="B18" s="25">
        <v>324.20999999999998</v>
      </c>
      <c r="C18" s="20" t="s">
        <v>21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369564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369564</v>
      </c>
      <c r="O18" s="48">
        <f t="shared" si="1"/>
        <v>2.1795213550205825</v>
      </c>
      <c r="P18" s="9"/>
    </row>
    <row r="19" spans="1:16">
      <c r="A19" s="12"/>
      <c r="B19" s="25">
        <v>324.61</v>
      </c>
      <c r="C19" s="20" t="s">
        <v>22</v>
      </c>
      <c r="D19" s="47">
        <v>59578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59578</v>
      </c>
      <c r="O19" s="48">
        <f t="shared" si="1"/>
        <v>0.35136410280605324</v>
      </c>
      <c r="P19" s="9"/>
    </row>
    <row r="20" spans="1:16">
      <c r="A20" s="12"/>
      <c r="B20" s="25">
        <v>325.10000000000002</v>
      </c>
      <c r="C20" s="20" t="s">
        <v>23</v>
      </c>
      <c r="D20" s="47">
        <v>0</v>
      </c>
      <c r="E20" s="47">
        <v>81722</v>
      </c>
      <c r="F20" s="47">
        <v>0</v>
      </c>
      <c r="G20" s="47">
        <v>0</v>
      </c>
      <c r="H20" s="47">
        <v>0</v>
      </c>
      <c r="I20" s="47">
        <v>108207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189929</v>
      </c>
      <c r="O20" s="48">
        <f t="shared" si="1"/>
        <v>1.1201153560349606</v>
      </c>
      <c r="P20" s="9"/>
    </row>
    <row r="21" spans="1:16">
      <c r="A21" s="12"/>
      <c r="B21" s="25">
        <v>329</v>
      </c>
      <c r="C21" s="20" t="s">
        <v>24</v>
      </c>
      <c r="D21" s="47">
        <v>8454</v>
      </c>
      <c r="E21" s="47">
        <v>0</v>
      </c>
      <c r="F21" s="47">
        <v>0</v>
      </c>
      <c r="G21" s="47">
        <v>0</v>
      </c>
      <c r="H21" s="47">
        <v>0</v>
      </c>
      <c r="I21" s="47">
        <v>39550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48004</v>
      </c>
      <c r="O21" s="48">
        <f t="shared" si="1"/>
        <v>0.28310588457319447</v>
      </c>
      <c r="P21" s="9"/>
    </row>
    <row r="22" spans="1:16" ht="15.75">
      <c r="A22" s="29" t="s">
        <v>27</v>
      </c>
      <c r="B22" s="30"/>
      <c r="C22" s="31"/>
      <c r="D22" s="32">
        <f>SUM(D23:D48)</f>
        <v>18797628</v>
      </c>
      <c r="E22" s="32">
        <f>SUM(E23:E48)</f>
        <v>10928759</v>
      </c>
      <c r="F22" s="32">
        <f t="shared" ref="F22:M22" si="5">SUM(F23:F48)</f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5">
        <f t="shared" si="4"/>
        <v>29726387</v>
      </c>
      <c r="O22" s="46">
        <f t="shared" si="1"/>
        <v>175.31278824264871</v>
      </c>
      <c r="P22" s="10"/>
    </row>
    <row r="23" spans="1:16">
      <c r="A23" s="12"/>
      <c r="B23" s="25">
        <v>331.1</v>
      </c>
      <c r="C23" s="20" t="s">
        <v>25</v>
      </c>
      <c r="D23" s="47">
        <v>178193</v>
      </c>
      <c r="E23" s="47">
        <v>807062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985255</v>
      </c>
      <c r="O23" s="48">
        <f t="shared" si="1"/>
        <v>5.8105884573194464</v>
      </c>
      <c r="P23" s="9"/>
    </row>
    <row r="24" spans="1:16">
      <c r="A24" s="12"/>
      <c r="B24" s="25">
        <v>331.2</v>
      </c>
      <c r="C24" s="20" t="s">
        <v>26</v>
      </c>
      <c r="D24" s="47">
        <v>972877</v>
      </c>
      <c r="E24" s="47">
        <v>21721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994598</v>
      </c>
      <c r="O24" s="48">
        <f t="shared" si="1"/>
        <v>5.8656892464113426</v>
      </c>
      <c r="P24" s="9"/>
    </row>
    <row r="25" spans="1:16">
      <c r="A25" s="12"/>
      <c r="B25" s="25">
        <v>331.39</v>
      </c>
      <c r="C25" s="20" t="s">
        <v>31</v>
      </c>
      <c r="D25" s="47">
        <v>108818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1" si="6">SUM(D25:M25)</f>
        <v>108818</v>
      </c>
      <c r="O25" s="48">
        <f t="shared" si="1"/>
        <v>0.64175935645958415</v>
      </c>
      <c r="P25" s="9"/>
    </row>
    <row r="26" spans="1:16">
      <c r="A26" s="12"/>
      <c r="B26" s="25">
        <v>331.49</v>
      </c>
      <c r="C26" s="20" t="s">
        <v>32</v>
      </c>
      <c r="D26" s="47">
        <v>0</v>
      </c>
      <c r="E26" s="47">
        <v>2300644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2300644</v>
      </c>
      <c r="O26" s="48">
        <f t="shared" si="1"/>
        <v>13.568157959920265</v>
      </c>
      <c r="P26" s="9"/>
    </row>
    <row r="27" spans="1:16">
      <c r="A27" s="12"/>
      <c r="B27" s="25">
        <v>331.69</v>
      </c>
      <c r="C27" s="20" t="s">
        <v>33</v>
      </c>
      <c r="D27" s="47">
        <v>187883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187883</v>
      </c>
      <c r="O27" s="48">
        <f t="shared" si="1"/>
        <v>1.1080489732369281</v>
      </c>
      <c r="P27" s="9"/>
    </row>
    <row r="28" spans="1:16">
      <c r="A28" s="12"/>
      <c r="B28" s="25">
        <v>331.7</v>
      </c>
      <c r="C28" s="20" t="s">
        <v>28</v>
      </c>
      <c r="D28" s="47">
        <v>3258279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3258279</v>
      </c>
      <c r="O28" s="48">
        <f t="shared" si="1"/>
        <v>19.215856147014073</v>
      </c>
      <c r="P28" s="9"/>
    </row>
    <row r="29" spans="1:16">
      <c r="A29" s="12"/>
      <c r="B29" s="25">
        <v>333</v>
      </c>
      <c r="C29" s="20" t="s">
        <v>4</v>
      </c>
      <c r="D29" s="47">
        <v>5182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5182</v>
      </c>
      <c r="O29" s="48">
        <f t="shared" si="1"/>
        <v>3.0561092697656316E-2</v>
      </c>
      <c r="P29" s="9"/>
    </row>
    <row r="30" spans="1:16">
      <c r="A30" s="12"/>
      <c r="B30" s="25">
        <v>334.1</v>
      </c>
      <c r="C30" s="20" t="s">
        <v>29</v>
      </c>
      <c r="D30" s="47">
        <v>50880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50880</v>
      </c>
      <c r="O30" s="48">
        <f t="shared" si="1"/>
        <v>0.3000672320449157</v>
      </c>
      <c r="P30" s="9"/>
    </row>
    <row r="31" spans="1:16">
      <c r="A31" s="12"/>
      <c r="B31" s="25">
        <v>334.2</v>
      </c>
      <c r="C31" s="20" t="s">
        <v>30</v>
      </c>
      <c r="D31" s="47">
        <v>179485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179485</v>
      </c>
      <c r="O31" s="48">
        <f t="shared" si="1"/>
        <v>1.0585213668156781</v>
      </c>
      <c r="P31" s="9"/>
    </row>
    <row r="32" spans="1:16">
      <c r="A32" s="12"/>
      <c r="B32" s="25">
        <v>334.49</v>
      </c>
      <c r="C32" s="20" t="s">
        <v>34</v>
      </c>
      <c r="D32" s="47">
        <v>0</v>
      </c>
      <c r="E32" s="47">
        <v>2646685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4" si="7">SUM(D32:M32)</f>
        <v>2646685</v>
      </c>
      <c r="O32" s="48">
        <f t="shared" si="1"/>
        <v>15.60895129805027</v>
      </c>
      <c r="P32" s="9"/>
    </row>
    <row r="33" spans="1:16">
      <c r="A33" s="12"/>
      <c r="B33" s="25">
        <v>334.5</v>
      </c>
      <c r="C33" s="20" t="s">
        <v>35</v>
      </c>
      <c r="D33" s="47">
        <v>0</v>
      </c>
      <c r="E33" s="47">
        <v>429870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429870</v>
      </c>
      <c r="O33" s="48">
        <f t="shared" si="1"/>
        <v>2.5351788726247628</v>
      </c>
      <c r="P33" s="9"/>
    </row>
    <row r="34" spans="1:16">
      <c r="A34" s="12"/>
      <c r="B34" s="25">
        <v>334.69</v>
      </c>
      <c r="C34" s="20" t="s">
        <v>36</v>
      </c>
      <c r="D34" s="47">
        <v>0</v>
      </c>
      <c r="E34" s="47">
        <v>18512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18512</v>
      </c>
      <c r="O34" s="48">
        <f t="shared" si="1"/>
        <v>0.10917540486665644</v>
      </c>
      <c r="P34" s="9"/>
    </row>
    <row r="35" spans="1:16">
      <c r="A35" s="12"/>
      <c r="B35" s="25">
        <v>334.7</v>
      </c>
      <c r="C35" s="20" t="s">
        <v>37</v>
      </c>
      <c r="D35" s="47">
        <v>55182</v>
      </c>
      <c r="E35" s="47">
        <v>486353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541535</v>
      </c>
      <c r="O35" s="48">
        <f t="shared" si="1"/>
        <v>3.1937285476698789</v>
      </c>
      <c r="P35" s="9"/>
    </row>
    <row r="36" spans="1:16">
      <c r="A36" s="12"/>
      <c r="B36" s="25">
        <v>334.9</v>
      </c>
      <c r="C36" s="20" t="s">
        <v>38</v>
      </c>
      <c r="D36" s="47">
        <v>29983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29983</v>
      </c>
      <c r="O36" s="48">
        <f t="shared" si="1"/>
        <v>0.17682617567615386</v>
      </c>
      <c r="P36" s="9"/>
    </row>
    <row r="37" spans="1:16">
      <c r="A37" s="12"/>
      <c r="B37" s="25">
        <v>335.12</v>
      </c>
      <c r="C37" s="20" t="s">
        <v>39</v>
      </c>
      <c r="D37" s="47">
        <v>2921458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2921458</v>
      </c>
      <c r="O37" s="48">
        <f t="shared" ref="O37:O68" si="8">(N37/O$121)</f>
        <v>17.229438199596608</v>
      </c>
      <c r="P37" s="9"/>
    </row>
    <row r="38" spans="1:16">
      <c r="A38" s="12"/>
      <c r="B38" s="25">
        <v>335.13</v>
      </c>
      <c r="C38" s="20" t="s">
        <v>40</v>
      </c>
      <c r="D38" s="47">
        <v>45044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45044</v>
      </c>
      <c r="O38" s="48">
        <f t="shared" si="8"/>
        <v>0.26564914308630472</v>
      </c>
      <c r="P38" s="9"/>
    </row>
    <row r="39" spans="1:16">
      <c r="A39" s="12"/>
      <c r="B39" s="25">
        <v>335.14</v>
      </c>
      <c r="C39" s="20" t="s">
        <v>41</v>
      </c>
      <c r="D39" s="47">
        <v>26009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26009</v>
      </c>
      <c r="O39" s="48">
        <f t="shared" si="8"/>
        <v>0.15338932072044445</v>
      </c>
      <c r="P39" s="9"/>
    </row>
    <row r="40" spans="1:16">
      <c r="A40" s="12"/>
      <c r="B40" s="25">
        <v>335.15</v>
      </c>
      <c r="C40" s="20" t="s">
        <v>42</v>
      </c>
      <c r="D40" s="47">
        <v>99075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99075</v>
      </c>
      <c r="O40" s="48">
        <f t="shared" si="8"/>
        <v>0.58429954824783858</v>
      </c>
      <c r="P40" s="9"/>
    </row>
    <row r="41" spans="1:16">
      <c r="A41" s="12"/>
      <c r="B41" s="25">
        <v>335.16</v>
      </c>
      <c r="C41" s="20" t="s">
        <v>43</v>
      </c>
      <c r="D41" s="47">
        <v>235417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235417</v>
      </c>
      <c r="O41" s="48">
        <f t="shared" si="8"/>
        <v>1.3883830103442989</v>
      </c>
      <c r="P41" s="9"/>
    </row>
    <row r="42" spans="1:16">
      <c r="A42" s="12"/>
      <c r="B42" s="25">
        <v>335.18</v>
      </c>
      <c r="C42" s="20" t="s">
        <v>44</v>
      </c>
      <c r="D42" s="47">
        <v>9139392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9139392</v>
      </c>
      <c r="O42" s="48">
        <f t="shared" si="8"/>
        <v>53.900001179509559</v>
      </c>
      <c r="P42" s="9"/>
    </row>
    <row r="43" spans="1:16">
      <c r="A43" s="12"/>
      <c r="B43" s="25">
        <v>335.19</v>
      </c>
      <c r="C43" s="20" t="s">
        <v>57</v>
      </c>
      <c r="D43" s="47">
        <v>47368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47368</v>
      </c>
      <c r="O43" s="48">
        <f t="shared" si="8"/>
        <v>0.27935504417263302</v>
      </c>
      <c r="P43" s="9"/>
    </row>
    <row r="44" spans="1:16">
      <c r="A44" s="12"/>
      <c r="B44" s="25">
        <v>335.21</v>
      </c>
      <c r="C44" s="20" t="s">
        <v>45</v>
      </c>
      <c r="D44" s="47">
        <v>0</v>
      </c>
      <c r="E44" s="47">
        <v>8640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8640</v>
      </c>
      <c r="O44" s="48">
        <f t="shared" si="8"/>
        <v>5.0954812988759271E-2</v>
      </c>
      <c r="P44" s="9"/>
    </row>
    <row r="45" spans="1:16">
      <c r="A45" s="12"/>
      <c r="B45" s="25">
        <v>335.49</v>
      </c>
      <c r="C45" s="20" t="s">
        <v>46</v>
      </c>
      <c r="D45" s="47">
        <v>0</v>
      </c>
      <c r="E45" s="47">
        <v>3359393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3359393</v>
      </c>
      <c r="O45" s="48">
        <f t="shared" si="8"/>
        <v>19.812180795225345</v>
      </c>
      <c r="P45" s="9"/>
    </row>
    <row r="46" spans="1:16">
      <c r="A46" s="12"/>
      <c r="B46" s="25">
        <v>335.5</v>
      </c>
      <c r="C46" s="20" t="s">
        <v>47</v>
      </c>
      <c r="D46" s="47">
        <v>1147418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1147418</v>
      </c>
      <c r="O46" s="48">
        <f t="shared" si="8"/>
        <v>6.7669525011500218</v>
      </c>
      <c r="P46" s="9"/>
    </row>
    <row r="47" spans="1:16">
      <c r="A47" s="12"/>
      <c r="B47" s="25">
        <v>335.7</v>
      </c>
      <c r="C47" s="20" t="s">
        <v>48</v>
      </c>
      <c r="D47" s="47">
        <v>109685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109685</v>
      </c>
      <c r="O47" s="48">
        <f t="shared" si="8"/>
        <v>0.64687253040185888</v>
      </c>
      <c r="P47" s="9"/>
    </row>
    <row r="48" spans="1:16">
      <c r="A48" s="12"/>
      <c r="B48" s="25">
        <v>335.9</v>
      </c>
      <c r="C48" s="20" t="s">
        <v>49</v>
      </c>
      <c r="D48" s="47">
        <v>0</v>
      </c>
      <c r="E48" s="47">
        <v>849879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849879</v>
      </c>
      <c r="O48" s="48">
        <f t="shared" si="8"/>
        <v>5.0122020263974241</v>
      </c>
      <c r="P48" s="9"/>
    </row>
    <row r="49" spans="1:16" ht="15.75">
      <c r="A49" s="29" t="s">
        <v>54</v>
      </c>
      <c r="B49" s="30"/>
      <c r="C49" s="31"/>
      <c r="D49" s="32">
        <f>SUM(D50:D96)</f>
        <v>8195725</v>
      </c>
      <c r="E49" s="32">
        <f t="shared" ref="E49:M49" si="9">SUM(E50:E96)</f>
        <v>5417036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36669508</v>
      </c>
      <c r="J49" s="32">
        <f t="shared" si="9"/>
        <v>7715626</v>
      </c>
      <c r="K49" s="32">
        <f t="shared" si="9"/>
        <v>0</v>
      </c>
      <c r="L49" s="32">
        <f t="shared" si="9"/>
        <v>0</v>
      </c>
      <c r="M49" s="32">
        <f t="shared" si="9"/>
        <v>6994141</v>
      </c>
      <c r="N49" s="32">
        <f>SUM(D49:M49)</f>
        <v>64992036</v>
      </c>
      <c r="O49" s="46">
        <f t="shared" si="8"/>
        <v>383.29363890494335</v>
      </c>
      <c r="P49" s="10"/>
    </row>
    <row r="50" spans="1:16">
      <c r="A50" s="12"/>
      <c r="B50" s="25">
        <v>341.2</v>
      </c>
      <c r="C50" s="20" t="s">
        <v>58</v>
      </c>
      <c r="D50" s="47">
        <v>3182932</v>
      </c>
      <c r="E50" s="47">
        <v>25131</v>
      </c>
      <c r="F50" s="47">
        <v>0</v>
      </c>
      <c r="G50" s="47">
        <v>0</v>
      </c>
      <c r="H50" s="47">
        <v>0</v>
      </c>
      <c r="I50" s="47">
        <v>0</v>
      </c>
      <c r="J50" s="47">
        <v>7715626</v>
      </c>
      <c r="K50" s="47">
        <v>0</v>
      </c>
      <c r="L50" s="47">
        <v>0</v>
      </c>
      <c r="M50" s="47">
        <v>0</v>
      </c>
      <c r="N50" s="47">
        <f t="shared" ref="N50:N96" si="10">SUM(D50:M50)</f>
        <v>10923689</v>
      </c>
      <c r="O50" s="48">
        <f t="shared" si="8"/>
        <v>64.422978025736896</v>
      </c>
      <c r="P50" s="9"/>
    </row>
    <row r="51" spans="1:16">
      <c r="A51" s="12"/>
      <c r="B51" s="25">
        <v>341.3</v>
      </c>
      <c r="C51" s="20" t="s">
        <v>59</v>
      </c>
      <c r="D51" s="47">
        <v>53891</v>
      </c>
      <c r="E51" s="47">
        <v>0</v>
      </c>
      <c r="F51" s="47">
        <v>0</v>
      </c>
      <c r="G51" s="47">
        <v>0</v>
      </c>
      <c r="H51" s="47">
        <v>0</v>
      </c>
      <c r="I51" s="47">
        <v>7422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61313</v>
      </c>
      <c r="O51" s="48">
        <f t="shared" si="8"/>
        <v>0.36159634823840248</v>
      </c>
      <c r="P51" s="9"/>
    </row>
    <row r="52" spans="1:16">
      <c r="A52" s="12"/>
      <c r="B52" s="25">
        <v>341.51</v>
      </c>
      <c r="C52" s="20" t="s">
        <v>60</v>
      </c>
      <c r="D52" s="47">
        <v>28769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28769</v>
      </c>
      <c r="O52" s="48">
        <f t="shared" si="8"/>
        <v>0.16966655264740921</v>
      </c>
      <c r="P52" s="9"/>
    </row>
    <row r="53" spans="1:16">
      <c r="A53" s="12"/>
      <c r="B53" s="25">
        <v>341.52</v>
      </c>
      <c r="C53" s="20" t="s">
        <v>61</v>
      </c>
      <c r="D53" s="47">
        <v>255048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255048</v>
      </c>
      <c r="O53" s="48">
        <f t="shared" si="8"/>
        <v>1.5041577711987355</v>
      </c>
      <c r="P53" s="9"/>
    </row>
    <row r="54" spans="1:16">
      <c r="A54" s="12"/>
      <c r="B54" s="25">
        <v>341.53</v>
      </c>
      <c r="C54" s="20" t="s">
        <v>62</v>
      </c>
      <c r="D54" s="47">
        <v>8106</v>
      </c>
      <c r="E54" s="47">
        <v>432267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440373</v>
      </c>
      <c r="O54" s="48">
        <f t="shared" si="8"/>
        <v>2.5971208171642233</v>
      </c>
      <c r="P54" s="9"/>
    </row>
    <row r="55" spans="1:16">
      <c r="A55" s="12"/>
      <c r="B55" s="25">
        <v>341.54</v>
      </c>
      <c r="C55" s="20" t="s">
        <v>63</v>
      </c>
      <c r="D55" s="47">
        <v>0</v>
      </c>
      <c r="E55" s="47">
        <v>226748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226748</v>
      </c>
      <c r="O55" s="48">
        <f t="shared" si="8"/>
        <v>1.3372571684693504</v>
      </c>
      <c r="P55" s="9"/>
    </row>
    <row r="56" spans="1:16">
      <c r="A56" s="12"/>
      <c r="B56" s="25">
        <v>341.55</v>
      </c>
      <c r="C56" s="20" t="s">
        <v>64</v>
      </c>
      <c r="D56" s="47">
        <v>998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998</v>
      </c>
      <c r="O56" s="48">
        <f t="shared" si="8"/>
        <v>5.8857527040256661E-3</v>
      </c>
      <c r="P56" s="9"/>
    </row>
    <row r="57" spans="1:16">
      <c r="A57" s="12"/>
      <c r="B57" s="25">
        <v>341.9</v>
      </c>
      <c r="C57" s="20" t="s">
        <v>65</v>
      </c>
      <c r="D57" s="47">
        <v>8428</v>
      </c>
      <c r="E57" s="47">
        <v>7887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16315</v>
      </c>
      <c r="O57" s="48">
        <f t="shared" si="8"/>
        <v>9.6218492350880508E-2</v>
      </c>
      <c r="P57" s="9"/>
    </row>
    <row r="58" spans="1:16">
      <c r="A58" s="12"/>
      <c r="B58" s="25">
        <v>342.1</v>
      </c>
      <c r="C58" s="20" t="s">
        <v>66</v>
      </c>
      <c r="D58" s="47">
        <v>1795032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1795032</v>
      </c>
      <c r="O58" s="48">
        <f t="shared" si="8"/>
        <v>10.586287021856313</v>
      </c>
      <c r="P58" s="9"/>
    </row>
    <row r="59" spans="1:16">
      <c r="A59" s="12"/>
      <c r="B59" s="25">
        <v>342.3</v>
      </c>
      <c r="C59" s="20" t="s">
        <v>67</v>
      </c>
      <c r="D59" s="47">
        <v>189649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189649</v>
      </c>
      <c r="O59" s="48">
        <f t="shared" si="8"/>
        <v>1.1184640426510657</v>
      </c>
      <c r="P59" s="9"/>
    </row>
    <row r="60" spans="1:16">
      <c r="A60" s="12"/>
      <c r="B60" s="25">
        <v>342.4</v>
      </c>
      <c r="C60" s="20" t="s">
        <v>68</v>
      </c>
      <c r="D60" s="47">
        <v>0</v>
      </c>
      <c r="E60" s="47">
        <v>1358760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1358760</v>
      </c>
      <c r="O60" s="48">
        <f t="shared" si="8"/>
        <v>8.0133520482183513</v>
      </c>
      <c r="P60" s="9"/>
    </row>
    <row r="61" spans="1:16">
      <c r="A61" s="12"/>
      <c r="B61" s="25">
        <v>342.5</v>
      </c>
      <c r="C61" s="20" t="s">
        <v>69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44550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44550</v>
      </c>
      <c r="O61" s="48">
        <f t="shared" si="8"/>
        <v>0.26273575447329001</v>
      </c>
      <c r="P61" s="9"/>
    </row>
    <row r="62" spans="1:16">
      <c r="A62" s="12"/>
      <c r="B62" s="25">
        <v>342.9</v>
      </c>
      <c r="C62" s="20" t="s">
        <v>70</v>
      </c>
      <c r="D62" s="47">
        <v>381693</v>
      </c>
      <c r="E62" s="47">
        <v>0</v>
      </c>
      <c r="F62" s="47">
        <v>0</v>
      </c>
      <c r="G62" s="47">
        <v>0</v>
      </c>
      <c r="H62" s="47">
        <v>0</v>
      </c>
      <c r="I62" s="47">
        <v>47189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428882</v>
      </c>
      <c r="O62" s="48">
        <f t="shared" si="8"/>
        <v>2.5293520953987332</v>
      </c>
      <c r="P62" s="9"/>
    </row>
    <row r="63" spans="1:16">
      <c r="A63" s="12"/>
      <c r="B63" s="25">
        <v>343.3</v>
      </c>
      <c r="C63" s="20" t="s">
        <v>71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14754000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14754000</v>
      </c>
      <c r="O63" s="48">
        <f t="shared" si="8"/>
        <v>87.012420235666013</v>
      </c>
      <c r="P63" s="9"/>
    </row>
    <row r="64" spans="1:16">
      <c r="A64" s="12"/>
      <c r="B64" s="25">
        <v>343.4</v>
      </c>
      <c r="C64" s="20" t="s">
        <v>72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11744325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11744325</v>
      </c>
      <c r="O64" s="48">
        <f t="shared" si="8"/>
        <v>69.262718061829887</v>
      </c>
      <c r="P64" s="9"/>
    </row>
    <row r="65" spans="1:16">
      <c r="A65" s="12"/>
      <c r="B65" s="25">
        <v>343.5</v>
      </c>
      <c r="C65" s="20" t="s">
        <v>73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10000217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10000217</v>
      </c>
      <c r="O65" s="48">
        <f t="shared" si="8"/>
        <v>58.976757764121679</v>
      </c>
      <c r="P65" s="9"/>
    </row>
    <row r="66" spans="1:16">
      <c r="A66" s="12"/>
      <c r="B66" s="25">
        <v>343.6</v>
      </c>
      <c r="C66" s="20" t="s">
        <v>74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57159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57159</v>
      </c>
      <c r="O66" s="48">
        <f t="shared" si="8"/>
        <v>0.33709793467876059</v>
      </c>
      <c r="P66" s="9"/>
    </row>
    <row r="67" spans="1:16">
      <c r="A67" s="12"/>
      <c r="B67" s="25">
        <v>344.9</v>
      </c>
      <c r="C67" s="20" t="s">
        <v>75</v>
      </c>
      <c r="D67" s="47">
        <v>3708</v>
      </c>
      <c r="E67" s="47">
        <v>234209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237917</v>
      </c>
      <c r="O67" s="48">
        <f t="shared" si="8"/>
        <v>1.4031268798433612</v>
      </c>
      <c r="P67" s="9"/>
    </row>
    <row r="68" spans="1:16">
      <c r="A68" s="12"/>
      <c r="B68" s="25">
        <v>345.9</v>
      </c>
      <c r="C68" s="20" t="s">
        <v>76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6994141</v>
      </c>
      <c r="N68" s="47">
        <f t="shared" si="10"/>
        <v>6994141</v>
      </c>
      <c r="O68" s="48">
        <f t="shared" si="8"/>
        <v>41.248280864816408</v>
      </c>
      <c r="P68" s="9"/>
    </row>
    <row r="69" spans="1:16">
      <c r="A69" s="12"/>
      <c r="B69" s="25">
        <v>346.4</v>
      </c>
      <c r="C69" s="20" t="s">
        <v>77</v>
      </c>
      <c r="D69" s="47">
        <v>528195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528195</v>
      </c>
      <c r="O69" s="48">
        <f t="shared" ref="O69:O100" si="11">(N69/O$121)</f>
        <v>3.1150552600228827</v>
      </c>
      <c r="P69" s="9"/>
    </row>
    <row r="70" spans="1:16">
      <c r="A70" s="12"/>
      <c r="B70" s="25">
        <v>346.9</v>
      </c>
      <c r="C70" s="20" t="s">
        <v>78</v>
      </c>
      <c r="D70" s="47">
        <v>329796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329796</v>
      </c>
      <c r="O70" s="48">
        <f t="shared" si="11"/>
        <v>1.9449876741250989</v>
      </c>
      <c r="P70" s="9"/>
    </row>
    <row r="71" spans="1:16">
      <c r="A71" s="12"/>
      <c r="B71" s="25">
        <v>347.1</v>
      </c>
      <c r="C71" s="20" t="s">
        <v>79</v>
      </c>
      <c r="D71" s="47">
        <v>0</v>
      </c>
      <c r="E71" s="47">
        <v>404710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404710</v>
      </c>
      <c r="O71" s="48">
        <f t="shared" si="11"/>
        <v>2.3867965699861999</v>
      </c>
      <c r="P71" s="9"/>
    </row>
    <row r="72" spans="1:16">
      <c r="A72" s="12"/>
      <c r="B72" s="25">
        <v>347.2</v>
      </c>
      <c r="C72" s="20" t="s">
        <v>80</v>
      </c>
      <c r="D72" s="47">
        <v>52728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52728</v>
      </c>
      <c r="O72" s="48">
        <f t="shared" si="11"/>
        <v>0.3109659003786226</v>
      </c>
      <c r="P72" s="9"/>
    </row>
    <row r="73" spans="1:16">
      <c r="A73" s="12"/>
      <c r="B73" s="25">
        <v>347.5</v>
      </c>
      <c r="C73" s="20" t="s">
        <v>81</v>
      </c>
      <c r="D73" s="47">
        <v>4275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4275</v>
      </c>
      <c r="O73" s="48">
        <f t="shared" si="11"/>
        <v>2.5212016843396516E-2</v>
      </c>
      <c r="P73" s="9"/>
    </row>
    <row r="74" spans="1:16">
      <c r="A74" s="12"/>
      <c r="B74" s="25">
        <v>348.11</v>
      </c>
      <c r="C74" s="39" t="s">
        <v>89</v>
      </c>
      <c r="D74" s="47">
        <v>0</v>
      </c>
      <c r="E74" s="47">
        <v>19290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ref="N74:N87" si="12">SUM(D74:M74)</f>
        <v>19290</v>
      </c>
      <c r="O74" s="48">
        <f t="shared" si="11"/>
        <v>0.11376369705476463</v>
      </c>
      <c r="P74" s="9"/>
    </row>
    <row r="75" spans="1:16">
      <c r="A75" s="12"/>
      <c r="B75" s="25">
        <v>348.12</v>
      </c>
      <c r="C75" s="39" t="s">
        <v>90</v>
      </c>
      <c r="D75" s="47">
        <v>0</v>
      </c>
      <c r="E75" s="47">
        <v>40647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40647</v>
      </c>
      <c r="O75" s="48">
        <f t="shared" si="11"/>
        <v>0.23971762541135397</v>
      </c>
      <c r="P75" s="9"/>
    </row>
    <row r="76" spans="1:16">
      <c r="A76" s="12"/>
      <c r="B76" s="25">
        <v>348.13</v>
      </c>
      <c r="C76" s="39" t="s">
        <v>91</v>
      </c>
      <c r="D76" s="47">
        <v>54420</v>
      </c>
      <c r="E76" s="47">
        <v>120787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175207</v>
      </c>
      <c r="O76" s="48">
        <f t="shared" si="11"/>
        <v>1.0332916573288826</v>
      </c>
      <c r="P76" s="9"/>
    </row>
    <row r="77" spans="1:16">
      <c r="A77" s="12"/>
      <c r="B77" s="25">
        <v>348.22</v>
      </c>
      <c r="C77" s="39" t="s">
        <v>92</v>
      </c>
      <c r="D77" s="47">
        <v>0</v>
      </c>
      <c r="E77" s="47">
        <v>41934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41934</v>
      </c>
      <c r="O77" s="48">
        <f t="shared" si="11"/>
        <v>0.24730776942947122</v>
      </c>
      <c r="P77" s="9"/>
    </row>
    <row r="78" spans="1:16">
      <c r="A78" s="12"/>
      <c r="B78" s="25">
        <v>348.23</v>
      </c>
      <c r="C78" s="39" t="s">
        <v>93</v>
      </c>
      <c r="D78" s="47">
        <v>5675</v>
      </c>
      <c r="E78" s="47">
        <v>102050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107725</v>
      </c>
      <c r="O78" s="48">
        <f t="shared" si="11"/>
        <v>0.63531333671459411</v>
      </c>
      <c r="P78" s="9"/>
    </row>
    <row r="79" spans="1:16">
      <c r="A79" s="12"/>
      <c r="B79" s="25">
        <v>348.31</v>
      </c>
      <c r="C79" s="39" t="s">
        <v>94</v>
      </c>
      <c r="D79" s="47">
        <v>0</v>
      </c>
      <c r="E79" s="47">
        <v>471901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471901</v>
      </c>
      <c r="O79" s="48">
        <f t="shared" si="11"/>
        <v>2.7830587041907973</v>
      </c>
      <c r="P79" s="9"/>
    </row>
    <row r="80" spans="1:16">
      <c r="A80" s="12"/>
      <c r="B80" s="25">
        <v>348.32</v>
      </c>
      <c r="C80" s="39" t="s">
        <v>95</v>
      </c>
      <c r="D80" s="47">
        <v>0</v>
      </c>
      <c r="E80" s="47">
        <v>4679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4679</v>
      </c>
      <c r="O80" s="48">
        <f t="shared" si="11"/>
        <v>2.7594626154444982E-2</v>
      </c>
      <c r="P80" s="9"/>
    </row>
    <row r="81" spans="1:16">
      <c r="A81" s="12"/>
      <c r="B81" s="25">
        <v>348.41</v>
      </c>
      <c r="C81" s="39" t="s">
        <v>96</v>
      </c>
      <c r="D81" s="47">
        <v>0</v>
      </c>
      <c r="E81" s="47">
        <v>696148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696148</v>
      </c>
      <c r="O81" s="48">
        <f t="shared" si="11"/>
        <v>4.1055661056132857</v>
      </c>
      <c r="P81" s="9"/>
    </row>
    <row r="82" spans="1:16">
      <c r="A82" s="12"/>
      <c r="B82" s="25">
        <v>348.42</v>
      </c>
      <c r="C82" s="39" t="s">
        <v>97</v>
      </c>
      <c r="D82" s="47">
        <v>0</v>
      </c>
      <c r="E82" s="47">
        <v>114070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114070</v>
      </c>
      <c r="O82" s="48">
        <f t="shared" si="11"/>
        <v>0.67273327750321421</v>
      </c>
      <c r="P82" s="9"/>
    </row>
    <row r="83" spans="1:16">
      <c r="A83" s="12"/>
      <c r="B83" s="25">
        <v>348.48</v>
      </c>
      <c r="C83" s="39" t="s">
        <v>98</v>
      </c>
      <c r="D83" s="47">
        <v>0</v>
      </c>
      <c r="E83" s="47">
        <v>37842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37842</v>
      </c>
      <c r="O83" s="48">
        <f t="shared" si="11"/>
        <v>0.22317500383340608</v>
      </c>
      <c r="P83" s="9"/>
    </row>
    <row r="84" spans="1:16">
      <c r="A84" s="12"/>
      <c r="B84" s="25">
        <v>348.52</v>
      </c>
      <c r="C84" s="39" t="s">
        <v>99</v>
      </c>
      <c r="D84" s="47">
        <v>0</v>
      </c>
      <c r="E84" s="47">
        <v>246325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246325</v>
      </c>
      <c r="O84" s="48">
        <f t="shared" si="11"/>
        <v>1.4527134617426074</v>
      </c>
      <c r="P84" s="9"/>
    </row>
    <row r="85" spans="1:16">
      <c r="A85" s="12"/>
      <c r="B85" s="25">
        <v>348.53</v>
      </c>
      <c r="C85" s="39" t="s">
        <v>100</v>
      </c>
      <c r="D85" s="47">
        <v>0</v>
      </c>
      <c r="E85" s="47">
        <v>662739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662739</v>
      </c>
      <c r="O85" s="48">
        <f t="shared" si="11"/>
        <v>3.908534931175617</v>
      </c>
      <c r="P85" s="9"/>
    </row>
    <row r="86" spans="1:16">
      <c r="A86" s="12"/>
      <c r="B86" s="25">
        <v>348.61</v>
      </c>
      <c r="C86" s="39" t="s">
        <v>101</v>
      </c>
      <c r="D86" s="47">
        <v>0</v>
      </c>
      <c r="E86" s="47">
        <v>8775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8775</v>
      </c>
      <c r="O86" s="48">
        <f t="shared" si="11"/>
        <v>5.1750981941708636E-2</v>
      </c>
      <c r="P86" s="9"/>
    </row>
    <row r="87" spans="1:16">
      <c r="A87" s="12"/>
      <c r="B87" s="25">
        <v>348.62</v>
      </c>
      <c r="C87" s="39" t="s">
        <v>102</v>
      </c>
      <c r="D87" s="47">
        <v>0</v>
      </c>
      <c r="E87" s="47">
        <v>1100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1100</v>
      </c>
      <c r="O87" s="48">
        <f t="shared" si="11"/>
        <v>6.4873025795874079E-3</v>
      </c>
      <c r="P87" s="9"/>
    </row>
    <row r="88" spans="1:16">
      <c r="A88" s="12"/>
      <c r="B88" s="25">
        <v>348.71</v>
      </c>
      <c r="C88" s="39" t="s">
        <v>103</v>
      </c>
      <c r="D88" s="47">
        <v>0</v>
      </c>
      <c r="E88" s="47">
        <v>91750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91750</v>
      </c>
      <c r="O88" s="48">
        <f t="shared" si="11"/>
        <v>0.54110001061558599</v>
      </c>
      <c r="P88" s="9"/>
    </row>
    <row r="89" spans="1:16">
      <c r="A89" s="12"/>
      <c r="B89" s="25">
        <v>348.72</v>
      </c>
      <c r="C89" s="39" t="s">
        <v>104</v>
      </c>
      <c r="D89" s="47">
        <v>0</v>
      </c>
      <c r="E89" s="47">
        <v>10964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>SUM(D89:M89)</f>
        <v>10964</v>
      </c>
      <c r="O89" s="48">
        <f t="shared" si="11"/>
        <v>6.4660714075087583E-2</v>
      </c>
      <c r="P89" s="9"/>
    </row>
    <row r="90" spans="1:16">
      <c r="A90" s="12"/>
      <c r="B90" s="25">
        <v>348.88</v>
      </c>
      <c r="C90" s="20" t="s">
        <v>82</v>
      </c>
      <c r="D90" s="47">
        <v>338210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338210</v>
      </c>
      <c r="O90" s="48">
        <f t="shared" si="11"/>
        <v>1.9946096413111429</v>
      </c>
      <c r="P90" s="9"/>
    </row>
    <row r="91" spans="1:16">
      <c r="A91" s="12"/>
      <c r="B91" s="25">
        <v>348.92099999999999</v>
      </c>
      <c r="C91" s="20" t="s">
        <v>83</v>
      </c>
      <c r="D91" s="47">
        <v>99990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>SUM(D91:M91)</f>
        <v>99990</v>
      </c>
      <c r="O91" s="48">
        <f t="shared" si="11"/>
        <v>0.58969580448449532</v>
      </c>
      <c r="P91" s="9"/>
    </row>
    <row r="92" spans="1:16">
      <c r="A92" s="12"/>
      <c r="B92" s="25">
        <v>348.92200000000003</v>
      </c>
      <c r="C92" s="20" t="s">
        <v>84</v>
      </c>
      <c r="D92" s="47">
        <v>99990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>SUM(D92:M92)</f>
        <v>99990</v>
      </c>
      <c r="O92" s="48">
        <f t="shared" si="11"/>
        <v>0.58969580448449532</v>
      </c>
      <c r="P92" s="9"/>
    </row>
    <row r="93" spans="1:16">
      <c r="A93" s="12"/>
      <c r="B93" s="25">
        <v>348.923</v>
      </c>
      <c r="C93" s="20" t="s">
        <v>85</v>
      </c>
      <c r="D93" s="47">
        <v>99990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>SUM(D93:M93)</f>
        <v>99990</v>
      </c>
      <c r="O93" s="48">
        <f t="shared" si="11"/>
        <v>0.58969580448449532</v>
      </c>
      <c r="P93" s="9"/>
    </row>
    <row r="94" spans="1:16">
      <c r="A94" s="12"/>
      <c r="B94" s="25">
        <v>348.92399999999998</v>
      </c>
      <c r="C94" s="20" t="s">
        <v>86</v>
      </c>
      <c r="D94" s="47">
        <v>244554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>SUM(D94:M94)</f>
        <v>244554</v>
      </c>
      <c r="O94" s="48">
        <f t="shared" si="11"/>
        <v>1.4422689045894717</v>
      </c>
      <c r="P94" s="9"/>
    </row>
    <row r="95" spans="1:16">
      <c r="A95" s="12"/>
      <c r="B95" s="25">
        <v>348.93</v>
      </c>
      <c r="C95" s="20" t="s">
        <v>87</v>
      </c>
      <c r="D95" s="47">
        <v>429624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429624</v>
      </c>
      <c r="O95" s="48">
        <f t="shared" si="11"/>
        <v>2.5337280758660548</v>
      </c>
      <c r="P95" s="9"/>
    </row>
    <row r="96" spans="1:16">
      <c r="A96" s="12"/>
      <c r="B96" s="25">
        <v>349</v>
      </c>
      <c r="C96" s="20" t="s">
        <v>1</v>
      </c>
      <c r="D96" s="47">
        <v>24</v>
      </c>
      <c r="E96" s="47">
        <v>56323</v>
      </c>
      <c r="F96" s="47">
        <v>0</v>
      </c>
      <c r="G96" s="47">
        <v>0</v>
      </c>
      <c r="H96" s="47">
        <v>0</v>
      </c>
      <c r="I96" s="47">
        <v>14646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70993</v>
      </c>
      <c r="O96" s="48">
        <f t="shared" si="11"/>
        <v>0.41868461093877168</v>
      </c>
      <c r="P96" s="9"/>
    </row>
    <row r="97" spans="1:16" ht="15.75">
      <c r="A97" s="29" t="s">
        <v>55</v>
      </c>
      <c r="B97" s="30"/>
      <c r="C97" s="31"/>
      <c r="D97" s="32">
        <f t="shared" ref="D97:M97" si="13">SUM(D98:D104)</f>
        <v>137711</v>
      </c>
      <c r="E97" s="32">
        <f t="shared" si="13"/>
        <v>1055836</v>
      </c>
      <c r="F97" s="32">
        <f t="shared" si="13"/>
        <v>0</v>
      </c>
      <c r="G97" s="32">
        <f t="shared" si="13"/>
        <v>0</v>
      </c>
      <c r="H97" s="32">
        <f t="shared" si="13"/>
        <v>0</v>
      </c>
      <c r="I97" s="32">
        <f t="shared" si="13"/>
        <v>0</v>
      </c>
      <c r="J97" s="32">
        <f t="shared" si="13"/>
        <v>0</v>
      </c>
      <c r="K97" s="32">
        <f t="shared" si="13"/>
        <v>0</v>
      </c>
      <c r="L97" s="32">
        <f t="shared" si="13"/>
        <v>0</v>
      </c>
      <c r="M97" s="32">
        <f t="shared" si="13"/>
        <v>0</v>
      </c>
      <c r="N97" s="32">
        <f>SUM(D97:M97)</f>
        <v>1193547</v>
      </c>
      <c r="O97" s="46">
        <f t="shared" si="11"/>
        <v>7.0390004835989197</v>
      </c>
      <c r="P97" s="10"/>
    </row>
    <row r="98" spans="1:16">
      <c r="A98" s="13"/>
      <c r="B98" s="40">
        <v>351.1</v>
      </c>
      <c r="C98" s="21" t="s">
        <v>106</v>
      </c>
      <c r="D98" s="47">
        <v>0</v>
      </c>
      <c r="E98" s="47">
        <v>127168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>SUM(D98:M98)</f>
        <v>127168</v>
      </c>
      <c r="O98" s="48">
        <f t="shared" si="11"/>
        <v>0.74997935858270126</v>
      </c>
      <c r="P98" s="9"/>
    </row>
    <row r="99" spans="1:16">
      <c r="A99" s="13"/>
      <c r="B99" s="40">
        <v>351.2</v>
      </c>
      <c r="C99" s="21" t="s">
        <v>107</v>
      </c>
      <c r="D99" s="47">
        <v>99908</v>
      </c>
      <c r="E99" s="47">
        <v>273095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ref="N99:N104" si="14">SUM(D99:M99)</f>
        <v>373003</v>
      </c>
      <c r="O99" s="48">
        <f t="shared" si="11"/>
        <v>2.1998030219034925</v>
      </c>
      <c r="P99" s="9"/>
    </row>
    <row r="100" spans="1:16">
      <c r="A100" s="13"/>
      <c r="B100" s="40">
        <v>351.5</v>
      </c>
      <c r="C100" s="21" t="s">
        <v>108</v>
      </c>
      <c r="D100" s="47">
        <v>0</v>
      </c>
      <c r="E100" s="47">
        <v>573596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573596</v>
      </c>
      <c r="O100" s="48">
        <f t="shared" si="11"/>
        <v>3.3828098276736531</v>
      </c>
      <c r="P100" s="9"/>
    </row>
    <row r="101" spans="1:16">
      <c r="A101" s="13"/>
      <c r="B101" s="40">
        <v>351.6</v>
      </c>
      <c r="C101" s="21" t="s">
        <v>109</v>
      </c>
      <c r="D101" s="47">
        <v>0</v>
      </c>
      <c r="E101" s="47">
        <v>325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325</v>
      </c>
      <c r="O101" s="48">
        <f t="shared" ref="O101:O119" si="15">(N101/O$121)</f>
        <v>1.9167030348780977E-3</v>
      </c>
      <c r="P101" s="9"/>
    </row>
    <row r="102" spans="1:16">
      <c r="A102" s="13"/>
      <c r="B102" s="40">
        <v>352</v>
      </c>
      <c r="C102" s="21" t="s">
        <v>110</v>
      </c>
      <c r="D102" s="47">
        <v>0</v>
      </c>
      <c r="E102" s="47">
        <v>81652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81652</v>
      </c>
      <c r="O102" s="48">
        <f t="shared" si="15"/>
        <v>0.48154657293497366</v>
      </c>
      <c r="P102" s="9"/>
    </row>
    <row r="103" spans="1:16">
      <c r="A103" s="13"/>
      <c r="B103" s="40">
        <v>354</v>
      </c>
      <c r="C103" s="21" t="s">
        <v>111</v>
      </c>
      <c r="D103" s="47">
        <v>31140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31140</v>
      </c>
      <c r="O103" s="48">
        <f t="shared" si="15"/>
        <v>0.18364963848031987</v>
      </c>
      <c r="P103" s="9"/>
    </row>
    <row r="104" spans="1:16">
      <c r="A104" s="13"/>
      <c r="B104" s="40">
        <v>359</v>
      </c>
      <c r="C104" s="21" t="s">
        <v>112</v>
      </c>
      <c r="D104" s="47">
        <v>6663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6663</v>
      </c>
      <c r="O104" s="48">
        <f t="shared" si="15"/>
        <v>3.9295360988900817E-2</v>
      </c>
      <c r="P104" s="9"/>
    </row>
    <row r="105" spans="1:16" ht="15.75">
      <c r="A105" s="29" t="s">
        <v>5</v>
      </c>
      <c r="B105" s="30"/>
      <c r="C105" s="31"/>
      <c r="D105" s="32">
        <f>SUM(D106:D112)</f>
        <v>3004011</v>
      </c>
      <c r="E105" s="32">
        <f t="shared" ref="E105:M105" si="16">SUM(E106:E112)</f>
        <v>1318951</v>
      </c>
      <c r="F105" s="32">
        <f t="shared" si="16"/>
        <v>0</v>
      </c>
      <c r="G105" s="32">
        <f t="shared" si="16"/>
        <v>0</v>
      </c>
      <c r="H105" s="32">
        <f t="shared" si="16"/>
        <v>0</v>
      </c>
      <c r="I105" s="32">
        <f t="shared" si="16"/>
        <v>7514161</v>
      </c>
      <c r="J105" s="32">
        <f t="shared" si="16"/>
        <v>126162</v>
      </c>
      <c r="K105" s="32">
        <f t="shared" si="16"/>
        <v>0</v>
      </c>
      <c r="L105" s="32">
        <f t="shared" si="16"/>
        <v>0</v>
      </c>
      <c r="M105" s="32">
        <f t="shared" si="16"/>
        <v>7282</v>
      </c>
      <c r="N105" s="32">
        <f>SUM(D105:M105)</f>
        <v>11970567</v>
      </c>
      <c r="O105" s="46">
        <f t="shared" si="15"/>
        <v>70.596991071112626</v>
      </c>
      <c r="P105" s="10"/>
    </row>
    <row r="106" spans="1:16">
      <c r="A106" s="12"/>
      <c r="B106" s="25">
        <v>361.1</v>
      </c>
      <c r="C106" s="20" t="s">
        <v>113</v>
      </c>
      <c r="D106" s="47">
        <v>1152798</v>
      </c>
      <c r="E106" s="47">
        <v>562054</v>
      </c>
      <c r="F106" s="47">
        <v>0</v>
      </c>
      <c r="G106" s="47">
        <v>0</v>
      </c>
      <c r="H106" s="47">
        <v>0</v>
      </c>
      <c r="I106" s="47">
        <v>1314216</v>
      </c>
      <c r="J106" s="47">
        <v>90384</v>
      </c>
      <c r="K106" s="47">
        <v>0</v>
      </c>
      <c r="L106" s="47">
        <v>0</v>
      </c>
      <c r="M106" s="47">
        <v>5321</v>
      </c>
      <c r="N106" s="47">
        <f>SUM(D106:M106)</f>
        <v>3124773</v>
      </c>
      <c r="O106" s="48">
        <f t="shared" si="15"/>
        <v>18.428498130477347</v>
      </c>
      <c r="P106" s="9"/>
    </row>
    <row r="107" spans="1:16">
      <c r="A107" s="12"/>
      <c r="B107" s="25">
        <v>361.3</v>
      </c>
      <c r="C107" s="20" t="s">
        <v>114</v>
      </c>
      <c r="D107" s="47">
        <v>-122564</v>
      </c>
      <c r="E107" s="47">
        <v>-70233</v>
      </c>
      <c r="F107" s="47">
        <v>0</v>
      </c>
      <c r="G107" s="47">
        <v>0</v>
      </c>
      <c r="H107" s="47">
        <v>0</v>
      </c>
      <c r="I107" s="47">
        <v>344640</v>
      </c>
      <c r="J107" s="47">
        <v>-7674</v>
      </c>
      <c r="K107" s="47">
        <v>0</v>
      </c>
      <c r="L107" s="47">
        <v>0</v>
      </c>
      <c r="M107" s="47">
        <v>0</v>
      </c>
      <c r="N107" s="47">
        <f t="shared" ref="N107:N112" si="17">SUM(D107:M107)</f>
        <v>144169</v>
      </c>
      <c r="O107" s="48">
        <f t="shared" si="15"/>
        <v>0.85024356872412454</v>
      </c>
      <c r="P107" s="9"/>
    </row>
    <row r="108" spans="1:16">
      <c r="A108" s="12"/>
      <c r="B108" s="25">
        <v>361.4</v>
      </c>
      <c r="C108" s="20" t="s">
        <v>115</v>
      </c>
      <c r="D108" s="47">
        <v>209541</v>
      </c>
      <c r="E108" s="47">
        <v>171960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7"/>
        <v>381501</v>
      </c>
      <c r="O108" s="48">
        <f t="shared" si="15"/>
        <v>2.2499203831047052</v>
      </c>
      <c r="P108" s="9"/>
    </row>
    <row r="109" spans="1:16">
      <c r="A109" s="12"/>
      <c r="B109" s="25">
        <v>364</v>
      </c>
      <c r="C109" s="20" t="s">
        <v>116</v>
      </c>
      <c r="D109" s="47">
        <v>16936</v>
      </c>
      <c r="E109" s="47">
        <v>202250</v>
      </c>
      <c r="F109" s="47">
        <v>0</v>
      </c>
      <c r="G109" s="47">
        <v>0</v>
      </c>
      <c r="H109" s="47">
        <v>0</v>
      </c>
      <c r="I109" s="47">
        <v>44474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7"/>
        <v>263660</v>
      </c>
      <c r="O109" s="48">
        <f t="shared" si="15"/>
        <v>1.5549474528491054</v>
      </c>
      <c r="P109" s="9"/>
    </row>
    <row r="110" spans="1:16">
      <c r="A110" s="12"/>
      <c r="B110" s="25">
        <v>365</v>
      </c>
      <c r="C110" s="20" t="s">
        <v>117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72200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7"/>
        <v>72200</v>
      </c>
      <c r="O110" s="48">
        <f t="shared" si="15"/>
        <v>0.42580295113291894</v>
      </c>
      <c r="P110" s="9"/>
    </row>
    <row r="111" spans="1:16">
      <c r="A111" s="12"/>
      <c r="B111" s="25">
        <v>366</v>
      </c>
      <c r="C111" s="20" t="s">
        <v>118</v>
      </c>
      <c r="D111" s="47">
        <v>1245764</v>
      </c>
      <c r="E111" s="47">
        <v>99537</v>
      </c>
      <c r="F111" s="47">
        <v>0</v>
      </c>
      <c r="G111" s="47">
        <v>0</v>
      </c>
      <c r="H111" s="47">
        <v>0</v>
      </c>
      <c r="I111" s="47">
        <v>5530599</v>
      </c>
      <c r="J111" s="47">
        <v>43452</v>
      </c>
      <c r="K111" s="47">
        <v>0</v>
      </c>
      <c r="L111" s="47">
        <v>0</v>
      </c>
      <c r="M111" s="47">
        <v>0</v>
      </c>
      <c r="N111" s="47">
        <f t="shared" si="17"/>
        <v>6919352</v>
      </c>
      <c r="O111" s="48">
        <f t="shared" si="15"/>
        <v>40.807209162430262</v>
      </c>
      <c r="P111" s="9"/>
    </row>
    <row r="112" spans="1:16">
      <c r="A112" s="12"/>
      <c r="B112" s="25">
        <v>369.9</v>
      </c>
      <c r="C112" s="20" t="s">
        <v>119</v>
      </c>
      <c r="D112" s="47">
        <v>501536</v>
      </c>
      <c r="E112" s="47">
        <v>353383</v>
      </c>
      <c r="F112" s="47">
        <v>0</v>
      </c>
      <c r="G112" s="47">
        <v>0</v>
      </c>
      <c r="H112" s="47">
        <v>0</v>
      </c>
      <c r="I112" s="47">
        <v>208032</v>
      </c>
      <c r="J112" s="47">
        <v>0</v>
      </c>
      <c r="K112" s="47">
        <v>0</v>
      </c>
      <c r="L112" s="47">
        <v>0</v>
      </c>
      <c r="M112" s="47">
        <v>1961</v>
      </c>
      <c r="N112" s="47">
        <f t="shared" si="17"/>
        <v>1064912</v>
      </c>
      <c r="O112" s="48">
        <f t="shared" si="15"/>
        <v>6.2803694223941688</v>
      </c>
      <c r="P112" s="9"/>
    </row>
    <row r="113" spans="1:119" ht="15.75">
      <c r="A113" s="29" t="s">
        <v>56</v>
      </c>
      <c r="B113" s="30"/>
      <c r="C113" s="31"/>
      <c r="D113" s="32">
        <f>SUM(D114:D118)</f>
        <v>92095</v>
      </c>
      <c r="E113" s="32">
        <f t="shared" ref="E113:M113" si="18">SUM(E114:E118)</f>
        <v>12717062</v>
      </c>
      <c r="F113" s="32">
        <f t="shared" si="18"/>
        <v>0</v>
      </c>
      <c r="G113" s="32">
        <f t="shared" si="18"/>
        <v>0</v>
      </c>
      <c r="H113" s="32">
        <f t="shared" si="18"/>
        <v>0</v>
      </c>
      <c r="I113" s="32">
        <f t="shared" si="18"/>
        <v>1220981</v>
      </c>
      <c r="J113" s="32">
        <f t="shared" si="18"/>
        <v>23695</v>
      </c>
      <c r="K113" s="32">
        <f t="shared" si="18"/>
        <v>0</v>
      </c>
      <c r="L113" s="32">
        <f t="shared" si="18"/>
        <v>0</v>
      </c>
      <c r="M113" s="32">
        <f t="shared" si="18"/>
        <v>0</v>
      </c>
      <c r="N113" s="32">
        <f t="shared" ref="N113:N119" si="19">SUM(D113:M113)</f>
        <v>14053833</v>
      </c>
      <c r="O113" s="46">
        <f t="shared" si="15"/>
        <v>82.883151885446026</v>
      </c>
      <c r="P113" s="9"/>
    </row>
    <row r="114" spans="1:119">
      <c r="A114" s="12"/>
      <c r="B114" s="25">
        <v>381</v>
      </c>
      <c r="C114" s="20" t="s">
        <v>120</v>
      </c>
      <c r="D114" s="47">
        <v>0</v>
      </c>
      <c r="E114" s="47">
        <v>12717062</v>
      </c>
      <c r="F114" s="47">
        <v>0</v>
      </c>
      <c r="G114" s="47">
        <v>0</v>
      </c>
      <c r="H114" s="47">
        <v>0</v>
      </c>
      <c r="I114" s="47">
        <v>233781</v>
      </c>
      <c r="J114" s="47">
        <v>23695</v>
      </c>
      <c r="K114" s="47">
        <v>0</v>
      </c>
      <c r="L114" s="47">
        <v>0</v>
      </c>
      <c r="M114" s="47">
        <v>0</v>
      </c>
      <c r="N114" s="47">
        <f t="shared" si="19"/>
        <v>12974538</v>
      </c>
      <c r="O114" s="48">
        <f t="shared" si="15"/>
        <v>76.517958033049851</v>
      </c>
      <c r="P114" s="9"/>
    </row>
    <row r="115" spans="1:119">
      <c r="A115" s="12"/>
      <c r="B115" s="25">
        <v>384</v>
      </c>
      <c r="C115" s="20" t="s">
        <v>121</v>
      </c>
      <c r="D115" s="47">
        <v>92095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9"/>
        <v>92095</v>
      </c>
      <c r="O115" s="48">
        <f t="shared" si="15"/>
        <v>0.54313466460645665</v>
      </c>
      <c r="P115" s="9"/>
    </row>
    <row r="116" spans="1:119">
      <c r="A116" s="12"/>
      <c r="B116" s="25">
        <v>389.6</v>
      </c>
      <c r="C116" s="20" t="s">
        <v>122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600000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9"/>
        <v>600000</v>
      </c>
      <c r="O116" s="48">
        <f t="shared" si="15"/>
        <v>3.5385286797749496</v>
      </c>
      <c r="P116" s="9"/>
    </row>
    <row r="117" spans="1:119">
      <c r="A117" s="12"/>
      <c r="B117" s="25">
        <v>389.8</v>
      </c>
      <c r="C117" s="20" t="s">
        <v>123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385000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9"/>
        <v>385000</v>
      </c>
      <c r="O117" s="48">
        <f t="shared" si="15"/>
        <v>2.2705559028555928</v>
      </c>
      <c r="P117" s="9"/>
    </row>
    <row r="118" spans="1:119" ht="15.75" thickBot="1">
      <c r="A118" s="12"/>
      <c r="B118" s="25">
        <v>389.9</v>
      </c>
      <c r="C118" s="20" t="s">
        <v>124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2200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9"/>
        <v>2200</v>
      </c>
      <c r="O118" s="48">
        <f t="shared" si="15"/>
        <v>1.2974605159174816E-2</v>
      </c>
      <c r="P118" s="9"/>
    </row>
    <row r="119" spans="1:119" ht="16.5" thickBot="1">
      <c r="A119" s="14" t="s">
        <v>88</v>
      </c>
      <c r="B119" s="23"/>
      <c r="C119" s="22"/>
      <c r="D119" s="15">
        <f>SUM(D5,D14,D22,D49,D97,D105,D113)</f>
        <v>94236751</v>
      </c>
      <c r="E119" s="15">
        <f t="shared" ref="E119:M119" si="20">SUM(E5,E14,E22,E49,E97,E105,E113)</f>
        <v>55533785</v>
      </c>
      <c r="F119" s="15">
        <f t="shared" si="20"/>
        <v>0</v>
      </c>
      <c r="G119" s="15">
        <f t="shared" si="20"/>
        <v>0</v>
      </c>
      <c r="H119" s="15">
        <f t="shared" si="20"/>
        <v>0</v>
      </c>
      <c r="I119" s="15">
        <f t="shared" si="20"/>
        <v>46898628</v>
      </c>
      <c r="J119" s="15">
        <f t="shared" si="20"/>
        <v>7865483</v>
      </c>
      <c r="K119" s="15">
        <f t="shared" si="20"/>
        <v>0</v>
      </c>
      <c r="L119" s="15">
        <f t="shared" si="20"/>
        <v>0</v>
      </c>
      <c r="M119" s="15">
        <f t="shared" si="20"/>
        <v>7001423</v>
      </c>
      <c r="N119" s="15">
        <f t="shared" si="19"/>
        <v>211536070</v>
      </c>
      <c r="O119" s="38">
        <f t="shared" si="15"/>
        <v>1247.5440841698021</v>
      </c>
      <c r="P119" s="6"/>
      <c r="Q119" s="2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</row>
    <row r="120" spans="1:119">
      <c r="A120" s="16"/>
      <c r="B120" s="18"/>
      <c r="C120" s="18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9"/>
    </row>
    <row r="121" spans="1:119">
      <c r="A121" s="41"/>
      <c r="B121" s="42"/>
      <c r="C121" s="42"/>
      <c r="D121" s="43"/>
      <c r="E121" s="43"/>
      <c r="F121" s="43"/>
      <c r="G121" s="43"/>
      <c r="H121" s="43"/>
      <c r="I121" s="43"/>
      <c r="J121" s="43"/>
      <c r="K121" s="43"/>
      <c r="L121" s="49" t="s">
        <v>131</v>
      </c>
      <c r="M121" s="49"/>
      <c r="N121" s="49"/>
      <c r="O121" s="44">
        <v>169562</v>
      </c>
    </row>
    <row r="122" spans="1:119">
      <c r="A122" s="50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2"/>
    </row>
    <row r="123" spans="1:119" ht="15.75" customHeight="1" thickBot="1">
      <c r="A123" s="53" t="s">
        <v>143</v>
      </c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5"/>
    </row>
  </sheetData>
  <mergeCells count="10">
    <mergeCell ref="A123:O123"/>
    <mergeCell ref="A1:O1"/>
    <mergeCell ref="D3:H3"/>
    <mergeCell ref="I3:J3"/>
    <mergeCell ref="K3:L3"/>
    <mergeCell ref="O3:O4"/>
    <mergeCell ref="A2:O2"/>
    <mergeCell ref="A3:C4"/>
    <mergeCell ref="A122:O122"/>
    <mergeCell ref="L121:N121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149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125</v>
      </c>
      <c r="B3" s="63"/>
      <c r="C3" s="64"/>
      <c r="D3" s="68" t="s">
        <v>50</v>
      </c>
      <c r="E3" s="69"/>
      <c r="F3" s="69"/>
      <c r="G3" s="69"/>
      <c r="H3" s="70"/>
      <c r="I3" s="68" t="s">
        <v>51</v>
      </c>
      <c r="J3" s="70"/>
      <c r="K3" s="68" t="s">
        <v>53</v>
      </c>
      <c r="L3" s="70"/>
      <c r="M3" s="36"/>
      <c r="N3" s="37"/>
      <c r="O3" s="71" t="s">
        <v>130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11</v>
      </c>
      <c r="N4" s="35" t="s">
        <v>52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66525439</v>
      </c>
      <c r="E5" s="27">
        <f t="shared" si="0"/>
        <v>18696761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38545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85260745</v>
      </c>
      <c r="O5" s="33">
        <f t="shared" ref="O5:O36" si="2">(N5/O$114)</f>
        <v>503.58665028616656</v>
      </c>
      <c r="P5" s="6"/>
    </row>
    <row r="6" spans="1:133">
      <c r="A6" s="12"/>
      <c r="B6" s="25">
        <v>311</v>
      </c>
      <c r="C6" s="20" t="s">
        <v>3</v>
      </c>
      <c r="D6" s="47">
        <v>66525439</v>
      </c>
      <c r="E6" s="47">
        <v>6911034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73436473</v>
      </c>
      <c r="O6" s="48">
        <f t="shared" si="2"/>
        <v>433.74741150690755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6497699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6497699</v>
      </c>
      <c r="O7" s="48">
        <f t="shared" si="2"/>
        <v>38.378206453365777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999507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999507</v>
      </c>
      <c r="O8" s="48">
        <f t="shared" si="2"/>
        <v>5.9035184605479989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3209959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3209959</v>
      </c>
      <c r="O9" s="48">
        <f t="shared" si="2"/>
        <v>18.959399197906762</v>
      </c>
      <c r="P9" s="9"/>
    </row>
    <row r="10" spans="1:133">
      <c r="A10" s="12"/>
      <c r="B10" s="25">
        <v>315</v>
      </c>
      <c r="C10" s="20" t="s">
        <v>17</v>
      </c>
      <c r="D10" s="47">
        <v>0</v>
      </c>
      <c r="E10" s="47">
        <v>1078562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1078562</v>
      </c>
      <c r="O10" s="48">
        <f t="shared" si="2"/>
        <v>6.3704513103415685</v>
      </c>
      <c r="P10" s="9"/>
    </row>
    <row r="11" spans="1:133">
      <c r="A11" s="12"/>
      <c r="B11" s="25">
        <v>316</v>
      </c>
      <c r="C11" s="20" t="s">
        <v>150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38545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38545</v>
      </c>
      <c r="O11" s="48">
        <f t="shared" si="2"/>
        <v>0.22766335709687135</v>
      </c>
      <c r="P11" s="9"/>
    </row>
    <row r="12" spans="1:133" ht="15.75">
      <c r="A12" s="29" t="s">
        <v>151</v>
      </c>
      <c r="B12" s="30"/>
      <c r="C12" s="31"/>
      <c r="D12" s="32">
        <f t="shared" ref="D12:M12" si="3">SUM(D13:D14)</f>
        <v>2412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1416420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1418832</v>
      </c>
      <c r="O12" s="46">
        <f t="shared" si="2"/>
        <v>8.3802323589692094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1415320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1415320</v>
      </c>
      <c r="O13" s="48">
        <f t="shared" si="2"/>
        <v>8.3594889756477873</v>
      </c>
      <c r="P13" s="9"/>
    </row>
    <row r="14" spans="1:133">
      <c r="A14" s="12"/>
      <c r="B14" s="25">
        <v>329</v>
      </c>
      <c r="C14" s="20" t="s">
        <v>152</v>
      </c>
      <c r="D14" s="47">
        <v>2412</v>
      </c>
      <c r="E14" s="47">
        <v>0</v>
      </c>
      <c r="F14" s="47">
        <v>0</v>
      </c>
      <c r="G14" s="47">
        <v>0</v>
      </c>
      <c r="H14" s="47">
        <v>0</v>
      </c>
      <c r="I14" s="47">
        <v>1100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3512</v>
      </c>
      <c r="O14" s="48">
        <f t="shared" si="2"/>
        <v>2.0743383321422032E-2</v>
      </c>
      <c r="P14" s="9"/>
    </row>
    <row r="15" spans="1:133" ht="15.75">
      <c r="A15" s="29" t="s">
        <v>27</v>
      </c>
      <c r="B15" s="30"/>
      <c r="C15" s="31"/>
      <c r="D15" s="32">
        <f t="shared" ref="D15:M15" si="4">SUM(D16:D38)</f>
        <v>19661558</v>
      </c>
      <c r="E15" s="32">
        <f t="shared" si="4"/>
        <v>8749178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150000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28560736</v>
      </c>
      <c r="O15" s="46">
        <f t="shared" si="2"/>
        <v>168.69199737754494</v>
      </c>
      <c r="P15" s="10"/>
    </row>
    <row r="16" spans="1:133">
      <c r="A16" s="12"/>
      <c r="B16" s="25">
        <v>331.1</v>
      </c>
      <c r="C16" s="20" t="s">
        <v>25</v>
      </c>
      <c r="D16" s="47">
        <v>203291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203291</v>
      </c>
      <c r="O16" s="48">
        <f t="shared" si="2"/>
        <v>1.2007241283585439</v>
      </c>
      <c r="P16" s="9"/>
    </row>
    <row r="17" spans="1:16">
      <c r="A17" s="12"/>
      <c r="B17" s="25">
        <v>331.2</v>
      </c>
      <c r="C17" s="20" t="s">
        <v>26</v>
      </c>
      <c r="D17" s="47">
        <v>375609</v>
      </c>
      <c r="E17" s="47">
        <v>103395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479004</v>
      </c>
      <c r="O17" s="48">
        <f t="shared" si="2"/>
        <v>2.8292037541271182</v>
      </c>
      <c r="P17" s="9"/>
    </row>
    <row r="18" spans="1:16">
      <c r="A18" s="12"/>
      <c r="B18" s="25">
        <v>331.49</v>
      </c>
      <c r="C18" s="20" t="s">
        <v>32</v>
      </c>
      <c r="D18" s="47">
        <v>39604</v>
      </c>
      <c r="E18" s="47">
        <v>3716172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3" si="5">SUM(D18:M18)</f>
        <v>3755776</v>
      </c>
      <c r="O18" s="48">
        <f t="shared" si="2"/>
        <v>22.183229281719008</v>
      </c>
      <c r="P18" s="9"/>
    </row>
    <row r="19" spans="1:16">
      <c r="A19" s="12"/>
      <c r="B19" s="25">
        <v>331.69</v>
      </c>
      <c r="C19" s="20" t="s">
        <v>33</v>
      </c>
      <c r="D19" s="47">
        <v>173353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173353</v>
      </c>
      <c r="O19" s="48">
        <f t="shared" si="2"/>
        <v>1.0238974171180164</v>
      </c>
      <c r="P19" s="9"/>
    </row>
    <row r="20" spans="1:16">
      <c r="A20" s="12"/>
      <c r="B20" s="25">
        <v>333</v>
      </c>
      <c r="C20" s="20" t="s">
        <v>4</v>
      </c>
      <c r="D20" s="47">
        <v>42394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42394</v>
      </c>
      <c r="O20" s="48">
        <f t="shared" si="2"/>
        <v>0.25039720743973964</v>
      </c>
      <c r="P20" s="9"/>
    </row>
    <row r="21" spans="1:16">
      <c r="A21" s="12"/>
      <c r="B21" s="25">
        <v>334.1</v>
      </c>
      <c r="C21" s="20" t="s">
        <v>29</v>
      </c>
      <c r="D21" s="47">
        <v>91412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91412</v>
      </c>
      <c r="O21" s="48">
        <f t="shared" si="2"/>
        <v>0.53991860939004299</v>
      </c>
      <c r="P21" s="9"/>
    </row>
    <row r="22" spans="1:16">
      <c r="A22" s="12"/>
      <c r="B22" s="25">
        <v>334.2</v>
      </c>
      <c r="C22" s="20" t="s">
        <v>30</v>
      </c>
      <c r="D22" s="47">
        <v>3228690</v>
      </c>
      <c r="E22" s="47">
        <v>6348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3235038</v>
      </c>
      <c r="O22" s="48">
        <f t="shared" si="2"/>
        <v>19.107526564170414</v>
      </c>
      <c r="P22" s="9"/>
    </row>
    <row r="23" spans="1:16">
      <c r="A23" s="12"/>
      <c r="B23" s="25">
        <v>334.31</v>
      </c>
      <c r="C23" s="20" t="s">
        <v>153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150000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150000</v>
      </c>
      <c r="O23" s="48">
        <f t="shared" si="2"/>
        <v>0.88596454960515514</v>
      </c>
      <c r="P23" s="9"/>
    </row>
    <row r="24" spans="1:16">
      <c r="A24" s="12"/>
      <c r="B24" s="25">
        <v>334.49</v>
      </c>
      <c r="C24" s="20" t="s">
        <v>34</v>
      </c>
      <c r="D24" s="47">
        <v>11861</v>
      </c>
      <c r="E24" s="47">
        <v>1132571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8" si="6">SUM(D24:M24)</f>
        <v>1144432</v>
      </c>
      <c r="O24" s="48">
        <f t="shared" si="2"/>
        <v>6.7595078762248457</v>
      </c>
      <c r="P24" s="9"/>
    </row>
    <row r="25" spans="1:16">
      <c r="A25" s="12"/>
      <c r="B25" s="25">
        <v>334.5</v>
      </c>
      <c r="C25" s="20" t="s">
        <v>35</v>
      </c>
      <c r="D25" s="47">
        <v>0</v>
      </c>
      <c r="E25" s="47">
        <v>92998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92998</v>
      </c>
      <c r="O25" s="48">
        <f t="shared" si="2"/>
        <v>0.54928620789453475</v>
      </c>
      <c r="P25" s="9"/>
    </row>
    <row r="26" spans="1:16">
      <c r="A26" s="12"/>
      <c r="B26" s="25">
        <v>334.69</v>
      </c>
      <c r="C26" s="20" t="s">
        <v>36</v>
      </c>
      <c r="D26" s="47">
        <v>0</v>
      </c>
      <c r="E26" s="47">
        <v>18829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18829</v>
      </c>
      <c r="O26" s="48">
        <f t="shared" si="2"/>
        <v>0.11121217669676978</v>
      </c>
      <c r="P26" s="9"/>
    </row>
    <row r="27" spans="1:16">
      <c r="A27" s="12"/>
      <c r="B27" s="25">
        <v>334.7</v>
      </c>
      <c r="C27" s="20" t="s">
        <v>37</v>
      </c>
      <c r="D27" s="47">
        <v>1475250</v>
      </c>
      <c r="E27" s="47">
        <v>392900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1868150</v>
      </c>
      <c r="O27" s="48">
        <f t="shared" si="2"/>
        <v>11.034097822299136</v>
      </c>
      <c r="P27" s="9"/>
    </row>
    <row r="28" spans="1:16">
      <c r="A28" s="12"/>
      <c r="B28" s="25">
        <v>335.12</v>
      </c>
      <c r="C28" s="20" t="s">
        <v>39</v>
      </c>
      <c r="D28" s="47">
        <v>3136583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3136583</v>
      </c>
      <c r="O28" s="48">
        <f t="shared" si="2"/>
        <v>18.526008965961243</v>
      </c>
      <c r="P28" s="9"/>
    </row>
    <row r="29" spans="1:16">
      <c r="A29" s="12"/>
      <c r="B29" s="25">
        <v>335.13</v>
      </c>
      <c r="C29" s="20" t="s">
        <v>40</v>
      </c>
      <c r="D29" s="47">
        <v>48896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48896</v>
      </c>
      <c r="O29" s="48">
        <f t="shared" si="2"/>
        <v>0.28880081744995778</v>
      </c>
      <c r="P29" s="9"/>
    </row>
    <row r="30" spans="1:16">
      <c r="A30" s="12"/>
      <c r="B30" s="25">
        <v>335.14</v>
      </c>
      <c r="C30" s="20" t="s">
        <v>41</v>
      </c>
      <c r="D30" s="47">
        <v>24930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24930</v>
      </c>
      <c r="O30" s="48">
        <f t="shared" si="2"/>
        <v>0.14724730814437678</v>
      </c>
      <c r="P30" s="9"/>
    </row>
    <row r="31" spans="1:16">
      <c r="A31" s="12"/>
      <c r="B31" s="25">
        <v>335.15</v>
      </c>
      <c r="C31" s="20" t="s">
        <v>42</v>
      </c>
      <c r="D31" s="47">
        <v>95045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95045</v>
      </c>
      <c r="O31" s="48">
        <f t="shared" si="2"/>
        <v>0.56137667078147979</v>
      </c>
      <c r="P31" s="9"/>
    </row>
    <row r="32" spans="1:16">
      <c r="A32" s="12"/>
      <c r="B32" s="25">
        <v>335.16</v>
      </c>
      <c r="C32" s="20" t="s">
        <v>43</v>
      </c>
      <c r="D32" s="47">
        <v>235417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235417</v>
      </c>
      <c r="O32" s="48">
        <f t="shared" si="2"/>
        <v>1.3904741091626454</v>
      </c>
      <c r="P32" s="9"/>
    </row>
    <row r="33" spans="1:16">
      <c r="A33" s="12"/>
      <c r="B33" s="25">
        <v>335.18</v>
      </c>
      <c r="C33" s="20" t="s">
        <v>44</v>
      </c>
      <c r="D33" s="47">
        <v>9503862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9503862</v>
      </c>
      <c r="O33" s="48">
        <f t="shared" si="2"/>
        <v>56.13389877559699</v>
      </c>
      <c r="P33" s="9"/>
    </row>
    <row r="34" spans="1:16">
      <c r="A34" s="12"/>
      <c r="B34" s="25">
        <v>335.19</v>
      </c>
      <c r="C34" s="20" t="s">
        <v>57</v>
      </c>
      <c r="D34" s="47">
        <v>39580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39580</v>
      </c>
      <c r="O34" s="48">
        <f t="shared" si="2"/>
        <v>0.23377651248914694</v>
      </c>
      <c r="P34" s="9"/>
    </row>
    <row r="35" spans="1:16">
      <c r="A35" s="12"/>
      <c r="B35" s="25">
        <v>335.21</v>
      </c>
      <c r="C35" s="20" t="s">
        <v>45</v>
      </c>
      <c r="D35" s="47">
        <v>0</v>
      </c>
      <c r="E35" s="47">
        <v>5857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5857</v>
      </c>
      <c r="O35" s="48">
        <f t="shared" si="2"/>
        <v>3.4593962446915955E-2</v>
      </c>
      <c r="P35" s="9"/>
    </row>
    <row r="36" spans="1:16">
      <c r="A36" s="12"/>
      <c r="B36" s="25">
        <v>335.49</v>
      </c>
      <c r="C36" s="20" t="s">
        <v>46</v>
      </c>
      <c r="D36" s="47">
        <v>0</v>
      </c>
      <c r="E36" s="47">
        <v>3280108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3280108</v>
      </c>
      <c r="O36" s="48">
        <f t="shared" si="2"/>
        <v>19.373729379175106</v>
      </c>
      <c r="P36" s="9"/>
    </row>
    <row r="37" spans="1:16">
      <c r="A37" s="12"/>
      <c r="B37" s="25">
        <v>335.5</v>
      </c>
      <c r="C37" s="20" t="s">
        <v>47</v>
      </c>
      <c r="D37" s="47">
        <v>839034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839034</v>
      </c>
      <c r="O37" s="48">
        <f t="shared" ref="O37:O68" si="7">(N37/O$114)</f>
        <v>4.9556958660894113</v>
      </c>
      <c r="P37" s="9"/>
    </row>
    <row r="38" spans="1:16">
      <c r="A38" s="12"/>
      <c r="B38" s="25">
        <v>335.7</v>
      </c>
      <c r="C38" s="20" t="s">
        <v>48</v>
      </c>
      <c r="D38" s="47">
        <v>96747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96747</v>
      </c>
      <c r="O38" s="48">
        <f t="shared" si="7"/>
        <v>0.57142941520433299</v>
      </c>
      <c r="P38" s="9"/>
    </row>
    <row r="39" spans="1:16" ht="15.75">
      <c r="A39" s="29" t="s">
        <v>54</v>
      </c>
      <c r="B39" s="30"/>
      <c r="C39" s="31"/>
      <c r="D39" s="32">
        <f t="shared" ref="D39:M39" si="8">SUM(D40:D87)</f>
        <v>8255261</v>
      </c>
      <c r="E39" s="32">
        <f t="shared" si="8"/>
        <v>6721162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35286728</v>
      </c>
      <c r="J39" s="32">
        <f t="shared" si="8"/>
        <v>8712658</v>
      </c>
      <c r="K39" s="32">
        <f t="shared" si="8"/>
        <v>0</v>
      </c>
      <c r="L39" s="32">
        <f t="shared" si="8"/>
        <v>0</v>
      </c>
      <c r="M39" s="32">
        <f t="shared" si="8"/>
        <v>4013345</v>
      </c>
      <c r="N39" s="32">
        <f>SUM(D39:M39)</f>
        <v>62989154</v>
      </c>
      <c r="O39" s="46">
        <f t="shared" si="7"/>
        <v>372.04104969079839</v>
      </c>
      <c r="P39" s="10"/>
    </row>
    <row r="40" spans="1:16">
      <c r="A40" s="12"/>
      <c r="B40" s="25">
        <v>341.2</v>
      </c>
      <c r="C40" s="20" t="s">
        <v>58</v>
      </c>
      <c r="D40" s="47">
        <v>3223393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8708319</v>
      </c>
      <c r="K40" s="47">
        <v>0</v>
      </c>
      <c r="L40" s="47">
        <v>0</v>
      </c>
      <c r="M40" s="47">
        <v>0</v>
      </c>
      <c r="N40" s="47">
        <f t="shared" ref="N40:N87" si="9">SUM(D40:M40)</f>
        <v>11931712</v>
      </c>
      <c r="O40" s="48">
        <f t="shared" si="7"/>
        <v>70.473825653989493</v>
      </c>
      <c r="P40" s="9"/>
    </row>
    <row r="41" spans="1:16">
      <c r="A41" s="12"/>
      <c r="B41" s="25">
        <v>341.3</v>
      </c>
      <c r="C41" s="20" t="s">
        <v>59</v>
      </c>
      <c r="D41" s="47">
        <v>52523</v>
      </c>
      <c r="E41" s="47">
        <v>0</v>
      </c>
      <c r="F41" s="47">
        <v>0</v>
      </c>
      <c r="G41" s="47">
        <v>0</v>
      </c>
      <c r="H41" s="47">
        <v>0</v>
      </c>
      <c r="I41" s="47">
        <v>22400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9"/>
        <v>74923</v>
      </c>
      <c r="O41" s="48">
        <f t="shared" si="7"/>
        <v>0.44252747966711359</v>
      </c>
      <c r="P41" s="9"/>
    </row>
    <row r="42" spans="1:16">
      <c r="A42" s="12"/>
      <c r="B42" s="25">
        <v>341.51</v>
      </c>
      <c r="C42" s="20" t="s">
        <v>60</v>
      </c>
      <c r="D42" s="47">
        <v>31743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31743</v>
      </c>
      <c r="O42" s="48">
        <f t="shared" si="7"/>
        <v>0.18748781798744293</v>
      </c>
      <c r="P42" s="9"/>
    </row>
    <row r="43" spans="1:16">
      <c r="A43" s="12"/>
      <c r="B43" s="25">
        <v>341.52</v>
      </c>
      <c r="C43" s="20" t="s">
        <v>61</v>
      </c>
      <c r="D43" s="47">
        <v>267792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267792</v>
      </c>
      <c r="O43" s="48">
        <f t="shared" si="7"/>
        <v>1.5816947911190913</v>
      </c>
      <c r="P43" s="9"/>
    </row>
    <row r="44" spans="1:16">
      <c r="A44" s="12"/>
      <c r="B44" s="25">
        <v>341.53</v>
      </c>
      <c r="C44" s="20" t="s">
        <v>62</v>
      </c>
      <c r="D44" s="47">
        <v>12357</v>
      </c>
      <c r="E44" s="47">
        <v>528869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541226</v>
      </c>
      <c r="O44" s="48">
        <f t="shared" si="7"/>
        <v>3.1967136621639978</v>
      </c>
      <c r="P44" s="9"/>
    </row>
    <row r="45" spans="1:16">
      <c r="A45" s="12"/>
      <c r="B45" s="25">
        <v>341.54</v>
      </c>
      <c r="C45" s="20" t="s">
        <v>63</v>
      </c>
      <c r="D45" s="47">
        <v>0</v>
      </c>
      <c r="E45" s="47">
        <v>241365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241365</v>
      </c>
      <c r="O45" s="48">
        <f t="shared" si="7"/>
        <v>1.4256055567696551</v>
      </c>
      <c r="P45" s="9"/>
    </row>
    <row r="46" spans="1:16">
      <c r="A46" s="12"/>
      <c r="B46" s="25">
        <v>341.55</v>
      </c>
      <c r="C46" s="20" t="s">
        <v>64</v>
      </c>
      <c r="D46" s="47">
        <v>4476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4476</v>
      </c>
      <c r="O46" s="48">
        <f t="shared" si="7"/>
        <v>2.6437182160217829E-2</v>
      </c>
      <c r="P46" s="9"/>
    </row>
    <row r="47" spans="1:16">
      <c r="A47" s="12"/>
      <c r="B47" s="25">
        <v>341.9</v>
      </c>
      <c r="C47" s="20" t="s">
        <v>65</v>
      </c>
      <c r="D47" s="47">
        <v>246</v>
      </c>
      <c r="E47" s="47">
        <v>7923</v>
      </c>
      <c r="F47" s="47">
        <v>0</v>
      </c>
      <c r="G47" s="47">
        <v>0</v>
      </c>
      <c r="H47" s="47">
        <v>0</v>
      </c>
      <c r="I47" s="47">
        <v>0</v>
      </c>
      <c r="J47" s="47">
        <v>4339</v>
      </c>
      <c r="K47" s="47">
        <v>0</v>
      </c>
      <c r="L47" s="47">
        <v>0</v>
      </c>
      <c r="M47" s="47">
        <v>0</v>
      </c>
      <c r="N47" s="47">
        <f t="shared" si="9"/>
        <v>12508</v>
      </c>
      <c r="O47" s="48">
        <f t="shared" si="7"/>
        <v>7.3877630576408532E-2</v>
      </c>
      <c r="P47" s="9"/>
    </row>
    <row r="48" spans="1:16">
      <c r="A48" s="12"/>
      <c r="B48" s="25">
        <v>342.1</v>
      </c>
      <c r="C48" s="20" t="s">
        <v>66</v>
      </c>
      <c r="D48" s="47">
        <v>1786331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1786331</v>
      </c>
      <c r="O48" s="48">
        <f t="shared" si="7"/>
        <v>10.550839599071509</v>
      </c>
      <c r="P48" s="9"/>
    </row>
    <row r="49" spans="1:16">
      <c r="A49" s="12"/>
      <c r="B49" s="25">
        <v>342.2</v>
      </c>
      <c r="C49" s="20" t="s">
        <v>154</v>
      </c>
      <c r="D49" s="47">
        <v>0</v>
      </c>
      <c r="E49" s="47">
        <v>240924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240924</v>
      </c>
      <c r="O49" s="48">
        <f t="shared" si="7"/>
        <v>1.4230008209938159</v>
      </c>
      <c r="P49" s="9"/>
    </row>
    <row r="50" spans="1:16">
      <c r="A50" s="12"/>
      <c r="B50" s="25">
        <v>342.3</v>
      </c>
      <c r="C50" s="20" t="s">
        <v>67</v>
      </c>
      <c r="D50" s="47">
        <v>28183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28183</v>
      </c>
      <c r="O50" s="48">
        <f t="shared" si="7"/>
        <v>0.16646092601014725</v>
      </c>
      <c r="P50" s="9"/>
    </row>
    <row r="51" spans="1:16">
      <c r="A51" s="12"/>
      <c r="B51" s="25">
        <v>342.4</v>
      </c>
      <c r="C51" s="20" t="s">
        <v>68</v>
      </c>
      <c r="D51" s="47">
        <v>0</v>
      </c>
      <c r="E51" s="47">
        <v>1395322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1395322</v>
      </c>
      <c r="O51" s="48">
        <f t="shared" si="7"/>
        <v>8.2413721818944286</v>
      </c>
      <c r="P51" s="9"/>
    </row>
    <row r="52" spans="1:16">
      <c r="A52" s="12"/>
      <c r="B52" s="25">
        <v>342.5</v>
      </c>
      <c r="C52" s="20" t="s">
        <v>69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37804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37804</v>
      </c>
      <c r="O52" s="48">
        <f t="shared" si="7"/>
        <v>0.2232866922218219</v>
      </c>
      <c r="P52" s="9"/>
    </row>
    <row r="53" spans="1:16">
      <c r="A53" s="12"/>
      <c r="B53" s="25">
        <v>342.9</v>
      </c>
      <c r="C53" s="20" t="s">
        <v>70</v>
      </c>
      <c r="D53" s="47">
        <v>394870</v>
      </c>
      <c r="E53" s="47">
        <v>0</v>
      </c>
      <c r="F53" s="47">
        <v>0</v>
      </c>
      <c r="G53" s="47">
        <v>0</v>
      </c>
      <c r="H53" s="47">
        <v>0</v>
      </c>
      <c r="I53" s="47">
        <v>147778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542648</v>
      </c>
      <c r="O53" s="48">
        <f t="shared" si="7"/>
        <v>3.205112606094255</v>
      </c>
      <c r="P53" s="9"/>
    </row>
    <row r="54" spans="1:16">
      <c r="A54" s="12"/>
      <c r="B54" s="25">
        <v>343.3</v>
      </c>
      <c r="C54" s="20" t="s">
        <v>71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14433126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14433126</v>
      </c>
      <c r="O54" s="48">
        <f t="shared" si="7"/>
        <v>85.248253173229699</v>
      </c>
      <c r="P54" s="9"/>
    </row>
    <row r="55" spans="1:16">
      <c r="A55" s="12"/>
      <c r="B55" s="25">
        <v>343.4</v>
      </c>
      <c r="C55" s="20" t="s">
        <v>72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10726249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10726249</v>
      </c>
      <c r="O55" s="48">
        <f t="shared" si="7"/>
        <v>63.353842428251639</v>
      </c>
      <c r="P55" s="9"/>
    </row>
    <row r="56" spans="1:16">
      <c r="A56" s="12"/>
      <c r="B56" s="25">
        <v>343.5</v>
      </c>
      <c r="C56" s="20" t="s">
        <v>73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9892815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9892815</v>
      </c>
      <c r="O56" s="48">
        <f t="shared" si="7"/>
        <v>58.43122257201415</v>
      </c>
      <c r="P56" s="9"/>
    </row>
    <row r="57" spans="1:16">
      <c r="A57" s="12"/>
      <c r="B57" s="25">
        <v>343.6</v>
      </c>
      <c r="C57" s="20" t="s">
        <v>74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26556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26556</v>
      </c>
      <c r="O57" s="48">
        <f t="shared" si="7"/>
        <v>0.15685116386209666</v>
      </c>
      <c r="P57" s="9"/>
    </row>
    <row r="58" spans="1:16">
      <c r="A58" s="12"/>
      <c r="B58" s="25">
        <v>344.9</v>
      </c>
      <c r="C58" s="20" t="s">
        <v>75</v>
      </c>
      <c r="D58" s="47">
        <v>0</v>
      </c>
      <c r="E58" s="47">
        <v>221300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221300</v>
      </c>
      <c r="O58" s="48">
        <f t="shared" si="7"/>
        <v>1.307093032184139</v>
      </c>
      <c r="P58" s="9"/>
    </row>
    <row r="59" spans="1:16">
      <c r="A59" s="12"/>
      <c r="B59" s="25">
        <v>345.9</v>
      </c>
      <c r="C59" s="20" t="s">
        <v>76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4013345</v>
      </c>
      <c r="N59" s="47">
        <f t="shared" si="9"/>
        <v>4013345</v>
      </c>
      <c r="O59" s="48">
        <f t="shared" si="7"/>
        <v>23.704542635567343</v>
      </c>
      <c r="P59" s="9"/>
    </row>
    <row r="60" spans="1:16">
      <c r="A60" s="12"/>
      <c r="B60" s="25">
        <v>346.4</v>
      </c>
      <c r="C60" s="20" t="s">
        <v>77</v>
      </c>
      <c r="D60" s="47">
        <v>513748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513748</v>
      </c>
      <c r="O60" s="48">
        <f t="shared" si="7"/>
        <v>3.0344167695369948</v>
      </c>
      <c r="P60" s="9"/>
    </row>
    <row r="61" spans="1:16">
      <c r="A61" s="12"/>
      <c r="B61" s="25">
        <v>346.9</v>
      </c>
      <c r="C61" s="20" t="s">
        <v>78</v>
      </c>
      <c r="D61" s="47">
        <v>315233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315233</v>
      </c>
      <c r="O61" s="48">
        <f t="shared" si="7"/>
        <v>1.8619017524378791</v>
      </c>
      <c r="P61" s="9"/>
    </row>
    <row r="62" spans="1:16">
      <c r="A62" s="12"/>
      <c r="B62" s="25">
        <v>347.1</v>
      </c>
      <c r="C62" s="20" t="s">
        <v>79</v>
      </c>
      <c r="D62" s="47">
        <v>0</v>
      </c>
      <c r="E62" s="47">
        <v>335828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335828</v>
      </c>
      <c r="O62" s="48">
        <f t="shared" si="7"/>
        <v>1.9835446850986669</v>
      </c>
      <c r="P62" s="9"/>
    </row>
    <row r="63" spans="1:16">
      <c r="A63" s="12"/>
      <c r="B63" s="25">
        <v>347.2</v>
      </c>
      <c r="C63" s="20" t="s">
        <v>80</v>
      </c>
      <c r="D63" s="47">
        <v>48801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48801</v>
      </c>
      <c r="O63" s="48">
        <f t="shared" si="7"/>
        <v>0.28823970656854114</v>
      </c>
      <c r="P63" s="9"/>
    </row>
    <row r="64" spans="1:16">
      <c r="A64" s="12"/>
      <c r="B64" s="25">
        <v>347.5</v>
      </c>
      <c r="C64" s="20" t="s">
        <v>81</v>
      </c>
      <c r="D64" s="47">
        <v>5020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5020</v>
      </c>
      <c r="O64" s="48">
        <f t="shared" si="7"/>
        <v>2.9650280260119191E-2</v>
      </c>
      <c r="P64" s="9"/>
    </row>
    <row r="65" spans="1:16">
      <c r="A65" s="12"/>
      <c r="B65" s="25">
        <v>348.11</v>
      </c>
      <c r="C65" s="39" t="s">
        <v>89</v>
      </c>
      <c r="D65" s="47">
        <v>0</v>
      </c>
      <c r="E65" s="47">
        <v>26700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26700</v>
      </c>
      <c r="O65" s="48">
        <f t="shared" si="7"/>
        <v>0.15770168982971761</v>
      </c>
      <c r="P65" s="9"/>
    </row>
    <row r="66" spans="1:16">
      <c r="A66" s="12"/>
      <c r="B66" s="25">
        <v>348.12</v>
      </c>
      <c r="C66" s="39" t="s">
        <v>90</v>
      </c>
      <c r="D66" s="47">
        <v>0</v>
      </c>
      <c r="E66" s="47">
        <v>52345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52345</v>
      </c>
      <c r="O66" s="48">
        <f t="shared" si="7"/>
        <v>0.30917209566054565</v>
      </c>
      <c r="P66" s="9"/>
    </row>
    <row r="67" spans="1:16">
      <c r="A67" s="12"/>
      <c r="B67" s="25">
        <v>348.13</v>
      </c>
      <c r="C67" s="39" t="s">
        <v>91</v>
      </c>
      <c r="D67" s="47">
        <v>66063</v>
      </c>
      <c r="E67" s="47">
        <v>174826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240889</v>
      </c>
      <c r="O67" s="48">
        <f t="shared" si="7"/>
        <v>1.4227940959322414</v>
      </c>
      <c r="P67" s="9"/>
    </row>
    <row r="68" spans="1:16">
      <c r="A68" s="12"/>
      <c r="B68" s="25">
        <v>348.22</v>
      </c>
      <c r="C68" s="39" t="s">
        <v>92</v>
      </c>
      <c r="D68" s="47">
        <v>0</v>
      </c>
      <c r="E68" s="47">
        <v>38818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38818</v>
      </c>
      <c r="O68" s="48">
        <f t="shared" si="7"/>
        <v>0.22927581257715274</v>
      </c>
      <c r="P68" s="9"/>
    </row>
    <row r="69" spans="1:16">
      <c r="A69" s="12"/>
      <c r="B69" s="25">
        <v>348.23</v>
      </c>
      <c r="C69" s="39" t="s">
        <v>93</v>
      </c>
      <c r="D69" s="47">
        <v>7561</v>
      </c>
      <c r="E69" s="47">
        <v>134408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141969</v>
      </c>
      <c r="O69" s="48">
        <f t="shared" ref="O69:O100" si="10">(N69/O$114)</f>
        <v>0.83853000761929508</v>
      </c>
      <c r="P69" s="9"/>
    </row>
    <row r="70" spans="1:16">
      <c r="A70" s="12"/>
      <c r="B70" s="25">
        <v>348.31</v>
      </c>
      <c r="C70" s="39" t="s">
        <v>94</v>
      </c>
      <c r="D70" s="47">
        <v>0</v>
      </c>
      <c r="E70" s="47">
        <v>733080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733080</v>
      </c>
      <c r="O70" s="48">
        <f t="shared" si="10"/>
        <v>4.3298859468303146</v>
      </c>
      <c r="P70" s="9"/>
    </row>
    <row r="71" spans="1:16">
      <c r="A71" s="12"/>
      <c r="B71" s="25">
        <v>348.32</v>
      </c>
      <c r="C71" s="39" t="s">
        <v>95</v>
      </c>
      <c r="D71" s="47">
        <v>0</v>
      </c>
      <c r="E71" s="47">
        <v>9743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9743</v>
      </c>
      <c r="O71" s="48">
        <f t="shared" si="10"/>
        <v>5.7546350712020175E-2</v>
      </c>
      <c r="P71" s="9"/>
    </row>
    <row r="72" spans="1:16">
      <c r="A72" s="12"/>
      <c r="B72" s="25">
        <v>348.41</v>
      </c>
      <c r="C72" s="39" t="s">
        <v>96</v>
      </c>
      <c r="D72" s="47">
        <v>0</v>
      </c>
      <c r="E72" s="47">
        <v>865984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865984</v>
      </c>
      <c r="O72" s="48">
        <f t="shared" si="10"/>
        <v>5.1148741635018045</v>
      </c>
      <c r="P72" s="9"/>
    </row>
    <row r="73" spans="1:16">
      <c r="A73" s="12"/>
      <c r="B73" s="25">
        <v>348.42</v>
      </c>
      <c r="C73" s="39" t="s">
        <v>97</v>
      </c>
      <c r="D73" s="47">
        <v>0</v>
      </c>
      <c r="E73" s="47">
        <v>157174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157174</v>
      </c>
      <c r="O73" s="48">
        <f t="shared" si="10"/>
        <v>0.92833728079760436</v>
      </c>
      <c r="P73" s="9"/>
    </row>
    <row r="74" spans="1:16">
      <c r="A74" s="12"/>
      <c r="B74" s="25">
        <v>348.48</v>
      </c>
      <c r="C74" s="39" t="s">
        <v>98</v>
      </c>
      <c r="D74" s="47">
        <v>0</v>
      </c>
      <c r="E74" s="47">
        <v>53311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53311</v>
      </c>
      <c r="O74" s="48">
        <f t="shared" si="10"/>
        <v>0.31487770736000281</v>
      </c>
      <c r="P74" s="9"/>
    </row>
    <row r="75" spans="1:16">
      <c r="A75" s="12"/>
      <c r="B75" s="25">
        <v>348.52</v>
      </c>
      <c r="C75" s="39" t="s">
        <v>99</v>
      </c>
      <c r="D75" s="47">
        <v>0</v>
      </c>
      <c r="E75" s="47">
        <v>339643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339643</v>
      </c>
      <c r="O75" s="48">
        <f t="shared" si="10"/>
        <v>2.0060777168102915</v>
      </c>
      <c r="P75" s="9"/>
    </row>
    <row r="76" spans="1:16">
      <c r="A76" s="12"/>
      <c r="B76" s="25">
        <v>348.53</v>
      </c>
      <c r="C76" s="39" t="s">
        <v>100</v>
      </c>
      <c r="D76" s="47">
        <v>0</v>
      </c>
      <c r="E76" s="47">
        <v>991189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991189</v>
      </c>
      <c r="O76" s="48">
        <f t="shared" si="10"/>
        <v>5.8543887730572273</v>
      </c>
      <c r="P76" s="9"/>
    </row>
    <row r="77" spans="1:16">
      <c r="A77" s="12"/>
      <c r="B77" s="25">
        <v>348.61</v>
      </c>
      <c r="C77" s="39" t="s">
        <v>101</v>
      </c>
      <c r="D77" s="47">
        <v>0</v>
      </c>
      <c r="E77" s="47">
        <v>8240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8240</v>
      </c>
      <c r="O77" s="48">
        <f t="shared" si="10"/>
        <v>4.8668985924976524E-2</v>
      </c>
      <c r="P77" s="9"/>
    </row>
    <row r="78" spans="1:16">
      <c r="A78" s="12"/>
      <c r="B78" s="25">
        <v>348.62</v>
      </c>
      <c r="C78" s="39" t="s">
        <v>102</v>
      </c>
      <c r="D78" s="47">
        <v>0</v>
      </c>
      <c r="E78" s="47">
        <v>1354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1354</v>
      </c>
      <c r="O78" s="48">
        <f t="shared" si="10"/>
        <v>7.9973066677692002E-3</v>
      </c>
      <c r="P78" s="9"/>
    </row>
    <row r="79" spans="1:16">
      <c r="A79" s="12"/>
      <c r="B79" s="25">
        <v>348.71</v>
      </c>
      <c r="C79" s="39" t="s">
        <v>103</v>
      </c>
      <c r="D79" s="47">
        <v>0</v>
      </c>
      <c r="E79" s="47">
        <v>112660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>SUM(D79:M79)</f>
        <v>112660</v>
      </c>
      <c r="O79" s="48">
        <f t="shared" si="10"/>
        <v>0.6654184410567785</v>
      </c>
      <c r="P79" s="9"/>
    </row>
    <row r="80" spans="1:16">
      <c r="A80" s="12"/>
      <c r="B80" s="25">
        <v>348.72</v>
      </c>
      <c r="C80" s="39" t="s">
        <v>104</v>
      </c>
      <c r="D80" s="47">
        <v>0</v>
      </c>
      <c r="E80" s="47">
        <v>13075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>SUM(D80:M80)</f>
        <v>13075</v>
      </c>
      <c r="O80" s="48">
        <f t="shared" si="10"/>
        <v>7.7226576573916017E-2</v>
      </c>
      <c r="P80" s="9"/>
    </row>
    <row r="81" spans="1:16">
      <c r="A81" s="12"/>
      <c r="B81" s="25">
        <v>348.88</v>
      </c>
      <c r="C81" s="20" t="s">
        <v>82</v>
      </c>
      <c r="D81" s="47">
        <v>417196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417196</v>
      </c>
      <c r="O81" s="48">
        <f t="shared" si="10"/>
        <v>2.4641391082471489</v>
      </c>
      <c r="P81" s="9"/>
    </row>
    <row r="82" spans="1:16">
      <c r="A82" s="12"/>
      <c r="B82" s="25">
        <v>348.92099999999999</v>
      </c>
      <c r="C82" s="20" t="s">
        <v>83</v>
      </c>
      <c r="D82" s="47">
        <v>115795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>SUM(D82:M82)</f>
        <v>115795</v>
      </c>
      <c r="O82" s="48">
        <f t="shared" si="10"/>
        <v>0.68393510014352621</v>
      </c>
      <c r="P82" s="9"/>
    </row>
    <row r="83" spans="1:16">
      <c r="A83" s="12"/>
      <c r="B83" s="25">
        <v>348.92200000000003</v>
      </c>
      <c r="C83" s="20" t="s">
        <v>84</v>
      </c>
      <c r="D83" s="47">
        <v>115795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115795</v>
      </c>
      <c r="O83" s="48">
        <f t="shared" si="10"/>
        <v>0.68393510014352621</v>
      </c>
      <c r="P83" s="9"/>
    </row>
    <row r="84" spans="1:16">
      <c r="A84" s="12"/>
      <c r="B84" s="25">
        <v>348.923</v>
      </c>
      <c r="C84" s="20" t="s">
        <v>85</v>
      </c>
      <c r="D84" s="47">
        <v>115795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115795</v>
      </c>
      <c r="O84" s="48">
        <f t="shared" si="10"/>
        <v>0.68393510014352621</v>
      </c>
      <c r="P84" s="9"/>
    </row>
    <row r="85" spans="1:16">
      <c r="A85" s="12"/>
      <c r="B85" s="25">
        <v>348.92399999999998</v>
      </c>
      <c r="C85" s="20" t="s">
        <v>86</v>
      </c>
      <c r="D85" s="47">
        <v>283106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283106</v>
      </c>
      <c r="O85" s="48">
        <f t="shared" si="10"/>
        <v>1.6721458652034471</v>
      </c>
      <c r="P85" s="9"/>
    </row>
    <row r="86" spans="1:16">
      <c r="A86" s="12"/>
      <c r="B86" s="25">
        <v>348.93</v>
      </c>
      <c r="C86" s="20" t="s">
        <v>87</v>
      </c>
      <c r="D86" s="47">
        <v>449013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449013</v>
      </c>
      <c r="O86" s="48">
        <f t="shared" si="10"/>
        <v>2.6520640020790633</v>
      </c>
      <c r="P86" s="9"/>
    </row>
    <row r="87" spans="1:16">
      <c r="A87" s="12"/>
      <c r="B87" s="25">
        <v>349</v>
      </c>
      <c r="C87" s="20" t="s">
        <v>1</v>
      </c>
      <c r="D87" s="47">
        <v>221</v>
      </c>
      <c r="E87" s="47">
        <v>37081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9"/>
        <v>37302</v>
      </c>
      <c r="O87" s="48">
        <f t="shared" si="10"/>
        <v>0.22032166419580998</v>
      </c>
      <c r="P87" s="9"/>
    </row>
    <row r="88" spans="1:16" ht="15.75">
      <c r="A88" s="29" t="s">
        <v>55</v>
      </c>
      <c r="B88" s="30"/>
      <c r="C88" s="31"/>
      <c r="D88" s="32">
        <f t="shared" ref="D88:M88" si="11">SUM(D89:D95)</f>
        <v>139198</v>
      </c>
      <c r="E88" s="32">
        <f t="shared" si="11"/>
        <v>1627520</v>
      </c>
      <c r="F88" s="32">
        <f t="shared" si="11"/>
        <v>0</v>
      </c>
      <c r="G88" s="32">
        <f t="shared" si="11"/>
        <v>0</v>
      </c>
      <c r="H88" s="32">
        <f t="shared" si="11"/>
        <v>0</v>
      </c>
      <c r="I88" s="32">
        <f t="shared" si="11"/>
        <v>364</v>
      </c>
      <c r="J88" s="32">
        <f t="shared" si="11"/>
        <v>0</v>
      </c>
      <c r="K88" s="32">
        <f t="shared" si="11"/>
        <v>0</v>
      </c>
      <c r="L88" s="32">
        <f t="shared" si="11"/>
        <v>0</v>
      </c>
      <c r="M88" s="32">
        <f t="shared" si="11"/>
        <v>0</v>
      </c>
      <c r="N88" s="32">
        <f>SUM(D88:M88)</f>
        <v>1767082</v>
      </c>
      <c r="O88" s="46">
        <f t="shared" si="10"/>
        <v>10.437146721635845</v>
      </c>
      <c r="P88" s="10"/>
    </row>
    <row r="89" spans="1:16">
      <c r="A89" s="13"/>
      <c r="B89" s="40">
        <v>351.1</v>
      </c>
      <c r="C89" s="21" t="s">
        <v>106</v>
      </c>
      <c r="D89" s="47">
        <v>0</v>
      </c>
      <c r="E89" s="47">
        <v>248667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>SUM(D89:M89)</f>
        <v>248667</v>
      </c>
      <c r="O89" s="48">
        <f t="shared" si="10"/>
        <v>1.468734311044434</v>
      </c>
      <c r="P89" s="9"/>
    </row>
    <row r="90" spans="1:16">
      <c r="A90" s="13"/>
      <c r="B90" s="40">
        <v>351.2</v>
      </c>
      <c r="C90" s="21" t="s">
        <v>107</v>
      </c>
      <c r="D90" s="47">
        <v>57128</v>
      </c>
      <c r="E90" s="47">
        <v>382957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ref="N90:N95" si="12">SUM(D90:M90)</f>
        <v>440085</v>
      </c>
      <c r="O90" s="48">
        <f t="shared" si="10"/>
        <v>2.5993313920865648</v>
      </c>
      <c r="P90" s="9"/>
    </row>
    <row r="91" spans="1:16">
      <c r="A91" s="13"/>
      <c r="B91" s="40">
        <v>351.5</v>
      </c>
      <c r="C91" s="21" t="s">
        <v>108</v>
      </c>
      <c r="D91" s="47">
        <v>0</v>
      </c>
      <c r="E91" s="47">
        <v>918623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918623</v>
      </c>
      <c r="O91" s="48">
        <f t="shared" si="10"/>
        <v>5.4257827496795761</v>
      </c>
      <c r="P91" s="9"/>
    </row>
    <row r="92" spans="1:16">
      <c r="A92" s="13"/>
      <c r="B92" s="40">
        <v>351.6</v>
      </c>
      <c r="C92" s="21" t="s">
        <v>109</v>
      </c>
      <c r="D92" s="47">
        <v>0</v>
      </c>
      <c r="E92" s="47">
        <v>161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161</v>
      </c>
      <c r="O92" s="48">
        <f t="shared" si="10"/>
        <v>9.5093528324286653E-4</v>
      </c>
      <c r="P92" s="9"/>
    </row>
    <row r="93" spans="1:16">
      <c r="A93" s="13"/>
      <c r="B93" s="40">
        <v>352</v>
      </c>
      <c r="C93" s="21" t="s">
        <v>110</v>
      </c>
      <c r="D93" s="47">
        <v>0</v>
      </c>
      <c r="E93" s="47">
        <v>77112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77112</v>
      </c>
      <c r="O93" s="48">
        <f t="shared" si="10"/>
        <v>0.45545665566101817</v>
      </c>
      <c r="P93" s="9"/>
    </row>
    <row r="94" spans="1:16">
      <c r="A94" s="13"/>
      <c r="B94" s="40">
        <v>354</v>
      </c>
      <c r="C94" s="21" t="s">
        <v>111</v>
      </c>
      <c r="D94" s="47">
        <v>73771</v>
      </c>
      <c r="E94" s="47">
        <v>0</v>
      </c>
      <c r="F94" s="47">
        <v>0</v>
      </c>
      <c r="G94" s="47">
        <v>0</v>
      </c>
      <c r="H94" s="47">
        <v>0</v>
      </c>
      <c r="I94" s="47">
        <v>364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74135</v>
      </c>
      <c r="O94" s="48">
        <f t="shared" si="10"/>
        <v>0.43787321256652117</v>
      </c>
      <c r="P94" s="9"/>
    </row>
    <row r="95" spans="1:16">
      <c r="A95" s="13"/>
      <c r="B95" s="40">
        <v>359</v>
      </c>
      <c r="C95" s="21" t="s">
        <v>112</v>
      </c>
      <c r="D95" s="47">
        <v>8299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8299</v>
      </c>
      <c r="O95" s="48">
        <f t="shared" si="10"/>
        <v>4.9017465314487883E-2</v>
      </c>
      <c r="P95" s="9"/>
    </row>
    <row r="96" spans="1:16" ht="15.75">
      <c r="A96" s="29" t="s">
        <v>5</v>
      </c>
      <c r="B96" s="30"/>
      <c r="C96" s="31"/>
      <c r="D96" s="32">
        <f t="shared" ref="D96:M96" si="13">SUM(D97:D107)</f>
        <v>4623411</v>
      </c>
      <c r="E96" s="32">
        <f t="shared" si="13"/>
        <v>4431160</v>
      </c>
      <c r="F96" s="32">
        <f t="shared" si="13"/>
        <v>0</v>
      </c>
      <c r="G96" s="32">
        <f t="shared" si="13"/>
        <v>0</v>
      </c>
      <c r="H96" s="32">
        <f t="shared" si="13"/>
        <v>0</v>
      </c>
      <c r="I96" s="32">
        <f t="shared" si="13"/>
        <v>10038869</v>
      </c>
      <c r="J96" s="32">
        <f t="shared" si="13"/>
        <v>212600</v>
      </c>
      <c r="K96" s="32">
        <f t="shared" si="13"/>
        <v>0</v>
      </c>
      <c r="L96" s="32">
        <f t="shared" si="13"/>
        <v>0</v>
      </c>
      <c r="M96" s="32">
        <f t="shared" si="13"/>
        <v>9317</v>
      </c>
      <c r="N96" s="32">
        <f>SUM(D96:M96)</f>
        <v>19315357</v>
      </c>
      <c r="O96" s="46">
        <f t="shared" si="10"/>
        <v>114.08481043311853</v>
      </c>
      <c r="P96" s="10"/>
    </row>
    <row r="97" spans="1:119">
      <c r="A97" s="12"/>
      <c r="B97" s="25">
        <v>361.1</v>
      </c>
      <c r="C97" s="20" t="s">
        <v>113</v>
      </c>
      <c r="D97" s="47">
        <v>3828309</v>
      </c>
      <c r="E97" s="47">
        <v>1436143</v>
      </c>
      <c r="F97" s="47">
        <v>0</v>
      </c>
      <c r="G97" s="47">
        <v>0</v>
      </c>
      <c r="H97" s="47">
        <v>0</v>
      </c>
      <c r="I97" s="47">
        <v>2627209</v>
      </c>
      <c r="J97" s="47">
        <v>236733</v>
      </c>
      <c r="K97" s="47">
        <v>0</v>
      </c>
      <c r="L97" s="47">
        <v>0</v>
      </c>
      <c r="M97" s="47">
        <v>7211</v>
      </c>
      <c r="N97" s="47">
        <f>SUM(D97:M97)</f>
        <v>8135605</v>
      </c>
      <c r="O97" s="48">
        <f t="shared" si="10"/>
        <v>48.052384130602988</v>
      </c>
      <c r="P97" s="9"/>
    </row>
    <row r="98" spans="1:119">
      <c r="A98" s="12"/>
      <c r="B98" s="25">
        <v>361.3</v>
      </c>
      <c r="C98" s="20" t="s">
        <v>114</v>
      </c>
      <c r="D98" s="47">
        <v>-303163</v>
      </c>
      <c r="E98" s="47">
        <v>-217141</v>
      </c>
      <c r="F98" s="47">
        <v>0</v>
      </c>
      <c r="G98" s="47">
        <v>0</v>
      </c>
      <c r="H98" s="47">
        <v>0</v>
      </c>
      <c r="I98" s="47">
        <v>-14610</v>
      </c>
      <c r="J98" s="47">
        <v>-36840</v>
      </c>
      <c r="K98" s="47">
        <v>0</v>
      </c>
      <c r="L98" s="47">
        <v>0</v>
      </c>
      <c r="M98" s="47">
        <v>0</v>
      </c>
      <c r="N98" s="47">
        <f t="shared" ref="N98:N107" si="14">SUM(D98:M98)</f>
        <v>-571754</v>
      </c>
      <c r="O98" s="48">
        <f t="shared" si="10"/>
        <v>-3.3770251672996392</v>
      </c>
      <c r="P98" s="9"/>
    </row>
    <row r="99" spans="1:119">
      <c r="A99" s="12"/>
      <c r="B99" s="25">
        <v>361.4</v>
      </c>
      <c r="C99" s="20" t="s">
        <v>115</v>
      </c>
      <c r="D99" s="47">
        <v>146319</v>
      </c>
      <c r="E99" s="47">
        <v>114521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260840</v>
      </c>
      <c r="O99" s="48">
        <f t="shared" si="10"/>
        <v>1.5406332874600577</v>
      </c>
      <c r="P99" s="9"/>
    </row>
    <row r="100" spans="1:119">
      <c r="A100" s="12"/>
      <c r="B100" s="25">
        <v>363.11</v>
      </c>
      <c r="C100" s="20" t="s">
        <v>23</v>
      </c>
      <c r="D100" s="47">
        <v>0</v>
      </c>
      <c r="E100" s="47">
        <v>1944010</v>
      </c>
      <c r="F100" s="47">
        <v>0</v>
      </c>
      <c r="G100" s="47">
        <v>0</v>
      </c>
      <c r="H100" s="47">
        <v>0</v>
      </c>
      <c r="I100" s="47">
        <v>172855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2116865</v>
      </c>
      <c r="O100" s="48">
        <f t="shared" si="10"/>
        <v>12.503115641999445</v>
      </c>
      <c r="P100" s="9"/>
    </row>
    <row r="101" spans="1:119">
      <c r="A101" s="12"/>
      <c r="B101" s="25">
        <v>363.22</v>
      </c>
      <c r="C101" s="20" t="s">
        <v>155</v>
      </c>
      <c r="D101" s="47">
        <v>0</v>
      </c>
      <c r="E101" s="47">
        <v>89651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89651</v>
      </c>
      <c r="O101" s="48">
        <f t="shared" ref="O101:O112" si="15">(N101/O$114)</f>
        <v>0.52951738557767847</v>
      </c>
      <c r="P101" s="9"/>
    </row>
    <row r="102" spans="1:119">
      <c r="A102" s="12"/>
      <c r="B102" s="25">
        <v>363.23</v>
      </c>
      <c r="C102" s="20" t="s">
        <v>156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718900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718900</v>
      </c>
      <c r="O102" s="48">
        <f t="shared" si="15"/>
        <v>4.2461327647409739</v>
      </c>
      <c r="P102" s="9"/>
    </row>
    <row r="103" spans="1:119">
      <c r="A103" s="12"/>
      <c r="B103" s="25">
        <v>363.24</v>
      </c>
      <c r="C103" s="20" t="s">
        <v>157</v>
      </c>
      <c r="D103" s="47">
        <v>0</v>
      </c>
      <c r="E103" s="47">
        <v>456342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456342</v>
      </c>
      <c r="O103" s="48">
        <f t="shared" si="15"/>
        <v>2.6953522299727712</v>
      </c>
      <c r="P103" s="9"/>
    </row>
    <row r="104" spans="1:119">
      <c r="A104" s="12"/>
      <c r="B104" s="25">
        <v>363.27</v>
      </c>
      <c r="C104" s="20" t="s">
        <v>158</v>
      </c>
      <c r="D104" s="47">
        <v>122718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122718</v>
      </c>
      <c r="O104" s="48">
        <f t="shared" si="15"/>
        <v>0.72482531732296951</v>
      </c>
      <c r="P104" s="9"/>
    </row>
    <row r="105" spans="1:119">
      <c r="A105" s="12"/>
      <c r="B105" s="25">
        <v>364</v>
      </c>
      <c r="C105" s="20" t="s">
        <v>116</v>
      </c>
      <c r="D105" s="47">
        <v>258836</v>
      </c>
      <c r="E105" s="47">
        <v>33500</v>
      </c>
      <c r="F105" s="47">
        <v>0</v>
      </c>
      <c r="G105" s="47">
        <v>0</v>
      </c>
      <c r="H105" s="47">
        <v>0</v>
      </c>
      <c r="I105" s="47">
        <v>58658</v>
      </c>
      <c r="J105" s="47">
        <v>4421</v>
      </c>
      <c r="K105" s="47">
        <v>0</v>
      </c>
      <c r="L105" s="47">
        <v>0</v>
      </c>
      <c r="M105" s="47">
        <v>0</v>
      </c>
      <c r="N105" s="47">
        <f t="shared" si="14"/>
        <v>355415</v>
      </c>
      <c r="O105" s="48">
        <f t="shared" si="15"/>
        <v>2.0992339359861081</v>
      </c>
      <c r="P105" s="9"/>
    </row>
    <row r="106" spans="1:119">
      <c r="A106" s="12"/>
      <c r="B106" s="25">
        <v>366</v>
      </c>
      <c r="C106" s="20" t="s">
        <v>118</v>
      </c>
      <c r="D106" s="47">
        <v>0</v>
      </c>
      <c r="E106" s="47">
        <v>75902</v>
      </c>
      <c r="F106" s="47">
        <v>0</v>
      </c>
      <c r="G106" s="47">
        <v>0</v>
      </c>
      <c r="H106" s="47">
        <v>0</v>
      </c>
      <c r="I106" s="47">
        <v>520000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4"/>
        <v>595902</v>
      </c>
      <c r="O106" s="48">
        <f t="shared" si="15"/>
        <v>3.5196536469254078</v>
      </c>
      <c r="P106" s="9"/>
    </row>
    <row r="107" spans="1:119">
      <c r="A107" s="12"/>
      <c r="B107" s="25">
        <v>369.9</v>
      </c>
      <c r="C107" s="20" t="s">
        <v>119</v>
      </c>
      <c r="D107" s="47">
        <v>570392</v>
      </c>
      <c r="E107" s="47">
        <v>498232</v>
      </c>
      <c r="F107" s="47">
        <v>0</v>
      </c>
      <c r="G107" s="47">
        <v>0</v>
      </c>
      <c r="H107" s="47">
        <v>0</v>
      </c>
      <c r="I107" s="47">
        <v>5955857</v>
      </c>
      <c r="J107" s="47">
        <v>8286</v>
      </c>
      <c r="K107" s="47">
        <v>0</v>
      </c>
      <c r="L107" s="47">
        <v>0</v>
      </c>
      <c r="M107" s="47">
        <v>2106</v>
      </c>
      <c r="N107" s="47">
        <f t="shared" si="14"/>
        <v>7034873</v>
      </c>
      <c r="O107" s="48">
        <f t="shared" si="15"/>
        <v>41.550987259829775</v>
      </c>
      <c r="P107" s="9"/>
    </row>
    <row r="108" spans="1:119" ht="15.75">
      <c r="A108" s="29" t="s">
        <v>56</v>
      </c>
      <c r="B108" s="30"/>
      <c r="C108" s="31"/>
      <c r="D108" s="32">
        <f t="shared" ref="D108:M108" si="16">SUM(D109:D111)</f>
        <v>30572236</v>
      </c>
      <c r="E108" s="32">
        <f t="shared" si="16"/>
        <v>9331243</v>
      </c>
      <c r="F108" s="32">
        <f t="shared" si="16"/>
        <v>0</v>
      </c>
      <c r="G108" s="32">
        <f t="shared" si="16"/>
        <v>0</v>
      </c>
      <c r="H108" s="32">
        <f t="shared" si="16"/>
        <v>0</v>
      </c>
      <c r="I108" s="32">
        <f t="shared" si="16"/>
        <v>30794</v>
      </c>
      <c r="J108" s="32">
        <f t="shared" si="16"/>
        <v>6220</v>
      </c>
      <c r="K108" s="32">
        <f t="shared" si="16"/>
        <v>0</v>
      </c>
      <c r="L108" s="32">
        <f t="shared" si="16"/>
        <v>0</v>
      </c>
      <c r="M108" s="32">
        <f t="shared" si="16"/>
        <v>0</v>
      </c>
      <c r="N108" s="32">
        <f>SUM(D108:M108)</f>
        <v>39940493</v>
      </c>
      <c r="O108" s="46">
        <f t="shared" si="15"/>
        <v>235.90573927835234</v>
      </c>
      <c r="P108" s="9"/>
    </row>
    <row r="109" spans="1:119">
      <c r="A109" s="12"/>
      <c r="B109" s="25">
        <v>381</v>
      </c>
      <c r="C109" s="20" t="s">
        <v>120</v>
      </c>
      <c r="D109" s="47">
        <v>0</v>
      </c>
      <c r="E109" s="47">
        <v>8779078</v>
      </c>
      <c r="F109" s="47">
        <v>0</v>
      </c>
      <c r="G109" s="47">
        <v>0</v>
      </c>
      <c r="H109" s="47">
        <v>0</v>
      </c>
      <c r="I109" s="47">
        <v>30794</v>
      </c>
      <c r="J109" s="47">
        <v>6220</v>
      </c>
      <c r="K109" s="47">
        <v>0</v>
      </c>
      <c r="L109" s="47">
        <v>0</v>
      </c>
      <c r="M109" s="47">
        <v>0</v>
      </c>
      <c r="N109" s="47">
        <f>SUM(D109:M109)</f>
        <v>8816092</v>
      </c>
      <c r="O109" s="48">
        <f t="shared" si="15"/>
        <v>52.071633187050743</v>
      </c>
      <c r="P109" s="9"/>
    </row>
    <row r="110" spans="1:119">
      <c r="A110" s="12"/>
      <c r="B110" s="25">
        <v>384</v>
      </c>
      <c r="C110" s="20" t="s">
        <v>121</v>
      </c>
      <c r="D110" s="47">
        <v>30572236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>SUM(D110:M110)</f>
        <v>30572236</v>
      </c>
      <c r="O110" s="48">
        <f t="shared" si="15"/>
        <v>180.57278198775006</v>
      </c>
      <c r="P110" s="9"/>
    </row>
    <row r="111" spans="1:119" ht="15.75" thickBot="1">
      <c r="A111" s="12"/>
      <c r="B111" s="25">
        <v>386.4</v>
      </c>
      <c r="C111" s="20" t="s">
        <v>159</v>
      </c>
      <c r="D111" s="47">
        <v>0</v>
      </c>
      <c r="E111" s="47">
        <v>552165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>SUM(D111:M111)</f>
        <v>552165</v>
      </c>
      <c r="O111" s="48">
        <f t="shared" si="15"/>
        <v>3.2613241035515363</v>
      </c>
      <c r="P111" s="9"/>
    </row>
    <row r="112" spans="1:119" ht="16.5" thickBot="1">
      <c r="A112" s="14" t="s">
        <v>88</v>
      </c>
      <c r="B112" s="23"/>
      <c r="C112" s="22"/>
      <c r="D112" s="15">
        <f t="shared" ref="D112:M112" si="17">SUM(D5,D12,D15,D39,D88,D96,D108)</f>
        <v>129779515</v>
      </c>
      <c r="E112" s="15">
        <f t="shared" si="17"/>
        <v>49557024</v>
      </c>
      <c r="F112" s="15">
        <f t="shared" si="17"/>
        <v>0</v>
      </c>
      <c r="G112" s="15">
        <f t="shared" si="17"/>
        <v>0</v>
      </c>
      <c r="H112" s="15">
        <f t="shared" si="17"/>
        <v>0</v>
      </c>
      <c r="I112" s="15">
        <f t="shared" si="17"/>
        <v>46961720</v>
      </c>
      <c r="J112" s="15">
        <f t="shared" si="17"/>
        <v>8931478</v>
      </c>
      <c r="K112" s="15">
        <f t="shared" si="17"/>
        <v>0</v>
      </c>
      <c r="L112" s="15">
        <f t="shared" si="17"/>
        <v>0</v>
      </c>
      <c r="M112" s="15">
        <f t="shared" si="17"/>
        <v>4022662</v>
      </c>
      <c r="N112" s="15">
        <f>SUM(D112:M112)</f>
        <v>239252399</v>
      </c>
      <c r="O112" s="38">
        <f t="shared" si="15"/>
        <v>1413.1276261465857</v>
      </c>
      <c r="P112" s="6"/>
      <c r="Q112" s="2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</row>
    <row r="113" spans="1:15">
      <c r="A113" s="16"/>
      <c r="B113" s="18"/>
      <c r="C113" s="18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9"/>
    </row>
    <row r="114" spans="1:15">
      <c r="A114" s="41"/>
      <c r="B114" s="42"/>
      <c r="C114" s="42"/>
      <c r="D114" s="43"/>
      <c r="E114" s="43"/>
      <c r="F114" s="43"/>
      <c r="G114" s="43"/>
      <c r="H114" s="43"/>
      <c r="I114" s="43"/>
      <c r="J114" s="43"/>
      <c r="K114" s="43"/>
      <c r="L114" s="49" t="s">
        <v>160</v>
      </c>
      <c r="M114" s="49"/>
      <c r="N114" s="49"/>
      <c r="O114" s="44">
        <v>169307</v>
      </c>
    </row>
    <row r="115" spans="1:15">
      <c r="A115" s="50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2"/>
    </row>
    <row r="116" spans="1:15" ht="15.75" customHeight="1" thickBot="1">
      <c r="A116" s="53" t="s">
        <v>143</v>
      </c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5"/>
    </row>
  </sheetData>
  <mergeCells count="10">
    <mergeCell ref="L114:N114"/>
    <mergeCell ref="A115:O115"/>
    <mergeCell ref="A116:O1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219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125</v>
      </c>
      <c r="B3" s="63"/>
      <c r="C3" s="64"/>
      <c r="D3" s="68" t="s">
        <v>50</v>
      </c>
      <c r="E3" s="69"/>
      <c r="F3" s="69"/>
      <c r="G3" s="69"/>
      <c r="H3" s="70"/>
      <c r="I3" s="68" t="s">
        <v>51</v>
      </c>
      <c r="J3" s="70"/>
      <c r="K3" s="68" t="s">
        <v>53</v>
      </c>
      <c r="L3" s="70"/>
      <c r="M3" s="36"/>
      <c r="N3" s="37"/>
      <c r="O3" s="71" t="s">
        <v>130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11</v>
      </c>
      <c r="N4" s="35" t="s">
        <v>52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70011157</v>
      </c>
      <c r="E5" s="27">
        <f t="shared" si="0"/>
        <v>18804586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88815743</v>
      </c>
      <c r="O5" s="33">
        <f t="shared" ref="O5:O36" si="2">(N5/O$114)</f>
        <v>529.82886816877544</v>
      </c>
      <c r="P5" s="6"/>
    </row>
    <row r="6" spans="1:133">
      <c r="A6" s="12"/>
      <c r="B6" s="25">
        <v>311</v>
      </c>
      <c r="C6" s="20" t="s">
        <v>3</v>
      </c>
      <c r="D6" s="47">
        <v>70011157</v>
      </c>
      <c r="E6" s="47">
        <v>7135728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77146885</v>
      </c>
      <c r="O6" s="48">
        <f t="shared" si="2"/>
        <v>460.21848584092442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6438193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6438193</v>
      </c>
      <c r="O7" s="48">
        <f t="shared" si="2"/>
        <v>38.406935471362694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1025697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1025697</v>
      </c>
      <c r="O8" s="48">
        <f t="shared" si="2"/>
        <v>6.1187787461746339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3284740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3284740</v>
      </c>
      <c r="O9" s="48">
        <f t="shared" si="2"/>
        <v>19.595062965680572</v>
      </c>
      <c r="P9" s="9"/>
    </row>
    <row r="10" spans="1:133">
      <c r="A10" s="12"/>
      <c r="B10" s="25">
        <v>315</v>
      </c>
      <c r="C10" s="20" t="s">
        <v>165</v>
      </c>
      <c r="D10" s="47">
        <v>0</v>
      </c>
      <c r="E10" s="47">
        <v>920228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920228</v>
      </c>
      <c r="O10" s="48">
        <f t="shared" si="2"/>
        <v>5.4896051446331526</v>
      </c>
      <c r="P10" s="9"/>
    </row>
    <row r="11" spans="1:133" ht="15.75">
      <c r="A11" s="29" t="s">
        <v>225</v>
      </c>
      <c r="B11" s="30"/>
      <c r="C11" s="31"/>
      <c r="D11" s="32">
        <f t="shared" ref="D11:M11" si="3">SUM(D12:D14)</f>
        <v>1899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1852444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1854343</v>
      </c>
      <c r="O11" s="46">
        <f t="shared" si="2"/>
        <v>11.062052961564389</v>
      </c>
      <c r="P11" s="10"/>
    </row>
    <row r="12" spans="1:133">
      <c r="A12" s="12"/>
      <c r="B12" s="25">
        <v>321</v>
      </c>
      <c r="C12" s="20" t="s">
        <v>220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57242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57242</v>
      </c>
      <c r="O12" s="48">
        <f t="shared" si="2"/>
        <v>0.34147621859918509</v>
      </c>
      <c r="P12" s="9"/>
    </row>
    <row r="13" spans="1:133">
      <c r="A13" s="12"/>
      <c r="B13" s="25">
        <v>322</v>
      </c>
      <c r="C13" s="20" t="s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1793702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1793702</v>
      </c>
      <c r="O13" s="48">
        <f t="shared" si="2"/>
        <v>10.700300063830676</v>
      </c>
      <c r="P13" s="9"/>
    </row>
    <row r="14" spans="1:133">
      <c r="A14" s="12"/>
      <c r="B14" s="25">
        <v>329</v>
      </c>
      <c r="C14" s="20" t="s">
        <v>221</v>
      </c>
      <c r="D14" s="47">
        <v>1899</v>
      </c>
      <c r="E14" s="47">
        <v>0</v>
      </c>
      <c r="F14" s="47">
        <v>0</v>
      </c>
      <c r="G14" s="47">
        <v>0</v>
      </c>
      <c r="H14" s="47">
        <v>0</v>
      </c>
      <c r="I14" s="47">
        <v>1500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3399</v>
      </c>
      <c r="O14" s="48">
        <f t="shared" si="2"/>
        <v>2.0276679134527624E-2</v>
      </c>
      <c r="P14" s="9"/>
    </row>
    <row r="15" spans="1:133" ht="15.75">
      <c r="A15" s="29" t="s">
        <v>27</v>
      </c>
      <c r="B15" s="30"/>
      <c r="C15" s="31"/>
      <c r="D15" s="32">
        <f t="shared" ref="D15:M15" si="4">SUM(D16:D38)</f>
        <v>16879971</v>
      </c>
      <c r="E15" s="32">
        <f t="shared" si="4"/>
        <v>6298677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23178648</v>
      </c>
      <c r="O15" s="46">
        <f t="shared" si="2"/>
        <v>138.27184709272152</v>
      </c>
      <c r="P15" s="10"/>
    </row>
    <row r="16" spans="1:133">
      <c r="A16" s="12"/>
      <c r="B16" s="25">
        <v>331.1</v>
      </c>
      <c r="C16" s="20" t="s">
        <v>25</v>
      </c>
      <c r="D16" s="47">
        <v>211549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211549</v>
      </c>
      <c r="O16" s="48">
        <f t="shared" si="2"/>
        <v>1.2619921136305337</v>
      </c>
      <c r="P16" s="9"/>
    </row>
    <row r="17" spans="1:16">
      <c r="A17" s="12"/>
      <c r="B17" s="25">
        <v>331.2</v>
      </c>
      <c r="C17" s="20" t="s">
        <v>26</v>
      </c>
      <c r="D17" s="47">
        <v>304061</v>
      </c>
      <c r="E17" s="47">
        <v>253135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557196</v>
      </c>
      <c r="O17" s="48">
        <f t="shared" si="2"/>
        <v>3.323943661971831</v>
      </c>
      <c r="P17" s="9"/>
    </row>
    <row r="18" spans="1:16">
      <c r="A18" s="12"/>
      <c r="B18" s="25">
        <v>331.39</v>
      </c>
      <c r="C18" s="20" t="s">
        <v>31</v>
      </c>
      <c r="D18" s="47">
        <v>0</v>
      </c>
      <c r="E18" s="47">
        <v>4311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4311</v>
      </c>
      <c r="O18" s="48">
        <f t="shared" si="2"/>
        <v>2.5717200279184636E-2</v>
      </c>
      <c r="P18" s="9"/>
    </row>
    <row r="19" spans="1:16">
      <c r="A19" s="12"/>
      <c r="B19" s="25">
        <v>331.49</v>
      </c>
      <c r="C19" s="20" t="s">
        <v>32</v>
      </c>
      <c r="D19" s="47">
        <v>0</v>
      </c>
      <c r="E19" s="47">
        <v>973171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973171</v>
      </c>
      <c r="O19" s="48">
        <f t="shared" si="2"/>
        <v>5.805435748757688</v>
      </c>
      <c r="P19" s="9"/>
    </row>
    <row r="20" spans="1:16">
      <c r="A20" s="12"/>
      <c r="B20" s="25">
        <v>331.69</v>
      </c>
      <c r="C20" s="20" t="s">
        <v>33</v>
      </c>
      <c r="D20" s="47">
        <v>170976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170976</v>
      </c>
      <c r="O20" s="48">
        <f t="shared" si="2"/>
        <v>1.0199545430141204</v>
      </c>
      <c r="P20" s="9"/>
    </row>
    <row r="21" spans="1:16">
      <c r="A21" s="12"/>
      <c r="B21" s="25">
        <v>334.1</v>
      </c>
      <c r="C21" s="20" t="s">
        <v>29</v>
      </c>
      <c r="D21" s="47">
        <v>15684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15684</v>
      </c>
      <c r="O21" s="48">
        <f t="shared" si="2"/>
        <v>9.3562646527193663E-2</v>
      </c>
      <c r="P21" s="9"/>
    </row>
    <row r="22" spans="1:16">
      <c r="A22" s="12"/>
      <c r="B22" s="25">
        <v>334.2</v>
      </c>
      <c r="C22" s="20" t="s">
        <v>30</v>
      </c>
      <c r="D22" s="47">
        <v>628962</v>
      </c>
      <c r="E22" s="47">
        <v>12600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641562</v>
      </c>
      <c r="O22" s="48">
        <f t="shared" si="2"/>
        <v>3.8272276607548723</v>
      </c>
      <c r="P22" s="9"/>
    </row>
    <row r="23" spans="1:16">
      <c r="A23" s="12"/>
      <c r="B23" s="25">
        <v>334.39</v>
      </c>
      <c r="C23" s="20" t="s">
        <v>222</v>
      </c>
      <c r="D23" s="47">
        <v>6000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8" si="5">SUM(D23:M23)</f>
        <v>6000</v>
      </c>
      <c r="O23" s="48">
        <f t="shared" si="2"/>
        <v>3.5792902267480359E-2</v>
      </c>
      <c r="P23" s="9"/>
    </row>
    <row r="24" spans="1:16">
      <c r="A24" s="12"/>
      <c r="B24" s="25">
        <v>334.49</v>
      </c>
      <c r="C24" s="20" t="s">
        <v>34</v>
      </c>
      <c r="D24" s="47">
        <v>0</v>
      </c>
      <c r="E24" s="47">
        <v>765913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765913</v>
      </c>
      <c r="O24" s="48">
        <f t="shared" si="2"/>
        <v>4.5690415257321142</v>
      </c>
      <c r="P24" s="9"/>
    </row>
    <row r="25" spans="1:16">
      <c r="A25" s="12"/>
      <c r="B25" s="25">
        <v>334.5</v>
      </c>
      <c r="C25" s="20" t="s">
        <v>35</v>
      </c>
      <c r="D25" s="47">
        <v>0</v>
      </c>
      <c r="E25" s="47">
        <v>613259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613259</v>
      </c>
      <c r="O25" s="48">
        <f t="shared" si="2"/>
        <v>3.6583865752754563</v>
      </c>
      <c r="P25" s="9"/>
    </row>
    <row r="26" spans="1:16">
      <c r="A26" s="12"/>
      <c r="B26" s="25">
        <v>334.69</v>
      </c>
      <c r="C26" s="20" t="s">
        <v>36</v>
      </c>
      <c r="D26" s="47">
        <v>0</v>
      </c>
      <c r="E26" s="47">
        <v>18500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18500</v>
      </c>
      <c r="O26" s="48">
        <f t="shared" si="2"/>
        <v>0.11036144865806444</v>
      </c>
      <c r="P26" s="9"/>
    </row>
    <row r="27" spans="1:16">
      <c r="A27" s="12"/>
      <c r="B27" s="25">
        <v>334.7</v>
      </c>
      <c r="C27" s="20" t="s">
        <v>37</v>
      </c>
      <c r="D27" s="47">
        <v>1091799</v>
      </c>
      <c r="E27" s="47">
        <v>225535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1317334</v>
      </c>
      <c r="O27" s="48">
        <f t="shared" si="2"/>
        <v>7.8585345192714948</v>
      </c>
      <c r="P27" s="9"/>
    </row>
    <row r="28" spans="1:16">
      <c r="A28" s="12"/>
      <c r="B28" s="25">
        <v>335.12</v>
      </c>
      <c r="C28" s="20" t="s">
        <v>39</v>
      </c>
      <c r="D28" s="47">
        <v>3379522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3379522</v>
      </c>
      <c r="O28" s="48">
        <f t="shared" si="2"/>
        <v>20.160483442799958</v>
      </c>
      <c r="P28" s="9"/>
    </row>
    <row r="29" spans="1:16">
      <c r="A29" s="12"/>
      <c r="B29" s="25">
        <v>335.13</v>
      </c>
      <c r="C29" s="20" t="s">
        <v>40</v>
      </c>
      <c r="D29" s="47">
        <v>43409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43409</v>
      </c>
      <c r="O29" s="48">
        <f t="shared" si="2"/>
        <v>0.25895568242150913</v>
      </c>
      <c r="P29" s="9"/>
    </row>
    <row r="30" spans="1:16">
      <c r="A30" s="12"/>
      <c r="B30" s="25">
        <v>335.14</v>
      </c>
      <c r="C30" s="20" t="s">
        <v>41</v>
      </c>
      <c r="D30" s="47">
        <v>27582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27582</v>
      </c>
      <c r="O30" s="48">
        <f t="shared" si="2"/>
        <v>0.16453997172360721</v>
      </c>
      <c r="P30" s="9"/>
    </row>
    <row r="31" spans="1:16">
      <c r="A31" s="12"/>
      <c r="B31" s="25">
        <v>335.15</v>
      </c>
      <c r="C31" s="20" t="s">
        <v>42</v>
      </c>
      <c r="D31" s="47">
        <v>82675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82675</v>
      </c>
      <c r="O31" s="48">
        <f t="shared" si="2"/>
        <v>0.49319636582732312</v>
      </c>
      <c r="P31" s="9"/>
    </row>
    <row r="32" spans="1:16">
      <c r="A32" s="12"/>
      <c r="B32" s="25">
        <v>335.16</v>
      </c>
      <c r="C32" s="20" t="s">
        <v>43</v>
      </c>
      <c r="D32" s="47">
        <v>235417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235417</v>
      </c>
      <c r="O32" s="48">
        <f t="shared" si="2"/>
        <v>1.4043762788505707</v>
      </c>
      <c r="P32" s="9"/>
    </row>
    <row r="33" spans="1:16">
      <c r="A33" s="12"/>
      <c r="B33" s="25">
        <v>335.18</v>
      </c>
      <c r="C33" s="20" t="s">
        <v>44</v>
      </c>
      <c r="D33" s="47">
        <v>9886165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9886165</v>
      </c>
      <c r="O33" s="48">
        <f t="shared" si="2"/>
        <v>58.975756274197494</v>
      </c>
      <c r="P33" s="9"/>
    </row>
    <row r="34" spans="1:16">
      <c r="A34" s="12"/>
      <c r="B34" s="25">
        <v>335.19</v>
      </c>
      <c r="C34" s="20" t="s">
        <v>57</v>
      </c>
      <c r="D34" s="47">
        <v>25014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25014</v>
      </c>
      <c r="O34" s="48">
        <f t="shared" si="2"/>
        <v>0.1492206095531256</v>
      </c>
      <c r="P34" s="9"/>
    </row>
    <row r="35" spans="1:16">
      <c r="A35" s="12"/>
      <c r="B35" s="25">
        <v>335.21</v>
      </c>
      <c r="C35" s="20" t="s">
        <v>45</v>
      </c>
      <c r="D35" s="47">
        <v>0</v>
      </c>
      <c r="E35" s="47">
        <v>5270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5270</v>
      </c>
      <c r="O35" s="48">
        <f t="shared" si="2"/>
        <v>3.1438099158270248E-2</v>
      </c>
      <c r="P35" s="9"/>
    </row>
    <row r="36" spans="1:16">
      <c r="A36" s="12"/>
      <c r="B36" s="25">
        <v>335.49</v>
      </c>
      <c r="C36" s="20" t="s">
        <v>46</v>
      </c>
      <c r="D36" s="47">
        <v>0</v>
      </c>
      <c r="E36" s="47">
        <v>3426983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3426983</v>
      </c>
      <c r="O36" s="48">
        <f t="shared" si="2"/>
        <v>20.443611265219442</v>
      </c>
      <c r="P36" s="9"/>
    </row>
    <row r="37" spans="1:16">
      <c r="A37" s="12"/>
      <c r="B37" s="25">
        <v>335.5</v>
      </c>
      <c r="C37" s="20" t="s">
        <v>47</v>
      </c>
      <c r="D37" s="47">
        <v>662484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662484</v>
      </c>
      <c r="O37" s="48">
        <f t="shared" ref="O37:O68" si="6">(N37/O$114)</f>
        <v>3.9520375109615764</v>
      </c>
      <c r="P37" s="9"/>
    </row>
    <row r="38" spans="1:16">
      <c r="A38" s="12"/>
      <c r="B38" s="25">
        <v>335.7</v>
      </c>
      <c r="C38" s="20" t="s">
        <v>48</v>
      </c>
      <c r="D38" s="47">
        <v>108672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108672</v>
      </c>
      <c r="O38" s="48">
        <f t="shared" si="6"/>
        <v>0.64828104586860424</v>
      </c>
      <c r="P38" s="9"/>
    </row>
    <row r="39" spans="1:16" ht="15.75">
      <c r="A39" s="29" t="s">
        <v>54</v>
      </c>
      <c r="B39" s="30"/>
      <c r="C39" s="31"/>
      <c r="D39" s="32">
        <f t="shared" ref="D39:M39" si="7">SUM(D40:D88)</f>
        <v>9737064</v>
      </c>
      <c r="E39" s="32">
        <f t="shared" si="7"/>
        <v>7731351</v>
      </c>
      <c r="F39" s="32">
        <f t="shared" si="7"/>
        <v>0</v>
      </c>
      <c r="G39" s="32">
        <f t="shared" si="7"/>
        <v>0</v>
      </c>
      <c r="H39" s="32">
        <f t="shared" si="7"/>
        <v>0</v>
      </c>
      <c r="I39" s="32">
        <f t="shared" si="7"/>
        <v>25177763</v>
      </c>
      <c r="J39" s="32">
        <f t="shared" si="7"/>
        <v>6915683</v>
      </c>
      <c r="K39" s="32">
        <f t="shared" si="7"/>
        <v>0</v>
      </c>
      <c r="L39" s="32">
        <f t="shared" si="7"/>
        <v>0</v>
      </c>
      <c r="M39" s="32">
        <f t="shared" si="7"/>
        <v>3527096</v>
      </c>
      <c r="N39" s="32">
        <f>SUM(D39:M39)</f>
        <v>53088957</v>
      </c>
      <c r="O39" s="46">
        <f t="shared" si="6"/>
        <v>316.70130823057787</v>
      </c>
      <c r="P39" s="10"/>
    </row>
    <row r="40" spans="1:16">
      <c r="A40" s="12"/>
      <c r="B40" s="25">
        <v>341.2</v>
      </c>
      <c r="C40" s="20" t="s">
        <v>58</v>
      </c>
      <c r="D40" s="47">
        <v>3618209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6913173</v>
      </c>
      <c r="K40" s="47">
        <v>0</v>
      </c>
      <c r="L40" s="47">
        <v>0</v>
      </c>
      <c r="M40" s="47">
        <v>0</v>
      </c>
      <c r="N40" s="47">
        <f t="shared" ref="N40:N88" si="8">SUM(D40:M40)</f>
        <v>10531382</v>
      </c>
      <c r="O40" s="48">
        <f t="shared" si="6"/>
        <v>62.824787777916974</v>
      </c>
      <c r="P40" s="9"/>
    </row>
    <row r="41" spans="1:16">
      <c r="A41" s="12"/>
      <c r="B41" s="25">
        <v>341.3</v>
      </c>
      <c r="C41" s="20" t="s">
        <v>59</v>
      </c>
      <c r="D41" s="47">
        <v>1039845</v>
      </c>
      <c r="E41" s="47">
        <v>0</v>
      </c>
      <c r="F41" s="47">
        <v>0</v>
      </c>
      <c r="G41" s="47">
        <v>0</v>
      </c>
      <c r="H41" s="47">
        <v>0</v>
      </c>
      <c r="I41" s="47">
        <v>31260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1071105</v>
      </c>
      <c r="O41" s="48">
        <f t="shared" si="6"/>
        <v>6.389659430534925</v>
      </c>
      <c r="P41" s="9"/>
    </row>
    <row r="42" spans="1:16">
      <c r="A42" s="12"/>
      <c r="B42" s="25">
        <v>341.51</v>
      </c>
      <c r="C42" s="20" t="s">
        <v>60</v>
      </c>
      <c r="D42" s="47">
        <v>41991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41991</v>
      </c>
      <c r="O42" s="48">
        <f t="shared" si="6"/>
        <v>0.25049662651896126</v>
      </c>
      <c r="P42" s="9"/>
    </row>
    <row r="43" spans="1:16">
      <c r="A43" s="12"/>
      <c r="B43" s="25">
        <v>341.52</v>
      </c>
      <c r="C43" s="20" t="s">
        <v>61</v>
      </c>
      <c r="D43" s="47">
        <v>230356</v>
      </c>
      <c r="E43" s="47">
        <v>710989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941345</v>
      </c>
      <c r="O43" s="48">
        <f t="shared" si="6"/>
        <v>5.6155782641635499</v>
      </c>
      <c r="P43" s="9"/>
    </row>
    <row r="44" spans="1:16">
      <c r="A44" s="12"/>
      <c r="B44" s="25">
        <v>341.53</v>
      </c>
      <c r="C44" s="20" t="s">
        <v>62</v>
      </c>
      <c r="D44" s="47">
        <v>8422</v>
      </c>
      <c r="E44" s="47">
        <v>728803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737225</v>
      </c>
      <c r="O44" s="48">
        <f t="shared" si="6"/>
        <v>4.3979037290238683</v>
      </c>
      <c r="P44" s="9"/>
    </row>
    <row r="45" spans="1:16">
      <c r="A45" s="12"/>
      <c r="B45" s="25">
        <v>341.54</v>
      </c>
      <c r="C45" s="20" t="s">
        <v>63</v>
      </c>
      <c r="D45" s="47">
        <v>0</v>
      </c>
      <c r="E45" s="47">
        <v>273105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273105</v>
      </c>
      <c r="O45" s="48">
        <f t="shared" si="6"/>
        <v>1.6292034289600372</v>
      </c>
      <c r="P45" s="9"/>
    </row>
    <row r="46" spans="1:16">
      <c r="A46" s="12"/>
      <c r="B46" s="25">
        <v>341.55</v>
      </c>
      <c r="C46" s="20" t="s">
        <v>64</v>
      </c>
      <c r="D46" s="47">
        <v>1678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1678</v>
      </c>
      <c r="O46" s="48">
        <f t="shared" si="6"/>
        <v>1.0010081667472007E-2</v>
      </c>
      <c r="P46" s="9"/>
    </row>
    <row r="47" spans="1:16">
      <c r="A47" s="12"/>
      <c r="B47" s="25">
        <v>341.9</v>
      </c>
      <c r="C47" s="20" t="s">
        <v>65</v>
      </c>
      <c r="D47" s="47">
        <v>112</v>
      </c>
      <c r="E47" s="47">
        <v>3230</v>
      </c>
      <c r="F47" s="47">
        <v>0</v>
      </c>
      <c r="G47" s="47">
        <v>0</v>
      </c>
      <c r="H47" s="47">
        <v>0</v>
      </c>
      <c r="I47" s="47">
        <v>0</v>
      </c>
      <c r="J47" s="47">
        <v>2510</v>
      </c>
      <c r="K47" s="47">
        <v>0</v>
      </c>
      <c r="L47" s="47">
        <v>0</v>
      </c>
      <c r="M47" s="47">
        <v>0</v>
      </c>
      <c r="N47" s="47">
        <f t="shared" si="8"/>
        <v>5852</v>
      </c>
      <c r="O47" s="48">
        <f t="shared" si="6"/>
        <v>3.4910010678215843E-2</v>
      </c>
      <c r="P47" s="9"/>
    </row>
    <row r="48" spans="1:16">
      <c r="A48" s="12"/>
      <c r="B48" s="25">
        <v>342.1</v>
      </c>
      <c r="C48" s="20" t="s">
        <v>66</v>
      </c>
      <c r="D48" s="47">
        <v>1655975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1655975</v>
      </c>
      <c r="O48" s="48">
        <f t="shared" si="6"/>
        <v>9.8786918887317974</v>
      </c>
      <c r="P48" s="9"/>
    </row>
    <row r="49" spans="1:16">
      <c r="A49" s="12"/>
      <c r="B49" s="25">
        <v>342.2</v>
      </c>
      <c r="C49" s="20" t="s">
        <v>154</v>
      </c>
      <c r="D49" s="47">
        <v>0</v>
      </c>
      <c r="E49" s="47">
        <v>148287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148287</v>
      </c>
      <c r="O49" s="48">
        <f t="shared" si="6"/>
        <v>0.88460368308964332</v>
      </c>
      <c r="P49" s="9"/>
    </row>
    <row r="50" spans="1:16">
      <c r="A50" s="12"/>
      <c r="B50" s="25">
        <v>342.3</v>
      </c>
      <c r="C50" s="20" t="s">
        <v>67</v>
      </c>
      <c r="D50" s="47">
        <v>43620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43620</v>
      </c>
      <c r="O50" s="48">
        <f t="shared" si="6"/>
        <v>0.26021439948458219</v>
      </c>
      <c r="P50" s="9"/>
    </row>
    <row r="51" spans="1:16">
      <c r="A51" s="12"/>
      <c r="B51" s="25">
        <v>342.4</v>
      </c>
      <c r="C51" s="20" t="s">
        <v>68</v>
      </c>
      <c r="D51" s="47">
        <v>0</v>
      </c>
      <c r="E51" s="47">
        <v>1464528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1464528</v>
      </c>
      <c r="O51" s="48">
        <f t="shared" si="6"/>
        <v>8.7366179286647458</v>
      </c>
      <c r="P51" s="9"/>
    </row>
    <row r="52" spans="1:16">
      <c r="A52" s="12"/>
      <c r="B52" s="25">
        <v>342.5</v>
      </c>
      <c r="C52" s="20" t="s">
        <v>69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55572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55572</v>
      </c>
      <c r="O52" s="48">
        <f t="shared" si="6"/>
        <v>0.3315138608014031</v>
      </c>
      <c r="P52" s="9"/>
    </row>
    <row r="53" spans="1:16">
      <c r="A53" s="12"/>
      <c r="B53" s="25">
        <v>342.9</v>
      </c>
      <c r="C53" s="20" t="s">
        <v>70</v>
      </c>
      <c r="D53" s="47">
        <v>422644</v>
      </c>
      <c r="E53" s="47">
        <v>0</v>
      </c>
      <c r="F53" s="47">
        <v>0</v>
      </c>
      <c r="G53" s="47">
        <v>0</v>
      </c>
      <c r="H53" s="47">
        <v>0</v>
      </c>
      <c r="I53" s="47">
        <v>123160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545804</v>
      </c>
      <c r="O53" s="48">
        <f t="shared" si="6"/>
        <v>3.2559848715333084</v>
      </c>
      <c r="P53" s="9"/>
    </row>
    <row r="54" spans="1:16">
      <c r="A54" s="12"/>
      <c r="B54" s="25">
        <v>343.3</v>
      </c>
      <c r="C54" s="20" t="s">
        <v>71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9825778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9825778</v>
      </c>
      <c r="O54" s="48">
        <f t="shared" si="6"/>
        <v>58.615518609326436</v>
      </c>
      <c r="P54" s="9"/>
    </row>
    <row r="55" spans="1:16">
      <c r="A55" s="12"/>
      <c r="B55" s="25">
        <v>343.4</v>
      </c>
      <c r="C55" s="20" t="s">
        <v>72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9475368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9475368</v>
      </c>
      <c r="O55" s="48">
        <f t="shared" si="6"/>
        <v>56.525153462068474</v>
      </c>
      <c r="P55" s="9"/>
    </row>
    <row r="56" spans="1:16">
      <c r="A56" s="12"/>
      <c r="B56" s="25">
        <v>343.5</v>
      </c>
      <c r="C56" s="20" t="s">
        <v>73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5648896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5648896</v>
      </c>
      <c r="O56" s="48">
        <f t="shared" si="6"/>
        <v>33.698397074526788</v>
      </c>
      <c r="P56" s="9"/>
    </row>
    <row r="57" spans="1:16">
      <c r="A57" s="12"/>
      <c r="B57" s="25">
        <v>343.6</v>
      </c>
      <c r="C57" s="20" t="s">
        <v>74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17729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17729</v>
      </c>
      <c r="O57" s="48">
        <f t="shared" si="6"/>
        <v>0.10576206071669321</v>
      </c>
      <c r="P57" s="9"/>
    </row>
    <row r="58" spans="1:16">
      <c r="A58" s="12"/>
      <c r="B58" s="25">
        <v>344.9</v>
      </c>
      <c r="C58" s="20" t="s">
        <v>75</v>
      </c>
      <c r="D58" s="47">
        <v>0</v>
      </c>
      <c r="E58" s="47">
        <v>155368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155368</v>
      </c>
      <c r="O58" s="48">
        <f t="shared" si="6"/>
        <v>0.92684527324898136</v>
      </c>
      <c r="P58" s="9"/>
    </row>
    <row r="59" spans="1:16">
      <c r="A59" s="12"/>
      <c r="B59" s="25">
        <v>345.9</v>
      </c>
      <c r="C59" s="20" t="s">
        <v>76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3527096</v>
      </c>
      <c r="N59" s="47">
        <f t="shared" si="8"/>
        <v>3527096</v>
      </c>
      <c r="O59" s="48">
        <f t="shared" si="6"/>
        <v>21.040833736003485</v>
      </c>
      <c r="P59" s="9"/>
    </row>
    <row r="60" spans="1:16">
      <c r="A60" s="12"/>
      <c r="B60" s="25">
        <v>346.4</v>
      </c>
      <c r="C60" s="20" t="s">
        <v>77</v>
      </c>
      <c r="D60" s="47">
        <v>461518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461518</v>
      </c>
      <c r="O60" s="48">
        <f t="shared" si="6"/>
        <v>2.7531781114471667</v>
      </c>
      <c r="P60" s="9"/>
    </row>
    <row r="61" spans="1:16">
      <c r="A61" s="12"/>
      <c r="B61" s="25">
        <v>346.9</v>
      </c>
      <c r="C61" s="20" t="s">
        <v>78</v>
      </c>
      <c r="D61" s="47">
        <v>303656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303656</v>
      </c>
      <c r="O61" s="48">
        <f t="shared" si="6"/>
        <v>1.8114549218223359</v>
      </c>
      <c r="P61" s="9"/>
    </row>
    <row r="62" spans="1:16">
      <c r="A62" s="12"/>
      <c r="B62" s="25">
        <v>347.1</v>
      </c>
      <c r="C62" s="20" t="s">
        <v>79</v>
      </c>
      <c r="D62" s="47">
        <v>0</v>
      </c>
      <c r="E62" s="47">
        <v>394365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394365</v>
      </c>
      <c r="O62" s="48">
        <f t="shared" si="6"/>
        <v>2.3525779837858152</v>
      </c>
      <c r="P62" s="9"/>
    </row>
    <row r="63" spans="1:16">
      <c r="A63" s="12"/>
      <c r="B63" s="25">
        <v>347.2</v>
      </c>
      <c r="C63" s="20" t="s">
        <v>80</v>
      </c>
      <c r="D63" s="47">
        <v>54395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54395</v>
      </c>
      <c r="O63" s="48">
        <f t="shared" si="6"/>
        <v>0.32449248647326567</v>
      </c>
      <c r="P63" s="9"/>
    </row>
    <row r="64" spans="1:16">
      <c r="A64" s="12"/>
      <c r="B64" s="25">
        <v>347.5</v>
      </c>
      <c r="C64" s="20" t="s">
        <v>81</v>
      </c>
      <c r="D64" s="47">
        <v>1930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1930</v>
      </c>
      <c r="O64" s="48">
        <f t="shared" si="6"/>
        <v>1.1513383562706182E-2</v>
      </c>
      <c r="P64" s="9"/>
    </row>
    <row r="65" spans="1:16">
      <c r="A65" s="12"/>
      <c r="B65" s="25">
        <v>348.11</v>
      </c>
      <c r="C65" s="39" t="s">
        <v>89</v>
      </c>
      <c r="D65" s="47">
        <v>0</v>
      </c>
      <c r="E65" s="47">
        <v>29980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29980</v>
      </c>
      <c r="O65" s="48">
        <f t="shared" si="6"/>
        <v>0.17884520166317686</v>
      </c>
      <c r="P65" s="9"/>
    </row>
    <row r="66" spans="1:16">
      <c r="A66" s="12"/>
      <c r="B66" s="25">
        <v>348.12</v>
      </c>
      <c r="C66" s="39" t="s">
        <v>90</v>
      </c>
      <c r="D66" s="47">
        <v>0</v>
      </c>
      <c r="E66" s="47">
        <v>49592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49592</v>
      </c>
      <c r="O66" s="48">
        <f t="shared" si="6"/>
        <v>0.29584026820814768</v>
      </c>
      <c r="P66" s="9"/>
    </row>
    <row r="67" spans="1:16">
      <c r="A67" s="12"/>
      <c r="B67" s="25">
        <v>348.13</v>
      </c>
      <c r="C67" s="39" t="s">
        <v>91</v>
      </c>
      <c r="D67" s="47">
        <v>65457</v>
      </c>
      <c r="E67" s="47">
        <v>205777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271234</v>
      </c>
      <c r="O67" s="48">
        <f t="shared" si="6"/>
        <v>1.6180420089362946</v>
      </c>
      <c r="P67" s="9"/>
    </row>
    <row r="68" spans="1:16">
      <c r="A68" s="12"/>
      <c r="B68" s="25">
        <v>348.21</v>
      </c>
      <c r="C68" s="39" t="s">
        <v>223</v>
      </c>
      <c r="D68" s="47">
        <v>0</v>
      </c>
      <c r="E68" s="47">
        <v>3476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3476</v>
      </c>
      <c r="O68" s="48">
        <f t="shared" si="6"/>
        <v>2.073602138029362E-2</v>
      </c>
      <c r="P68" s="9"/>
    </row>
    <row r="69" spans="1:16">
      <c r="A69" s="12"/>
      <c r="B69" s="25">
        <v>348.22</v>
      </c>
      <c r="C69" s="39" t="s">
        <v>92</v>
      </c>
      <c r="D69" s="47">
        <v>0</v>
      </c>
      <c r="E69" s="47">
        <v>35348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35348</v>
      </c>
      <c r="O69" s="48">
        <f t="shared" ref="O69:O100" si="9">(N69/O$114)</f>
        <v>0.21086791822514928</v>
      </c>
      <c r="P69" s="9"/>
    </row>
    <row r="70" spans="1:16">
      <c r="A70" s="12"/>
      <c r="B70" s="25">
        <v>348.23</v>
      </c>
      <c r="C70" s="39" t="s">
        <v>93</v>
      </c>
      <c r="D70" s="47">
        <v>16351</v>
      </c>
      <c r="E70" s="47">
        <v>138191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154542</v>
      </c>
      <c r="O70" s="48">
        <f t="shared" si="9"/>
        <v>0.92191778370349164</v>
      </c>
      <c r="P70" s="9"/>
    </row>
    <row r="71" spans="1:16">
      <c r="A71" s="12"/>
      <c r="B71" s="25">
        <v>348.31</v>
      </c>
      <c r="C71" s="39" t="s">
        <v>94</v>
      </c>
      <c r="D71" s="47">
        <v>0</v>
      </c>
      <c r="E71" s="47">
        <v>692601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692601</v>
      </c>
      <c r="O71" s="48">
        <f t="shared" si="9"/>
        <v>4.1316999838931938</v>
      </c>
      <c r="P71" s="9"/>
    </row>
    <row r="72" spans="1:16">
      <c r="A72" s="12"/>
      <c r="B72" s="25">
        <v>348.32</v>
      </c>
      <c r="C72" s="39" t="s">
        <v>95</v>
      </c>
      <c r="D72" s="47">
        <v>0</v>
      </c>
      <c r="E72" s="47">
        <v>10448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8"/>
        <v>10448</v>
      </c>
      <c r="O72" s="48">
        <f t="shared" si="9"/>
        <v>6.2327373815105801E-2</v>
      </c>
      <c r="P72" s="9"/>
    </row>
    <row r="73" spans="1:16">
      <c r="A73" s="12"/>
      <c r="B73" s="25">
        <v>348.41</v>
      </c>
      <c r="C73" s="39" t="s">
        <v>96</v>
      </c>
      <c r="D73" s="47">
        <v>0</v>
      </c>
      <c r="E73" s="47">
        <v>651113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8"/>
        <v>651113</v>
      </c>
      <c r="O73" s="48">
        <f t="shared" si="9"/>
        <v>3.88420399568099</v>
      </c>
      <c r="P73" s="9"/>
    </row>
    <row r="74" spans="1:16">
      <c r="A74" s="12"/>
      <c r="B74" s="25">
        <v>348.42</v>
      </c>
      <c r="C74" s="39" t="s">
        <v>97</v>
      </c>
      <c r="D74" s="47">
        <v>0</v>
      </c>
      <c r="E74" s="47">
        <v>184135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8"/>
        <v>184135</v>
      </c>
      <c r="O74" s="48">
        <f t="shared" si="9"/>
        <v>1.0984543431704159</v>
      </c>
      <c r="P74" s="9"/>
    </row>
    <row r="75" spans="1:16">
      <c r="A75" s="12"/>
      <c r="B75" s="25">
        <v>348.48</v>
      </c>
      <c r="C75" s="39" t="s">
        <v>98</v>
      </c>
      <c r="D75" s="47">
        <v>0</v>
      </c>
      <c r="E75" s="47">
        <v>56292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8"/>
        <v>56292</v>
      </c>
      <c r="O75" s="48">
        <f t="shared" si="9"/>
        <v>0.3358090090735007</v>
      </c>
      <c r="P75" s="9"/>
    </row>
    <row r="76" spans="1:16">
      <c r="A76" s="12"/>
      <c r="B76" s="25">
        <v>348.52</v>
      </c>
      <c r="C76" s="39" t="s">
        <v>99</v>
      </c>
      <c r="D76" s="47">
        <v>0</v>
      </c>
      <c r="E76" s="47">
        <v>359987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8"/>
        <v>359987</v>
      </c>
      <c r="O76" s="48">
        <f t="shared" si="9"/>
        <v>2.1474965847605754</v>
      </c>
      <c r="P76" s="9"/>
    </row>
    <row r="77" spans="1:16">
      <c r="A77" s="12"/>
      <c r="B77" s="25">
        <v>348.53</v>
      </c>
      <c r="C77" s="39" t="s">
        <v>100</v>
      </c>
      <c r="D77" s="47">
        <v>0</v>
      </c>
      <c r="E77" s="47">
        <v>1090646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8"/>
        <v>1090646</v>
      </c>
      <c r="O77" s="48">
        <f t="shared" si="9"/>
        <v>6.5062309477363973</v>
      </c>
      <c r="P77" s="9"/>
    </row>
    <row r="78" spans="1:16">
      <c r="A78" s="12"/>
      <c r="B78" s="25">
        <v>348.61</v>
      </c>
      <c r="C78" s="39" t="s">
        <v>101</v>
      </c>
      <c r="D78" s="47">
        <v>0</v>
      </c>
      <c r="E78" s="47">
        <v>1805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8"/>
        <v>1805</v>
      </c>
      <c r="O78" s="48">
        <f t="shared" si="9"/>
        <v>1.0767698098800342E-2</v>
      </c>
      <c r="P78" s="9"/>
    </row>
    <row r="79" spans="1:16">
      <c r="A79" s="12"/>
      <c r="B79" s="25">
        <v>348.62</v>
      </c>
      <c r="C79" s="39" t="s">
        <v>102</v>
      </c>
      <c r="D79" s="47">
        <v>0</v>
      </c>
      <c r="E79" s="47">
        <v>1812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8"/>
        <v>1812</v>
      </c>
      <c r="O79" s="48">
        <f t="shared" si="9"/>
        <v>1.0809456484779068E-2</v>
      </c>
      <c r="P79" s="9"/>
    </row>
    <row r="80" spans="1:16">
      <c r="A80" s="12"/>
      <c r="B80" s="25">
        <v>348.71</v>
      </c>
      <c r="C80" s="39" t="s">
        <v>103</v>
      </c>
      <c r="D80" s="47">
        <v>0</v>
      </c>
      <c r="E80" s="47">
        <v>118380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>SUM(D80:M80)</f>
        <v>118380</v>
      </c>
      <c r="O80" s="48">
        <f t="shared" si="9"/>
        <v>0.70619396173738747</v>
      </c>
      <c r="P80" s="9"/>
    </row>
    <row r="81" spans="1:16">
      <c r="A81" s="12"/>
      <c r="B81" s="25">
        <v>348.72</v>
      </c>
      <c r="C81" s="39" t="s">
        <v>104</v>
      </c>
      <c r="D81" s="47">
        <v>0</v>
      </c>
      <c r="E81" s="47">
        <v>12391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>SUM(D81:M81)</f>
        <v>12391</v>
      </c>
      <c r="O81" s="48">
        <f t="shared" si="9"/>
        <v>7.3918308666058183E-2</v>
      </c>
      <c r="P81" s="9"/>
    </row>
    <row r="82" spans="1:16">
      <c r="A82" s="12"/>
      <c r="B82" s="25">
        <v>348.88</v>
      </c>
      <c r="C82" s="20" t="s">
        <v>82</v>
      </c>
      <c r="D82" s="47">
        <v>580822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8"/>
        <v>580822</v>
      </c>
      <c r="O82" s="48">
        <f t="shared" si="9"/>
        <v>3.4648841801337462</v>
      </c>
      <c r="P82" s="9"/>
    </row>
    <row r="83" spans="1:16">
      <c r="A83" s="12"/>
      <c r="B83" s="25">
        <v>348.92099999999999</v>
      </c>
      <c r="C83" s="20" t="s">
        <v>83</v>
      </c>
      <c r="D83" s="47">
        <v>133113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133113</v>
      </c>
      <c r="O83" s="48">
        <f t="shared" si="9"/>
        <v>0.79408343325518549</v>
      </c>
      <c r="P83" s="9"/>
    </row>
    <row r="84" spans="1:16">
      <c r="A84" s="12"/>
      <c r="B84" s="25">
        <v>348.92200000000003</v>
      </c>
      <c r="C84" s="20" t="s">
        <v>84</v>
      </c>
      <c r="D84" s="47">
        <v>133113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133113</v>
      </c>
      <c r="O84" s="48">
        <f t="shared" si="9"/>
        <v>0.79408343325518549</v>
      </c>
      <c r="P84" s="9"/>
    </row>
    <row r="85" spans="1:16">
      <c r="A85" s="12"/>
      <c r="B85" s="25">
        <v>348.923</v>
      </c>
      <c r="C85" s="20" t="s">
        <v>85</v>
      </c>
      <c r="D85" s="47">
        <v>133113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133113</v>
      </c>
      <c r="O85" s="48">
        <f t="shared" si="9"/>
        <v>0.79408343325518549</v>
      </c>
      <c r="P85" s="9"/>
    </row>
    <row r="86" spans="1:16">
      <c r="A86" s="12"/>
      <c r="B86" s="25">
        <v>348.92399999999998</v>
      </c>
      <c r="C86" s="20" t="s">
        <v>86</v>
      </c>
      <c r="D86" s="47">
        <v>317521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317521</v>
      </c>
      <c r="O86" s="48">
        <f t="shared" si="9"/>
        <v>1.8941663534787718</v>
      </c>
      <c r="P86" s="9"/>
    </row>
    <row r="87" spans="1:16">
      <c r="A87" s="12"/>
      <c r="B87" s="25">
        <v>348.93</v>
      </c>
      <c r="C87" s="20" t="s">
        <v>87</v>
      </c>
      <c r="D87" s="47">
        <v>473139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473139</v>
      </c>
      <c r="O87" s="48">
        <f t="shared" si="9"/>
        <v>2.8225029976555649</v>
      </c>
      <c r="P87" s="9"/>
    </row>
    <row r="88" spans="1:16">
      <c r="A88" s="12"/>
      <c r="B88" s="25">
        <v>349</v>
      </c>
      <c r="C88" s="20" t="s">
        <v>1</v>
      </c>
      <c r="D88" s="47">
        <v>84</v>
      </c>
      <c r="E88" s="47">
        <v>210702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8"/>
        <v>210786</v>
      </c>
      <c r="O88" s="48">
        <f t="shared" si="9"/>
        <v>1.2574404495588525</v>
      </c>
      <c r="P88" s="9"/>
    </row>
    <row r="89" spans="1:16" ht="15.75">
      <c r="A89" s="29" t="s">
        <v>55</v>
      </c>
      <c r="B89" s="30"/>
      <c r="C89" s="31"/>
      <c r="D89" s="32">
        <f t="shared" ref="D89:M89" si="10">SUM(D90:D96)</f>
        <v>63081</v>
      </c>
      <c r="E89" s="32">
        <f t="shared" si="10"/>
        <v>1536929</v>
      </c>
      <c r="F89" s="32">
        <f t="shared" si="10"/>
        <v>0</v>
      </c>
      <c r="G89" s="32">
        <f t="shared" si="10"/>
        <v>0</v>
      </c>
      <c r="H89" s="32">
        <f t="shared" si="10"/>
        <v>0</v>
      </c>
      <c r="I89" s="32">
        <f t="shared" si="10"/>
        <v>49741</v>
      </c>
      <c r="J89" s="32">
        <f t="shared" si="10"/>
        <v>0</v>
      </c>
      <c r="K89" s="32">
        <f t="shared" si="10"/>
        <v>0</v>
      </c>
      <c r="L89" s="32">
        <f t="shared" si="10"/>
        <v>0</v>
      </c>
      <c r="M89" s="32">
        <f t="shared" si="10"/>
        <v>0</v>
      </c>
      <c r="N89" s="32">
        <f>SUM(D89:M89)</f>
        <v>1649751</v>
      </c>
      <c r="O89" s="46">
        <f t="shared" si="9"/>
        <v>9.8415627181129981</v>
      </c>
      <c r="P89" s="10"/>
    </row>
    <row r="90" spans="1:16">
      <c r="A90" s="13"/>
      <c r="B90" s="40">
        <v>351.1</v>
      </c>
      <c r="C90" s="21" t="s">
        <v>106</v>
      </c>
      <c r="D90" s="47">
        <v>0</v>
      </c>
      <c r="E90" s="47">
        <v>217281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>SUM(D90:M90)</f>
        <v>217281</v>
      </c>
      <c r="O90" s="48">
        <f t="shared" si="9"/>
        <v>1.2961862662634001</v>
      </c>
      <c r="P90" s="9"/>
    </row>
    <row r="91" spans="1:16">
      <c r="A91" s="13"/>
      <c r="B91" s="40">
        <v>351.2</v>
      </c>
      <c r="C91" s="21" t="s">
        <v>107</v>
      </c>
      <c r="D91" s="47">
        <v>32418</v>
      </c>
      <c r="E91" s="47">
        <v>306455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ref="N91:N96" si="11">SUM(D91:M91)</f>
        <v>338873</v>
      </c>
      <c r="O91" s="48">
        <f t="shared" si="9"/>
        <v>2.021541361681312</v>
      </c>
      <c r="P91" s="9"/>
    </row>
    <row r="92" spans="1:16">
      <c r="A92" s="13"/>
      <c r="B92" s="40">
        <v>351.5</v>
      </c>
      <c r="C92" s="21" t="s">
        <v>108</v>
      </c>
      <c r="D92" s="47">
        <v>0</v>
      </c>
      <c r="E92" s="47">
        <v>978070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978070</v>
      </c>
      <c r="O92" s="48">
        <f t="shared" si="9"/>
        <v>5.8346606534590855</v>
      </c>
      <c r="P92" s="9"/>
    </row>
    <row r="93" spans="1:16">
      <c r="A93" s="13"/>
      <c r="B93" s="40">
        <v>351.6</v>
      </c>
      <c r="C93" s="21" t="s">
        <v>109</v>
      </c>
      <c r="D93" s="47">
        <v>0</v>
      </c>
      <c r="E93" s="47">
        <v>233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233</v>
      </c>
      <c r="O93" s="48">
        <f t="shared" si="9"/>
        <v>1.3899577047204873E-3</v>
      </c>
      <c r="P93" s="9"/>
    </row>
    <row r="94" spans="1:16">
      <c r="A94" s="13"/>
      <c r="B94" s="40">
        <v>352</v>
      </c>
      <c r="C94" s="21" t="s">
        <v>110</v>
      </c>
      <c r="D94" s="47">
        <v>0</v>
      </c>
      <c r="E94" s="47">
        <v>34890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1"/>
        <v>34890</v>
      </c>
      <c r="O94" s="48">
        <f t="shared" si="9"/>
        <v>0.20813572668539829</v>
      </c>
      <c r="P94" s="9"/>
    </row>
    <row r="95" spans="1:16">
      <c r="A95" s="13"/>
      <c r="B95" s="40">
        <v>354</v>
      </c>
      <c r="C95" s="21" t="s">
        <v>111</v>
      </c>
      <c r="D95" s="47">
        <v>24803</v>
      </c>
      <c r="E95" s="47">
        <v>0</v>
      </c>
      <c r="F95" s="47">
        <v>0</v>
      </c>
      <c r="G95" s="47">
        <v>0</v>
      </c>
      <c r="H95" s="47">
        <v>0</v>
      </c>
      <c r="I95" s="47">
        <v>49741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74544</v>
      </c>
      <c r="O95" s="48">
        <f t="shared" si="9"/>
        <v>0.44469101777117598</v>
      </c>
      <c r="P95" s="9"/>
    </row>
    <row r="96" spans="1:16">
      <c r="A96" s="13"/>
      <c r="B96" s="40">
        <v>359</v>
      </c>
      <c r="C96" s="21" t="s">
        <v>112</v>
      </c>
      <c r="D96" s="47">
        <v>5860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1"/>
        <v>5860</v>
      </c>
      <c r="O96" s="48">
        <f t="shared" si="9"/>
        <v>3.4957734547905815E-2</v>
      </c>
      <c r="P96" s="9"/>
    </row>
    <row r="97" spans="1:119" ht="15.75">
      <c r="A97" s="29" t="s">
        <v>5</v>
      </c>
      <c r="B97" s="30"/>
      <c r="C97" s="31"/>
      <c r="D97" s="32">
        <f t="shared" ref="D97:M97" si="12">SUM(D98:D108)</f>
        <v>6680883</v>
      </c>
      <c r="E97" s="32">
        <f t="shared" si="12"/>
        <v>5540538</v>
      </c>
      <c r="F97" s="32">
        <f t="shared" si="12"/>
        <v>0</v>
      </c>
      <c r="G97" s="32">
        <f t="shared" si="12"/>
        <v>0</v>
      </c>
      <c r="H97" s="32">
        <f t="shared" si="12"/>
        <v>0</v>
      </c>
      <c r="I97" s="32">
        <f t="shared" si="12"/>
        <v>6568081</v>
      </c>
      <c r="J97" s="32">
        <f t="shared" si="12"/>
        <v>298821</v>
      </c>
      <c r="K97" s="32">
        <f t="shared" si="12"/>
        <v>0</v>
      </c>
      <c r="L97" s="32">
        <f t="shared" si="12"/>
        <v>0</v>
      </c>
      <c r="M97" s="32">
        <f t="shared" si="12"/>
        <v>7843</v>
      </c>
      <c r="N97" s="32">
        <f>SUM(D97:M97)</f>
        <v>19096166</v>
      </c>
      <c r="O97" s="46">
        <f t="shared" si="9"/>
        <v>113.91786722026356</v>
      </c>
      <c r="P97" s="10"/>
    </row>
    <row r="98" spans="1:119">
      <c r="A98" s="12"/>
      <c r="B98" s="25">
        <v>361.1</v>
      </c>
      <c r="C98" s="20" t="s">
        <v>113</v>
      </c>
      <c r="D98" s="47">
        <v>5115460</v>
      </c>
      <c r="E98" s="47">
        <v>1725786</v>
      </c>
      <c r="F98" s="47">
        <v>0</v>
      </c>
      <c r="G98" s="47">
        <v>0</v>
      </c>
      <c r="H98" s="47">
        <v>0</v>
      </c>
      <c r="I98" s="47">
        <v>3629699</v>
      </c>
      <c r="J98" s="47">
        <v>282670</v>
      </c>
      <c r="K98" s="47">
        <v>0</v>
      </c>
      <c r="L98" s="47">
        <v>0</v>
      </c>
      <c r="M98" s="47">
        <v>1016</v>
      </c>
      <c r="N98" s="47">
        <f>SUM(D98:M98)</f>
        <v>10754631</v>
      </c>
      <c r="O98" s="48">
        <f t="shared" si="9"/>
        <v>64.156576050969093</v>
      </c>
      <c r="P98" s="9"/>
    </row>
    <row r="99" spans="1:119">
      <c r="A99" s="12"/>
      <c r="B99" s="25">
        <v>361.3</v>
      </c>
      <c r="C99" s="20" t="s">
        <v>114</v>
      </c>
      <c r="D99" s="47">
        <v>3533</v>
      </c>
      <c r="E99" s="47">
        <v>44199</v>
      </c>
      <c r="F99" s="47">
        <v>0</v>
      </c>
      <c r="G99" s="47">
        <v>0</v>
      </c>
      <c r="H99" s="47">
        <v>0</v>
      </c>
      <c r="I99" s="47">
        <v>-94093</v>
      </c>
      <c r="J99" s="47">
        <v>5637</v>
      </c>
      <c r="K99" s="47">
        <v>0</v>
      </c>
      <c r="L99" s="47">
        <v>0</v>
      </c>
      <c r="M99" s="47">
        <v>0</v>
      </c>
      <c r="N99" s="47">
        <f t="shared" ref="N99:N108" si="13">SUM(D99:M99)</f>
        <v>-40724</v>
      </c>
      <c r="O99" s="48">
        <f t="shared" si="9"/>
        <v>-0.24293835865681168</v>
      </c>
      <c r="P99" s="9"/>
    </row>
    <row r="100" spans="1:119">
      <c r="A100" s="12"/>
      <c r="B100" s="25">
        <v>361.4</v>
      </c>
      <c r="C100" s="20" t="s">
        <v>190</v>
      </c>
      <c r="D100" s="47">
        <v>245512</v>
      </c>
      <c r="E100" s="47">
        <v>192118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437630</v>
      </c>
      <c r="O100" s="48">
        <f t="shared" si="9"/>
        <v>2.610674636552905</v>
      </c>
      <c r="P100" s="9"/>
    </row>
    <row r="101" spans="1:119">
      <c r="A101" s="12"/>
      <c r="B101" s="25">
        <v>363.11</v>
      </c>
      <c r="C101" s="20" t="s">
        <v>23</v>
      </c>
      <c r="D101" s="47">
        <v>0</v>
      </c>
      <c r="E101" s="47">
        <v>1882853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1882853</v>
      </c>
      <c r="O101" s="48">
        <f t="shared" ref="O101:O112" si="14">(N101/O$114)</f>
        <v>11.232128902172033</v>
      </c>
      <c r="P101" s="9"/>
    </row>
    <row r="102" spans="1:119">
      <c r="A102" s="12"/>
      <c r="B102" s="25">
        <v>363.22</v>
      </c>
      <c r="C102" s="20" t="s">
        <v>155</v>
      </c>
      <c r="D102" s="47">
        <v>0</v>
      </c>
      <c r="E102" s="47">
        <v>215002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215002</v>
      </c>
      <c r="O102" s="48">
        <f t="shared" si="14"/>
        <v>1.2825909288854687</v>
      </c>
      <c r="P102" s="9"/>
    </row>
    <row r="103" spans="1:119">
      <c r="A103" s="12"/>
      <c r="B103" s="25">
        <v>363.23</v>
      </c>
      <c r="C103" s="20" t="s">
        <v>156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1326708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1326708</v>
      </c>
      <c r="O103" s="48">
        <f t="shared" si="14"/>
        <v>7.914454963580722</v>
      </c>
      <c r="P103" s="9"/>
    </row>
    <row r="104" spans="1:119">
      <c r="A104" s="12"/>
      <c r="B104" s="25">
        <v>363.24</v>
      </c>
      <c r="C104" s="20" t="s">
        <v>157</v>
      </c>
      <c r="D104" s="47">
        <v>0</v>
      </c>
      <c r="E104" s="47">
        <v>844961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844961</v>
      </c>
      <c r="O104" s="48">
        <f t="shared" si="14"/>
        <v>5.0406010821387452</v>
      </c>
      <c r="P104" s="9"/>
    </row>
    <row r="105" spans="1:119">
      <c r="A105" s="12"/>
      <c r="B105" s="25">
        <v>363.27</v>
      </c>
      <c r="C105" s="20" t="s">
        <v>158</v>
      </c>
      <c r="D105" s="47">
        <v>266931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266931</v>
      </c>
      <c r="O105" s="48">
        <f t="shared" si="14"/>
        <v>1.5923725325267999</v>
      </c>
      <c r="P105" s="9"/>
    </row>
    <row r="106" spans="1:119">
      <c r="A106" s="12"/>
      <c r="B106" s="25">
        <v>364</v>
      </c>
      <c r="C106" s="20" t="s">
        <v>192</v>
      </c>
      <c r="D106" s="47">
        <v>18686</v>
      </c>
      <c r="E106" s="47">
        <v>88775</v>
      </c>
      <c r="F106" s="47">
        <v>0</v>
      </c>
      <c r="G106" s="47">
        <v>0</v>
      </c>
      <c r="H106" s="47">
        <v>0</v>
      </c>
      <c r="I106" s="47">
        <v>1950</v>
      </c>
      <c r="J106" s="47">
        <v>8625</v>
      </c>
      <c r="K106" s="47">
        <v>0</v>
      </c>
      <c r="L106" s="47">
        <v>0</v>
      </c>
      <c r="M106" s="47">
        <v>0</v>
      </c>
      <c r="N106" s="47">
        <f t="shared" si="13"/>
        <v>118036</v>
      </c>
      <c r="O106" s="48">
        <f t="shared" si="14"/>
        <v>0.70414183534071861</v>
      </c>
      <c r="P106" s="9"/>
    </row>
    <row r="107" spans="1:119">
      <c r="A107" s="12"/>
      <c r="B107" s="25">
        <v>366</v>
      </c>
      <c r="C107" s="20" t="s">
        <v>118</v>
      </c>
      <c r="D107" s="47">
        <v>0</v>
      </c>
      <c r="E107" s="47">
        <v>190797</v>
      </c>
      <c r="F107" s="47">
        <v>0</v>
      </c>
      <c r="G107" s="47">
        <v>0</v>
      </c>
      <c r="H107" s="47">
        <v>0</v>
      </c>
      <c r="I107" s="47">
        <v>220954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3"/>
        <v>411751</v>
      </c>
      <c r="O107" s="48">
        <f t="shared" si="14"/>
        <v>2.4562938835895509</v>
      </c>
      <c r="P107" s="9"/>
    </row>
    <row r="108" spans="1:119">
      <c r="A108" s="12"/>
      <c r="B108" s="25">
        <v>369.9</v>
      </c>
      <c r="C108" s="20" t="s">
        <v>119</v>
      </c>
      <c r="D108" s="47">
        <v>1030761</v>
      </c>
      <c r="E108" s="47">
        <v>356047</v>
      </c>
      <c r="F108" s="47">
        <v>0</v>
      </c>
      <c r="G108" s="47">
        <v>0</v>
      </c>
      <c r="H108" s="47">
        <v>0</v>
      </c>
      <c r="I108" s="47">
        <v>1482863</v>
      </c>
      <c r="J108" s="47">
        <v>1889</v>
      </c>
      <c r="K108" s="47">
        <v>0</v>
      </c>
      <c r="L108" s="47">
        <v>0</v>
      </c>
      <c r="M108" s="47">
        <v>6827</v>
      </c>
      <c r="N108" s="47">
        <f t="shared" si="13"/>
        <v>2878387</v>
      </c>
      <c r="O108" s="48">
        <f t="shared" si="14"/>
        <v>17.17097076316433</v>
      </c>
      <c r="P108" s="9"/>
    </row>
    <row r="109" spans="1:119" ht="15.75">
      <c r="A109" s="29" t="s">
        <v>56</v>
      </c>
      <c r="B109" s="30"/>
      <c r="C109" s="31"/>
      <c r="D109" s="32">
        <f t="shared" ref="D109:M109" si="15">SUM(D110:D111)</f>
        <v>11495168</v>
      </c>
      <c r="E109" s="32">
        <f t="shared" si="15"/>
        <v>12447496</v>
      </c>
      <c r="F109" s="32">
        <f t="shared" si="15"/>
        <v>0</v>
      </c>
      <c r="G109" s="32">
        <f t="shared" si="15"/>
        <v>0</v>
      </c>
      <c r="H109" s="32">
        <f t="shared" si="15"/>
        <v>0</v>
      </c>
      <c r="I109" s="32">
        <f t="shared" si="15"/>
        <v>0</v>
      </c>
      <c r="J109" s="32">
        <f t="shared" si="15"/>
        <v>945894</v>
      </c>
      <c r="K109" s="32">
        <f t="shared" si="15"/>
        <v>0</v>
      </c>
      <c r="L109" s="32">
        <f t="shared" si="15"/>
        <v>0</v>
      </c>
      <c r="M109" s="32">
        <f t="shared" si="15"/>
        <v>0</v>
      </c>
      <c r="N109" s="32">
        <f>SUM(D109:M109)</f>
        <v>24888558</v>
      </c>
      <c r="O109" s="46">
        <f t="shared" si="14"/>
        <v>148.4722873454194</v>
      </c>
      <c r="P109" s="9"/>
    </row>
    <row r="110" spans="1:119">
      <c r="A110" s="12"/>
      <c r="B110" s="25">
        <v>381</v>
      </c>
      <c r="C110" s="20" t="s">
        <v>120</v>
      </c>
      <c r="D110" s="47">
        <v>200000</v>
      </c>
      <c r="E110" s="47">
        <v>7711020</v>
      </c>
      <c r="F110" s="47">
        <v>0</v>
      </c>
      <c r="G110" s="47">
        <v>0</v>
      </c>
      <c r="H110" s="47">
        <v>0</v>
      </c>
      <c r="I110" s="47">
        <v>0</v>
      </c>
      <c r="J110" s="47">
        <v>945894</v>
      </c>
      <c r="K110" s="47">
        <v>0</v>
      </c>
      <c r="L110" s="47">
        <v>0</v>
      </c>
      <c r="M110" s="47">
        <v>0</v>
      </c>
      <c r="N110" s="47">
        <f>SUM(D110:M110)</f>
        <v>8856914</v>
      </c>
      <c r="O110" s="48">
        <f t="shared" si="14"/>
        <v>52.835776198913088</v>
      </c>
      <c r="P110" s="9"/>
    </row>
    <row r="111" spans="1:119" ht="15.75" thickBot="1">
      <c r="A111" s="12"/>
      <c r="B111" s="25">
        <v>384</v>
      </c>
      <c r="C111" s="20" t="s">
        <v>121</v>
      </c>
      <c r="D111" s="47">
        <v>11295168</v>
      </c>
      <c r="E111" s="47">
        <v>4736476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>SUM(D111:M111)</f>
        <v>16031644</v>
      </c>
      <c r="O111" s="48">
        <f t="shared" si="14"/>
        <v>95.636511146506308</v>
      </c>
      <c r="P111" s="9"/>
    </row>
    <row r="112" spans="1:119" ht="16.5" thickBot="1">
      <c r="A112" s="14" t="s">
        <v>88</v>
      </c>
      <c r="B112" s="23"/>
      <c r="C112" s="22"/>
      <c r="D112" s="15">
        <f t="shared" ref="D112:M112" si="16">SUM(D5,D11,D15,D39,D89,D97,D109)</f>
        <v>114869223</v>
      </c>
      <c r="E112" s="15">
        <f t="shared" si="16"/>
        <v>52359577</v>
      </c>
      <c r="F112" s="15">
        <f t="shared" si="16"/>
        <v>0</v>
      </c>
      <c r="G112" s="15">
        <f t="shared" si="16"/>
        <v>0</v>
      </c>
      <c r="H112" s="15">
        <f t="shared" si="16"/>
        <v>0</v>
      </c>
      <c r="I112" s="15">
        <f t="shared" si="16"/>
        <v>33648029</v>
      </c>
      <c r="J112" s="15">
        <f t="shared" si="16"/>
        <v>8160398</v>
      </c>
      <c r="K112" s="15">
        <f t="shared" si="16"/>
        <v>0</v>
      </c>
      <c r="L112" s="15">
        <f t="shared" si="16"/>
        <v>0</v>
      </c>
      <c r="M112" s="15">
        <f t="shared" si="16"/>
        <v>3534939</v>
      </c>
      <c r="N112" s="15">
        <f>SUM(D112:M112)</f>
        <v>212572166</v>
      </c>
      <c r="O112" s="38">
        <f t="shared" si="14"/>
        <v>1268.0957937374351</v>
      </c>
      <c r="P112" s="6"/>
      <c r="Q112" s="2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</row>
    <row r="113" spans="1:15">
      <c r="A113" s="16"/>
      <c r="B113" s="18"/>
      <c r="C113" s="18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9"/>
    </row>
    <row r="114" spans="1:15">
      <c r="A114" s="41"/>
      <c r="B114" s="42"/>
      <c r="C114" s="42"/>
      <c r="D114" s="43"/>
      <c r="E114" s="43"/>
      <c r="F114" s="43"/>
      <c r="G114" s="43"/>
      <c r="H114" s="43"/>
      <c r="I114" s="43"/>
      <c r="J114" s="43"/>
      <c r="K114" s="43"/>
      <c r="L114" s="49" t="s">
        <v>224</v>
      </c>
      <c r="M114" s="49"/>
      <c r="N114" s="49"/>
      <c r="O114" s="44">
        <v>167631</v>
      </c>
    </row>
    <row r="115" spans="1:15">
      <c r="A115" s="50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2"/>
    </row>
    <row r="116" spans="1:15" ht="15.75" customHeight="1" thickBot="1">
      <c r="A116" s="53" t="s">
        <v>143</v>
      </c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5"/>
    </row>
  </sheetData>
  <mergeCells count="10">
    <mergeCell ref="L114:N114"/>
    <mergeCell ref="A115:O115"/>
    <mergeCell ref="A116:O1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226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125</v>
      </c>
      <c r="B3" s="63"/>
      <c r="C3" s="64"/>
      <c r="D3" s="68" t="s">
        <v>50</v>
      </c>
      <c r="E3" s="69"/>
      <c r="F3" s="69"/>
      <c r="G3" s="69"/>
      <c r="H3" s="70"/>
      <c r="I3" s="68" t="s">
        <v>51</v>
      </c>
      <c r="J3" s="70"/>
      <c r="K3" s="68" t="s">
        <v>53</v>
      </c>
      <c r="L3" s="70"/>
      <c r="M3" s="36"/>
      <c r="N3" s="37"/>
      <c r="O3" s="71" t="s">
        <v>130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11</v>
      </c>
      <c r="N4" s="35" t="s">
        <v>52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67316520</v>
      </c>
      <c r="E5" s="27">
        <f t="shared" si="0"/>
        <v>17108800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0" si="1">SUM(D5:M5)</f>
        <v>84425320</v>
      </c>
      <c r="O5" s="33">
        <f t="shared" ref="O5:O36" si="2">(N5/O$114)</f>
        <v>510.07654895326709</v>
      </c>
      <c r="P5" s="6"/>
    </row>
    <row r="6" spans="1:133">
      <c r="A6" s="12"/>
      <c r="B6" s="25">
        <v>311</v>
      </c>
      <c r="C6" s="20" t="s">
        <v>3</v>
      </c>
      <c r="D6" s="47">
        <v>67316520</v>
      </c>
      <c r="E6" s="47">
        <v>6412684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73729204</v>
      </c>
      <c r="O6" s="48">
        <f t="shared" si="2"/>
        <v>445.45330634685678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5724440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5724440</v>
      </c>
      <c r="O7" s="48">
        <f t="shared" si="2"/>
        <v>34.585626680361294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773366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773366</v>
      </c>
      <c r="O8" s="48">
        <f t="shared" si="2"/>
        <v>4.6724828565386822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3326155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3326155</v>
      </c>
      <c r="O9" s="48">
        <f t="shared" si="2"/>
        <v>20.095791922182279</v>
      </c>
      <c r="P9" s="9"/>
    </row>
    <row r="10" spans="1:133">
      <c r="A10" s="12"/>
      <c r="B10" s="25">
        <v>315</v>
      </c>
      <c r="C10" s="20" t="s">
        <v>165</v>
      </c>
      <c r="D10" s="47">
        <v>0</v>
      </c>
      <c r="E10" s="47">
        <v>872155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872155</v>
      </c>
      <c r="O10" s="48">
        <f t="shared" si="2"/>
        <v>5.2693411473280367</v>
      </c>
      <c r="P10" s="9"/>
    </row>
    <row r="11" spans="1:133" ht="15.75">
      <c r="A11" s="29" t="s">
        <v>227</v>
      </c>
      <c r="B11" s="30"/>
      <c r="C11" s="31"/>
      <c r="D11" s="32">
        <f t="shared" ref="D11:M11" si="3">SUM(D12:D14)</f>
        <v>2230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2789164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ref="N11:N17" si="4">SUM(D11:M11)</f>
        <v>2791394</v>
      </c>
      <c r="O11" s="46">
        <f t="shared" si="2"/>
        <v>16.864900462193759</v>
      </c>
      <c r="P11" s="10"/>
    </row>
    <row r="12" spans="1:133">
      <c r="A12" s="12"/>
      <c r="B12" s="25">
        <v>321</v>
      </c>
      <c r="C12" s="20" t="s">
        <v>220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50960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4"/>
        <v>50960</v>
      </c>
      <c r="O12" s="48">
        <f t="shared" si="2"/>
        <v>0.30788750264326498</v>
      </c>
      <c r="P12" s="9"/>
    </row>
    <row r="13" spans="1:133">
      <c r="A13" s="12"/>
      <c r="B13" s="25">
        <v>322</v>
      </c>
      <c r="C13" s="20" t="s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2736304</v>
      </c>
      <c r="J13" s="47">
        <v>0</v>
      </c>
      <c r="K13" s="47">
        <v>0</v>
      </c>
      <c r="L13" s="47">
        <v>0</v>
      </c>
      <c r="M13" s="47">
        <v>0</v>
      </c>
      <c r="N13" s="47">
        <f t="shared" si="4"/>
        <v>2736304</v>
      </c>
      <c r="O13" s="48">
        <f t="shared" si="2"/>
        <v>16.53206053831979</v>
      </c>
      <c r="P13" s="9"/>
    </row>
    <row r="14" spans="1:133">
      <c r="A14" s="12"/>
      <c r="B14" s="25">
        <v>329</v>
      </c>
      <c r="C14" s="20" t="s">
        <v>221</v>
      </c>
      <c r="D14" s="47">
        <v>2230</v>
      </c>
      <c r="E14" s="47">
        <v>0</v>
      </c>
      <c r="F14" s="47">
        <v>0</v>
      </c>
      <c r="G14" s="47">
        <v>0</v>
      </c>
      <c r="H14" s="47">
        <v>0</v>
      </c>
      <c r="I14" s="47">
        <v>1900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4130</v>
      </c>
      <c r="O14" s="48">
        <f t="shared" si="2"/>
        <v>2.4952421230704167E-2</v>
      </c>
      <c r="P14" s="9"/>
    </row>
    <row r="15" spans="1:133" ht="15.75">
      <c r="A15" s="29" t="s">
        <v>27</v>
      </c>
      <c r="B15" s="30"/>
      <c r="C15" s="31"/>
      <c r="D15" s="32">
        <f t="shared" ref="D15:M15" si="5">SUM(D16:D40)</f>
        <v>18516697</v>
      </c>
      <c r="E15" s="32">
        <f t="shared" si="5"/>
        <v>5950059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7505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45">
        <f t="shared" si="4"/>
        <v>24474261</v>
      </c>
      <c r="O15" s="46">
        <f t="shared" si="2"/>
        <v>147.86732924508354</v>
      </c>
      <c r="P15" s="10"/>
    </row>
    <row r="16" spans="1:133">
      <c r="A16" s="12"/>
      <c r="B16" s="25">
        <v>331.1</v>
      </c>
      <c r="C16" s="20" t="s">
        <v>25</v>
      </c>
      <c r="D16" s="47">
        <v>224043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224043</v>
      </c>
      <c r="O16" s="48">
        <f t="shared" si="2"/>
        <v>1.3536114551551219</v>
      </c>
      <c r="P16" s="9"/>
    </row>
    <row r="17" spans="1:16">
      <c r="A17" s="12"/>
      <c r="B17" s="25">
        <v>331.2</v>
      </c>
      <c r="C17" s="20" t="s">
        <v>26</v>
      </c>
      <c r="D17" s="47">
        <v>2452805</v>
      </c>
      <c r="E17" s="47">
        <v>40451</v>
      </c>
      <c r="F17" s="47">
        <v>0</v>
      </c>
      <c r="G17" s="47">
        <v>0</v>
      </c>
      <c r="H17" s="47">
        <v>0</v>
      </c>
      <c r="I17" s="47">
        <v>7505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2500761</v>
      </c>
      <c r="O17" s="48">
        <f t="shared" si="2"/>
        <v>15.108968975621545</v>
      </c>
      <c r="P17" s="9"/>
    </row>
    <row r="18" spans="1:16">
      <c r="A18" s="12"/>
      <c r="B18" s="25">
        <v>331.31</v>
      </c>
      <c r="C18" s="20" t="s">
        <v>228</v>
      </c>
      <c r="D18" s="47">
        <v>13000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4" si="6">SUM(D18:M18)</f>
        <v>13000</v>
      </c>
      <c r="O18" s="48">
        <f t="shared" si="2"/>
        <v>7.8542730266139019E-2</v>
      </c>
      <c r="P18" s="9"/>
    </row>
    <row r="19" spans="1:16">
      <c r="A19" s="12"/>
      <c r="B19" s="25">
        <v>331.39</v>
      </c>
      <c r="C19" s="20" t="s">
        <v>31</v>
      </c>
      <c r="D19" s="47">
        <v>0</v>
      </c>
      <c r="E19" s="47">
        <v>-63363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6"/>
        <v>-63363</v>
      </c>
      <c r="O19" s="48">
        <f t="shared" si="2"/>
        <v>-0.3828233090656436</v>
      </c>
      <c r="P19" s="9"/>
    </row>
    <row r="20" spans="1:16">
      <c r="A20" s="12"/>
      <c r="B20" s="25">
        <v>331.49</v>
      </c>
      <c r="C20" s="20" t="s">
        <v>32</v>
      </c>
      <c r="D20" s="47">
        <v>0</v>
      </c>
      <c r="E20" s="47">
        <v>222486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6"/>
        <v>222486</v>
      </c>
      <c r="O20" s="48">
        <f t="shared" si="2"/>
        <v>1.3442044527686312</v>
      </c>
      <c r="P20" s="9"/>
    </row>
    <row r="21" spans="1:16">
      <c r="A21" s="12"/>
      <c r="B21" s="25">
        <v>331.69</v>
      </c>
      <c r="C21" s="20" t="s">
        <v>33</v>
      </c>
      <c r="D21" s="47">
        <v>203877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203877</v>
      </c>
      <c r="O21" s="48">
        <f t="shared" si="2"/>
        <v>1.2317735552668942</v>
      </c>
      <c r="P21" s="9"/>
    </row>
    <row r="22" spans="1:16">
      <c r="A22" s="12"/>
      <c r="B22" s="25">
        <v>333</v>
      </c>
      <c r="C22" s="20" t="s">
        <v>4</v>
      </c>
      <c r="D22" s="47">
        <v>0</v>
      </c>
      <c r="E22" s="47">
        <v>15150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15150</v>
      </c>
      <c r="O22" s="48">
        <f t="shared" si="2"/>
        <v>9.1532489502462011E-2</v>
      </c>
      <c r="P22" s="9"/>
    </row>
    <row r="23" spans="1:16">
      <c r="A23" s="12"/>
      <c r="B23" s="25">
        <v>334.1</v>
      </c>
      <c r="C23" s="20" t="s">
        <v>29</v>
      </c>
      <c r="D23" s="47">
        <v>66065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66065</v>
      </c>
      <c r="O23" s="48">
        <f t="shared" si="2"/>
        <v>0.3991481134640365</v>
      </c>
      <c r="P23" s="9"/>
    </row>
    <row r="24" spans="1:16">
      <c r="A24" s="12"/>
      <c r="B24" s="25">
        <v>334.2</v>
      </c>
      <c r="C24" s="20" t="s">
        <v>30</v>
      </c>
      <c r="D24" s="47">
        <v>194501</v>
      </c>
      <c r="E24" s="47">
        <v>33807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228308</v>
      </c>
      <c r="O24" s="48">
        <f t="shared" si="2"/>
        <v>1.3793795124308974</v>
      </c>
      <c r="P24" s="9"/>
    </row>
    <row r="25" spans="1:16">
      <c r="A25" s="12"/>
      <c r="B25" s="25">
        <v>334.49</v>
      </c>
      <c r="C25" s="20" t="s">
        <v>34</v>
      </c>
      <c r="D25" s="47">
        <v>0</v>
      </c>
      <c r="E25" s="47">
        <v>2210465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40" si="7">SUM(D25:M25)</f>
        <v>2210465</v>
      </c>
      <c r="O25" s="48">
        <f t="shared" si="2"/>
        <v>13.355073558287769</v>
      </c>
      <c r="P25" s="9"/>
    </row>
    <row r="26" spans="1:16">
      <c r="A26" s="12"/>
      <c r="B26" s="25">
        <v>334.5</v>
      </c>
      <c r="C26" s="20" t="s">
        <v>35</v>
      </c>
      <c r="D26" s="47">
        <v>0</v>
      </c>
      <c r="E26" s="47">
        <v>34526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7"/>
        <v>34526</v>
      </c>
      <c r="O26" s="48">
        <f t="shared" si="2"/>
        <v>0.20859740808990121</v>
      </c>
      <c r="P26" s="9"/>
    </row>
    <row r="27" spans="1:16">
      <c r="A27" s="12"/>
      <c r="B27" s="25">
        <v>334.69</v>
      </c>
      <c r="C27" s="20" t="s">
        <v>36</v>
      </c>
      <c r="D27" s="47">
        <v>0</v>
      </c>
      <c r="E27" s="47">
        <v>12481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7"/>
        <v>12481</v>
      </c>
      <c r="O27" s="48">
        <f t="shared" si="2"/>
        <v>7.5407062803975466E-2</v>
      </c>
      <c r="P27" s="9"/>
    </row>
    <row r="28" spans="1:16">
      <c r="A28" s="12"/>
      <c r="B28" s="25">
        <v>334.7</v>
      </c>
      <c r="C28" s="20" t="s">
        <v>37</v>
      </c>
      <c r="D28" s="47">
        <v>528743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528743</v>
      </c>
      <c r="O28" s="48">
        <f t="shared" si="2"/>
        <v>3.1945322176237805</v>
      </c>
      <c r="P28" s="9"/>
    </row>
    <row r="29" spans="1:16">
      <c r="A29" s="12"/>
      <c r="B29" s="25">
        <v>334.9</v>
      </c>
      <c r="C29" s="20" t="s">
        <v>38</v>
      </c>
      <c r="D29" s="47">
        <v>122592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122592</v>
      </c>
      <c r="O29" s="48">
        <f t="shared" si="2"/>
        <v>0.74067002990665498</v>
      </c>
      <c r="P29" s="9"/>
    </row>
    <row r="30" spans="1:16">
      <c r="A30" s="12"/>
      <c r="B30" s="25">
        <v>335.12</v>
      </c>
      <c r="C30" s="20" t="s">
        <v>39</v>
      </c>
      <c r="D30" s="47">
        <v>3491084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3491084</v>
      </c>
      <c r="O30" s="48">
        <f t="shared" si="2"/>
        <v>21.09225145757182</v>
      </c>
      <c r="P30" s="9"/>
    </row>
    <row r="31" spans="1:16">
      <c r="A31" s="12"/>
      <c r="B31" s="25">
        <v>335.13</v>
      </c>
      <c r="C31" s="20" t="s">
        <v>40</v>
      </c>
      <c r="D31" s="47">
        <v>54535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54535</v>
      </c>
      <c r="O31" s="48">
        <f t="shared" si="2"/>
        <v>0.32948675346645317</v>
      </c>
      <c r="P31" s="9"/>
    </row>
    <row r="32" spans="1:16">
      <c r="A32" s="12"/>
      <c r="B32" s="25">
        <v>335.14</v>
      </c>
      <c r="C32" s="20" t="s">
        <v>41</v>
      </c>
      <c r="D32" s="47">
        <v>27389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27389</v>
      </c>
      <c r="O32" s="48">
        <f t="shared" si="2"/>
        <v>0.1654774491737909</v>
      </c>
      <c r="P32" s="9"/>
    </row>
    <row r="33" spans="1:16">
      <c r="A33" s="12"/>
      <c r="B33" s="25">
        <v>335.15</v>
      </c>
      <c r="C33" s="20" t="s">
        <v>42</v>
      </c>
      <c r="D33" s="47">
        <v>103604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103604</v>
      </c>
      <c r="O33" s="48">
        <f t="shared" si="2"/>
        <v>0.62594930973023588</v>
      </c>
      <c r="P33" s="9"/>
    </row>
    <row r="34" spans="1:16">
      <c r="A34" s="12"/>
      <c r="B34" s="25">
        <v>335.16</v>
      </c>
      <c r="C34" s="20" t="s">
        <v>43</v>
      </c>
      <c r="D34" s="47">
        <v>235417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235417</v>
      </c>
      <c r="O34" s="48">
        <f t="shared" si="2"/>
        <v>1.4223303023895115</v>
      </c>
      <c r="P34" s="9"/>
    </row>
    <row r="35" spans="1:16">
      <c r="A35" s="12"/>
      <c r="B35" s="25">
        <v>335.18</v>
      </c>
      <c r="C35" s="20" t="s">
        <v>44</v>
      </c>
      <c r="D35" s="47">
        <v>10066787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10066787</v>
      </c>
      <c r="O35" s="48">
        <f t="shared" si="2"/>
        <v>60.820995075974984</v>
      </c>
      <c r="P35" s="9"/>
    </row>
    <row r="36" spans="1:16">
      <c r="A36" s="12"/>
      <c r="B36" s="25">
        <v>335.19</v>
      </c>
      <c r="C36" s="20" t="s">
        <v>57</v>
      </c>
      <c r="D36" s="47">
        <v>24038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24038</v>
      </c>
      <c r="O36" s="48">
        <f t="shared" si="2"/>
        <v>0.14523155001057306</v>
      </c>
      <c r="P36" s="9"/>
    </row>
    <row r="37" spans="1:16">
      <c r="A37" s="12"/>
      <c r="B37" s="25">
        <v>335.2</v>
      </c>
      <c r="C37" s="20" t="s">
        <v>229</v>
      </c>
      <c r="D37" s="47">
        <v>0</v>
      </c>
      <c r="E37" s="47">
        <v>5773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5773</v>
      </c>
      <c r="O37" s="48">
        <f t="shared" ref="O37:O68" si="8">(N37/O$114)</f>
        <v>3.4879013986647736E-2</v>
      </c>
      <c r="P37" s="9"/>
    </row>
    <row r="38" spans="1:16">
      <c r="A38" s="12"/>
      <c r="B38" s="25">
        <v>335.49</v>
      </c>
      <c r="C38" s="20" t="s">
        <v>46</v>
      </c>
      <c r="D38" s="47">
        <v>0</v>
      </c>
      <c r="E38" s="47">
        <v>3438283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3438283</v>
      </c>
      <c r="O38" s="48">
        <f t="shared" si="8"/>
        <v>20.773241095973173</v>
      </c>
      <c r="P38" s="9"/>
    </row>
    <row r="39" spans="1:16">
      <c r="A39" s="12"/>
      <c r="B39" s="25">
        <v>335.5</v>
      </c>
      <c r="C39" s="20" t="s">
        <v>47</v>
      </c>
      <c r="D39" s="47">
        <v>589192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589192</v>
      </c>
      <c r="O39" s="48">
        <f t="shared" si="8"/>
        <v>3.5597498716128446</v>
      </c>
      <c r="P39" s="9"/>
    </row>
    <row r="40" spans="1:16">
      <c r="A40" s="12"/>
      <c r="B40" s="25">
        <v>335.7</v>
      </c>
      <c r="C40" s="20" t="s">
        <v>48</v>
      </c>
      <c r="D40" s="47">
        <v>119025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119025</v>
      </c>
      <c r="O40" s="48">
        <f t="shared" si="8"/>
        <v>0.71911911307132281</v>
      </c>
      <c r="P40" s="9"/>
    </row>
    <row r="41" spans="1:16" ht="15.75">
      <c r="A41" s="29" t="s">
        <v>54</v>
      </c>
      <c r="B41" s="30"/>
      <c r="C41" s="31"/>
      <c r="D41" s="32">
        <f t="shared" ref="D41:M41" si="9">SUM(D42:D88)</f>
        <v>10420396</v>
      </c>
      <c r="E41" s="32">
        <f t="shared" si="9"/>
        <v>6124225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29707593</v>
      </c>
      <c r="J41" s="32">
        <f t="shared" si="9"/>
        <v>6303143</v>
      </c>
      <c r="K41" s="32">
        <f t="shared" si="9"/>
        <v>0</v>
      </c>
      <c r="L41" s="32">
        <f t="shared" si="9"/>
        <v>0</v>
      </c>
      <c r="M41" s="32">
        <f t="shared" si="9"/>
        <v>3455674</v>
      </c>
      <c r="N41" s="32">
        <f>SUM(D41:M41)</f>
        <v>56011031</v>
      </c>
      <c r="O41" s="46">
        <f t="shared" si="8"/>
        <v>338.40456152010393</v>
      </c>
      <c r="P41" s="10"/>
    </row>
    <row r="42" spans="1:16">
      <c r="A42" s="12"/>
      <c r="B42" s="25">
        <v>341.2</v>
      </c>
      <c r="C42" s="20" t="s">
        <v>58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6299236</v>
      </c>
      <c r="K42" s="47">
        <v>0</v>
      </c>
      <c r="L42" s="47">
        <v>0</v>
      </c>
      <c r="M42" s="47">
        <v>0</v>
      </c>
      <c r="N42" s="47">
        <f t="shared" ref="N42:N88" si="10">SUM(D42:M42)</f>
        <v>6299236</v>
      </c>
      <c r="O42" s="48">
        <f t="shared" si="8"/>
        <v>38.058399540827118</v>
      </c>
      <c r="P42" s="9"/>
    </row>
    <row r="43" spans="1:16">
      <c r="A43" s="12"/>
      <c r="B43" s="25">
        <v>341.3</v>
      </c>
      <c r="C43" s="20" t="s">
        <v>59</v>
      </c>
      <c r="D43" s="47">
        <v>1609641</v>
      </c>
      <c r="E43" s="47">
        <v>0</v>
      </c>
      <c r="F43" s="47">
        <v>0</v>
      </c>
      <c r="G43" s="47">
        <v>0</v>
      </c>
      <c r="H43" s="47">
        <v>0</v>
      </c>
      <c r="I43" s="47">
        <v>39509</v>
      </c>
      <c r="J43" s="47">
        <v>0</v>
      </c>
      <c r="K43" s="47">
        <v>0</v>
      </c>
      <c r="L43" s="47">
        <v>0</v>
      </c>
      <c r="M43" s="47">
        <v>0</v>
      </c>
      <c r="N43" s="47">
        <f t="shared" si="10"/>
        <v>1649150</v>
      </c>
      <c r="O43" s="48">
        <f t="shared" si="8"/>
        <v>9.9637495091079362</v>
      </c>
      <c r="P43" s="9"/>
    </row>
    <row r="44" spans="1:16">
      <c r="A44" s="12"/>
      <c r="B44" s="25">
        <v>341.51</v>
      </c>
      <c r="C44" s="20" t="s">
        <v>60</v>
      </c>
      <c r="D44" s="47">
        <v>1706818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10"/>
        <v>1706818</v>
      </c>
      <c r="O44" s="48">
        <f t="shared" si="8"/>
        <v>10.312165060568528</v>
      </c>
      <c r="P44" s="9"/>
    </row>
    <row r="45" spans="1:16">
      <c r="A45" s="12"/>
      <c r="B45" s="25">
        <v>341.52</v>
      </c>
      <c r="C45" s="20" t="s">
        <v>61</v>
      </c>
      <c r="D45" s="47">
        <v>222440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10"/>
        <v>222440</v>
      </c>
      <c r="O45" s="48">
        <f t="shared" si="8"/>
        <v>1.3439265323384588</v>
      </c>
      <c r="P45" s="9"/>
    </row>
    <row r="46" spans="1:16">
      <c r="A46" s="12"/>
      <c r="B46" s="25">
        <v>341.53</v>
      </c>
      <c r="C46" s="20" t="s">
        <v>62</v>
      </c>
      <c r="D46" s="47">
        <v>1938067</v>
      </c>
      <c r="E46" s="47">
        <v>794543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2732610</v>
      </c>
      <c r="O46" s="48">
        <f t="shared" si="8"/>
        <v>16.509742319427243</v>
      </c>
      <c r="P46" s="9"/>
    </row>
    <row r="47" spans="1:16">
      <c r="A47" s="12"/>
      <c r="B47" s="25">
        <v>341.54</v>
      </c>
      <c r="C47" s="20" t="s">
        <v>63</v>
      </c>
      <c r="D47" s="47">
        <v>0</v>
      </c>
      <c r="E47" s="47">
        <v>246291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246291</v>
      </c>
      <c r="O47" s="48">
        <f t="shared" si="8"/>
        <v>1.4880282753828957</v>
      </c>
      <c r="P47" s="9"/>
    </row>
    <row r="48" spans="1:16">
      <c r="A48" s="12"/>
      <c r="B48" s="25">
        <v>341.55</v>
      </c>
      <c r="C48" s="20" t="s">
        <v>64</v>
      </c>
      <c r="D48" s="47">
        <v>4569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4569</v>
      </c>
      <c r="O48" s="48">
        <f t="shared" si="8"/>
        <v>2.760474881430686E-2</v>
      </c>
      <c r="P48" s="9"/>
    </row>
    <row r="49" spans="1:16">
      <c r="A49" s="12"/>
      <c r="B49" s="25">
        <v>341.56</v>
      </c>
      <c r="C49" s="20" t="s">
        <v>230</v>
      </c>
      <c r="D49" s="47">
        <v>36477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36477</v>
      </c>
      <c r="O49" s="48">
        <f t="shared" si="8"/>
        <v>0.22038485937830407</v>
      </c>
      <c r="P49" s="9"/>
    </row>
    <row r="50" spans="1:16">
      <c r="A50" s="12"/>
      <c r="B50" s="25">
        <v>341.9</v>
      </c>
      <c r="C50" s="20" t="s">
        <v>65</v>
      </c>
      <c r="D50" s="47">
        <v>1697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3907</v>
      </c>
      <c r="K50" s="47">
        <v>0</v>
      </c>
      <c r="L50" s="47">
        <v>0</v>
      </c>
      <c r="M50" s="47">
        <v>0</v>
      </c>
      <c r="N50" s="47">
        <f t="shared" si="10"/>
        <v>5604</v>
      </c>
      <c r="O50" s="48">
        <f t="shared" si="8"/>
        <v>3.3857958493187928E-2</v>
      </c>
      <c r="P50" s="9"/>
    </row>
    <row r="51" spans="1:16">
      <c r="A51" s="12"/>
      <c r="B51" s="25">
        <v>342.1</v>
      </c>
      <c r="C51" s="20" t="s">
        <v>66</v>
      </c>
      <c r="D51" s="47">
        <v>1932792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1932792</v>
      </c>
      <c r="O51" s="48">
        <f t="shared" si="8"/>
        <v>11.677443132042413</v>
      </c>
      <c r="P51" s="9"/>
    </row>
    <row r="52" spans="1:16">
      <c r="A52" s="12"/>
      <c r="B52" s="25">
        <v>342.2</v>
      </c>
      <c r="C52" s="20" t="s">
        <v>154</v>
      </c>
      <c r="D52" s="47">
        <v>0</v>
      </c>
      <c r="E52" s="47">
        <v>139865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139865</v>
      </c>
      <c r="O52" s="48">
        <f t="shared" si="8"/>
        <v>0.84502915143642565</v>
      </c>
      <c r="P52" s="9"/>
    </row>
    <row r="53" spans="1:16">
      <c r="A53" s="12"/>
      <c r="B53" s="25">
        <v>342.3</v>
      </c>
      <c r="C53" s="20" t="s">
        <v>67</v>
      </c>
      <c r="D53" s="47">
        <v>66761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66761</v>
      </c>
      <c r="O53" s="48">
        <f t="shared" si="8"/>
        <v>0.40335317040751595</v>
      </c>
      <c r="P53" s="9"/>
    </row>
    <row r="54" spans="1:16">
      <c r="A54" s="12"/>
      <c r="B54" s="25">
        <v>342.4</v>
      </c>
      <c r="C54" s="20" t="s">
        <v>68</v>
      </c>
      <c r="D54" s="47">
        <v>0</v>
      </c>
      <c r="E54" s="47">
        <v>1415740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1415740</v>
      </c>
      <c r="O54" s="48">
        <f t="shared" si="8"/>
        <v>8.5535449959218202</v>
      </c>
      <c r="P54" s="9"/>
    </row>
    <row r="55" spans="1:16">
      <c r="A55" s="12"/>
      <c r="B55" s="25">
        <v>342.5</v>
      </c>
      <c r="C55" s="20" t="s">
        <v>69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73590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73590</v>
      </c>
      <c r="O55" s="48">
        <f t="shared" si="8"/>
        <v>0.44461227079116694</v>
      </c>
      <c r="P55" s="9"/>
    </row>
    <row r="56" spans="1:16">
      <c r="A56" s="12"/>
      <c r="B56" s="25">
        <v>342.9</v>
      </c>
      <c r="C56" s="20" t="s">
        <v>70</v>
      </c>
      <c r="D56" s="47">
        <v>413860</v>
      </c>
      <c r="E56" s="47">
        <v>0</v>
      </c>
      <c r="F56" s="47">
        <v>0</v>
      </c>
      <c r="G56" s="47">
        <v>0</v>
      </c>
      <c r="H56" s="47">
        <v>0</v>
      </c>
      <c r="I56" s="47">
        <v>399588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813448</v>
      </c>
      <c r="O56" s="48">
        <f t="shared" si="8"/>
        <v>4.9146482191946346</v>
      </c>
      <c r="P56" s="9"/>
    </row>
    <row r="57" spans="1:16">
      <c r="A57" s="12"/>
      <c r="B57" s="25">
        <v>343.3</v>
      </c>
      <c r="C57" s="20" t="s">
        <v>71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9873663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9873663</v>
      </c>
      <c r="O57" s="48">
        <f t="shared" si="8"/>
        <v>59.654188442135151</v>
      </c>
      <c r="P57" s="9"/>
    </row>
    <row r="58" spans="1:16">
      <c r="A58" s="12"/>
      <c r="B58" s="25">
        <v>343.4</v>
      </c>
      <c r="C58" s="20" t="s">
        <v>72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12217568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12217568</v>
      </c>
      <c r="O58" s="48">
        <f t="shared" si="8"/>
        <v>73.815472917862436</v>
      </c>
      <c r="P58" s="9"/>
    </row>
    <row r="59" spans="1:16">
      <c r="A59" s="12"/>
      <c r="B59" s="25">
        <v>343.5</v>
      </c>
      <c r="C59" s="20" t="s">
        <v>73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7090197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7090197</v>
      </c>
      <c r="O59" s="48">
        <f t="shared" si="8"/>
        <v>42.837186961906774</v>
      </c>
      <c r="P59" s="9"/>
    </row>
    <row r="60" spans="1:16">
      <c r="A60" s="12"/>
      <c r="B60" s="25">
        <v>343.6</v>
      </c>
      <c r="C60" s="20" t="s">
        <v>74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13478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13478</v>
      </c>
      <c r="O60" s="48">
        <f t="shared" si="8"/>
        <v>8.1430686040540129E-2</v>
      </c>
      <c r="P60" s="9"/>
    </row>
    <row r="61" spans="1:16">
      <c r="A61" s="12"/>
      <c r="B61" s="25">
        <v>344.9</v>
      </c>
      <c r="C61" s="20" t="s">
        <v>75</v>
      </c>
      <c r="D61" s="47">
        <v>0</v>
      </c>
      <c r="E61" s="47">
        <v>152828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152828</v>
      </c>
      <c r="O61" s="48">
        <f t="shared" si="8"/>
        <v>0.92334833700873031</v>
      </c>
      <c r="P61" s="9"/>
    </row>
    <row r="62" spans="1:16">
      <c r="A62" s="12"/>
      <c r="B62" s="25">
        <v>345.9</v>
      </c>
      <c r="C62" s="20" t="s">
        <v>76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3455674</v>
      </c>
      <c r="N62" s="47">
        <f t="shared" si="10"/>
        <v>3455674</v>
      </c>
      <c r="O62" s="48">
        <f t="shared" si="8"/>
        <v>20.878313143823824</v>
      </c>
      <c r="P62" s="9"/>
    </row>
    <row r="63" spans="1:16">
      <c r="A63" s="12"/>
      <c r="B63" s="25">
        <v>346.4</v>
      </c>
      <c r="C63" s="20" t="s">
        <v>77</v>
      </c>
      <c r="D63" s="47">
        <v>415621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415621</v>
      </c>
      <c r="O63" s="48">
        <f t="shared" si="8"/>
        <v>2.5110775458417667</v>
      </c>
      <c r="P63" s="9"/>
    </row>
    <row r="64" spans="1:16">
      <c r="A64" s="12"/>
      <c r="B64" s="25">
        <v>346.9</v>
      </c>
      <c r="C64" s="20" t="s">
        <v>78</v>
      </c>
      <c r="D64" s="47">
        <v>277973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277973</v>
      </c>
      <c r="O64" s="48">
        <f t="shared" si="8"/>
        <v>1.6794429507899586</v>
      </c>
      <c r="P64" s="9"/>
    </row>
    <row r="65" spans="1:16">
      <c r="A65" s="12"/>
      <c r="B65" s="25">
        <v>347.2</v>
      </c>
      <c r="C65" s="20" t="s">
        <v>80</v>
      </c>
      <c r="D65" s="47">
        <v>49500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49500</v>
      </c>
      <c r="O65" s="48">
        <f t="shared" si="8"/>
        <v>0.29906654985952935</v>
      </c>
      <c r="P65" s="9"/>
    </row>
    <row r="66" spans="1:16">
      <c r="A66" s="12"/>
      <c r="B66" s="25">
        <v>347.5</v>
      </c>
      <c r="C66" s="20" t="s">
        <v>81</v>
      </c>
      <c r="D66" s="47">
        <v>7075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7075</v>
      </c>
      <c r="O66" s="48">
        <f t="shared" si="8"/>
        <v>4.2745370510225658E-2</v>
      </c>
      <c r="P66" s="9"/>
    </row>
    <row r="67" spans="1:16">
      <c r="A67" s="12"/>
      <c r="B67" s="25">
        <v>348.11</v>
      </c>
      <c r="C67" s="39" t="s">
        <v>89</v>
      </c>
      <c r="D67" s="47">
        <v>0</v>
      </c>
      <c r="E67" s="47">
        <v>32050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32050</v>
      </c>
      <c r="O67" s="48">
        <f t="shared" si="8"/>
        <v>0.19363803884844275</v>
      </c>
      <c r="P67" s="9"/>
    </row>
    <row r="68" spans="1:16">
      <c r="A68" s="12"/>
      <c r="B68" s="25">
        <v>348.12</v>
      </c>
      <c r="C68" s="39" t="s">
        <v>90</v>
      </c>
      <c r="D68" s="47">
        <v>0</v>
      </c>
      <c r="E68" s="47">
        <v>47309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47309</v>
      </c>
      <c r="O68" s="48">
        <f t="shared" si="8"/>
        <v>0.2858290789354439</v>
      </c>
      <c r="P68" s="9"/>
    </row>
    <row r="69" spans="1:16">
      <c r="A69" s="12"/>
      <c r="B69" s="25">
        <v>348.13</v>
      </c>
      <c r="C69" s="39" t="s">
        <v>91</v>
      </c>
      <c r="D69" s="47">
        <v>64231</v>
      </c>
      <c r="E69" s="47">
        <v>179089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243320</v>
      </c>
      <c r="O69" s="48">
        <f t="shared" ref="O69:O100" si="11">(N69/O$114)</f>
        <v>1.4700782406428421</v>
      </c>
      <c r="P69" s="9"/>
    </row>
    <row r="70" spans="1:16">
      <c r="A70" s="12"/>
      <c r="B70" s="25">
        <v>348.22</v>
      </c>
      <c r="C70" s="39" t="s">
        <v>92</v>
      </c>
      <c r="D70" s="47">
        <v>100</v>
      </c>
      <c r="E70" s="47">
        <v>46545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46645</v>
      </c>
      <c r="O70" s="48">
        <f t="shared" si="11"/>
        <v>0.2818173579433888</v>
      </c>
      <c r="P70" s="9"/>
    </row>
    <row r="71" spans="1:16">
      <c r="A71" s="12"/>
      <c r="B71" s="25">
        <v>348.23</v>
      </c>
      <c r="C71" s="39" t="s">
        <v>93</v>
      </c>
      <c r="D71" s="47">
        <v>17858</v>
      </c>
      <c r="E71" s="47">
        <v>137377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155235</v>
      </c>
      <c r="O71" s="48">
        <f t="shared" si="11"/>
        <v>0.93789082560493009</v>
      </c>
      <c r="P71" s="9"/>
    </row>
    <row r="72" spans="1:16">
      <c r="A72" s="12"/>
      <c r="B72" s="25">
        <v>348.31</v>
      </c>
      <c r="C72" s="39" t="s">
        <v>94</v>
      </c>
      <c r="D72" s="47">
        <v>0</v>
      </c>
      <c r="E72" s="47">
        <v>579345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579345</v>
      </c>
      <c r="O72" s="48">
        <f t="shared" si="11"/>
        <v>3.5002567743104853</v>
      </c>
      <c r="P72" s="9"/>
    </row>
    <row r="73" spans="1:16">
      <c r="A73" s="12"/>
      <c r="B73" s="25">
        <v>348.32</v>
      </c>
      <c r="C73" s="39" t="s">
        <v>95</v>
      </c>
      <c r="D73" s="47">
        <v>0</v>
      </c>
      <c r="E73" s="47">
        <v>12082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12082</v>
      </c>
      <c r="O73" s="48">
        <f t="shared" si="11"/>
        <v>7.2996405159653208E-2</v>
      </c>
      <c r="P73" s="9"/>
    </row>
    <row r="74" spans="1:16">
      <c r="A74" s="12"/>
      <c r="B74" s="25">
        <v>348.41</v>
      </c>
      <c r="C74" s="39" t="s">
        <v>96</v>
      </c>
      <c r="D74" s="47">
        <v>0</v>
      </c>
      <c r="E74" s="47">
        <v>540044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540044</v>
      </c>
      <c r="O74" s="48">
        <f t="shared" si="11"/>
        <v>3.2628100172189831</v>
      </c>
      <c r="P74" s="9"/>
    </row>
    <row r="75" spans="1:16">
      <c r="A75" s="12"/>
      <c r="B75" s="25">
        <v>348.42</v>
      </c>
      <c r="C75" s="39" t="s">
        <v>97</v>
      </c>
      <c r="D75" s="47">
        <v>0</v>
      </c>
      <c r="E75" s="47">
        <v>139219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139219</v>
      </c>
      <c r="O75" s="48">
        <f t="shared" si="11"/>
        <v>0.8411261819170468</v>
      </c>
      <c r="P75" s="9"/>
    </row>
    <row r="76" spans="1:16">
      <c r="A76" s="12"/>
      <c r="B76" s="25">
        <v>348.48</v>
      </c>
      <c r="C76" s="39" t="s">
        <v>231</v>
      </c>
      <c r="D76" s="47">
        <v>0</v>
      </c>
      <c r="E76" s="47">
        <v>56046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56046</v>
      </c>
      <c r="O76" s="48">
        <f t="shared" si="11"/>
        <v>0.33861583542277135</v>
      </c>
      <c r="P76" s="9"/>
    </row>
    <row r="77" spans="1:16">
      <c r="A77" s="12"/>
      <c r="B77" s="25">
        <v>348.52</v>
      </c>
      <c r="C77" s="39" t="s">
        <v>99</v>
      </c>
      <c r="D77" s="47">
        <v>0</v>
      </c>
      <c r="E77" s="47">
        <v>331638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331638</v>
      </c>
      <c r="O77" s="48">
        <f t="shared" si="11"/>
        <v>2.0036733830770626</v>
      </c>
      <c r="P77" s="9"/>
    </row>
    <row r="78" spans="1:16">
      <c r="A78" s="12"/>
      <c r="B78" s="25">
        <v>348.53</v>
      </c>
      <c r="C78" s="39" t="s">
        <v>100</v>
      </c>
      <c r="D78" s="47">
        <v>0</v>
      </c>
      <c r="E78" s="47">
        <v>997236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997236</v>
      </c>
      <c r="O78" s="48">
        <f t="shared" si="11"/>
        <v>6.0250490892064166</v>
      </c>
      <c r="P78" s="9"/>
    </row>
    <row r="79" spans="1:16">
      <c r="A79" s="12"/>
      <c r="B79" s="25">
        <v>348.62</v>
      </c>
      <c r="C79" s="39" t="s">
        <v>102</v>
      </c>
      <c r="D79" s="47">
        <v>0</v>
      </c>
      <c r="E79" s="47">
        <v>2198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2198</v>
      </c>
      <c r="O79" s="48">
        <f t="shared" si="11"/>
        <v>1.3279763163459505E-2</v>
      </c>
      <c r="P79" s="9"/>
    </row>
    <row r="80" spans="1:16">
      <c r="A80" s="12"/>
      <c r="B80" s="25">
        <v>348.71</v>
      </c>
      <c r="C80" s="39" t="s">
        <v>103</v>
      </c>
      <c r="D80" s="47">
        <v>0</v>
      </c>
      <c r="E80" s="47">
        <v>125721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>SUM(D80:M80)</f>
        <v>125721</v>
      </c>
      <c r="O80" s="48">
        <f t="shared" si="11"/>
        <v>0.75957466090686643</v>
      </c>
      <c r="P80" s="9"/>
    </row>
    <row r="81" spans="1:16">
      <c r="A81" s="12"/>
      <c r="B81" s="25">
        <v>348.72</v>
      </c>
      <c r="C81" s="39" t="s">
        <v>104</v>
      </c>
      <c r="D81" s="47">
        <v>0</v>
      </c>
      <c r="E81" s="47">
        <v>15428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>SUM(D81:M81)</f>
        <v>15428</v>
      </c>
      <c r="O81" s="48">
        <f t="shared" si="11"/>
        <v>9.321209558046098E-2</v>
      </c>
      <c r="P81" s="9"/>
    </row>
    <row r="82" spans="1:16">
      <c r="A82" s="12"/>
      <c r="B82" s="25">
        <v>348.88</v>
      </c>
      <c r="C82" s="20" t="s">
        <v>82</v>
      </c>
      <c r="D82" s="47">
        <v>633560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633560</v>
      </c>
      <c r="O82" s="48">
        <f t="shared" si="11"/>
        <v>3.8278101682626953</v>
      </c>
      <c r="P82" s="9"/>
    </row>
    <row r="83" spans="1:16">
      <c r="A83" s="12"/>
      <c r="B83" s="25">
        <v>348.92099999999999</v>
      </c>
      <c r="C83" s="20" t="s">
        <v>83</v>
      </c>
      <c r="D83" s="47">
        <v>110708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110708</v>
      </c>
      <c r="O83" s="48">
        <f t="shared" si="11"/>
        <v>0.66886989094643989</v>
      </c>
      <c r="P83" s="9"/>
    </row>
    <row r="84" spans="1:16">
      <c r="A84" s="12"/>
      <c r="B84" s="25">
        <v>348.92200000000003</v>
      </c>
      <c r="C84" s="20" t="s">
        <v>84</v>
      </c>
      <c r="D84" s="47">
        <v>110708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110708</v>
      </c>
      <c r="O84" s="48">
        <f t="shared" si="11"/>
        <v>0.66886989094643989</v>
      </c>
      <c r="P84" s="9"/>
    </row>
    <row r="85" spans="1:16">
      <c r="A85" s="12"/>
      <c r="B85" s="25">
        <v>348.923</v>
      </c>
      <c r="C85" s="20" t="s">
        <v>85</v>
      </c>
      <c r="D85" s="47">
        <v>110708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110708</v>
      </c>
      <c r="O85" s="48">
        <f t="shared" si="11"/>
        <v>0.66886989094643989</v>
      </c>
      <c r="P85" s="9"/>
    </row>
    <row r="86" spans="1:16">
      <c r="A86" s="12"/>
      <c r="B86" s="25">
        <v>348.92399999999998</v>
      </c>
      <c r="C86" s="20" t="s">
        <v>86</v>
      </c>
      <c r="D86" s="47">
        <v>263293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263293</v>
      </c>
      <c r="O86" s="48">
        <f t="shared" si="11"/>
        <v>1.5907500830740415</v>
      </c>
      <c r="P86" s="9"/>
    </row>
    <row r="87" spans="1:16">
      <c r="A87" s="12"/>
      <c r="B87" s="25">
        <v>348.93</v>
      </c>
      <c r="C87" s="20" t="s">
        <v>87</v>
      </c>
      <c r="D87" s="47">
        <v>425767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425767</v>
      </c>
      <c r="O87" s="48">
        <f t="shared" si="11"/>
        <v>2.572377125940247</v>
      </c>
      <c r="P87" s="9"/>
    </row>
    <row r="88" spans="1:16">
      <c r="A88" s="12"/>
      <c r="B88" s="25">
        <v>349</v>
      </c>
      <c r="C88" s="20" t="s">
        <v>1</v>
      </c>
      <c r="D88" s="47">
        <v>172</v>
      </c>
      <c r="E88" s="47">
        <v>133631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133803</v>
      </c>
      <c r="O88" s="48">
        <f t="shared" si="11"/>
        <v>0.80840407213847687</v>
      </c>
      <c r="P88" s="9"/>
    </row>
    <row r="89" spans="1:16" ht="15.75">
      <c r="A89" s="29" t="s">
        <v>55</v>
      </c>
      <c r="B89" s="30"/>
      <c r="C89" s="31"/>
      <c r="D89" s="32">
        <f t="shared" ref="D89:M89" si="12">SUM(D90:D95)</f>
        <v>137019</v>
      </c>
      <c r="E89" s="32">
        <f t="shared" si="12"/>
        <v>1377997</v>
      </c>
      <c r="F89" s="32">
        <f t="shared" si="12"/>
        <v>0</v>
      </c>
      <c r="G89" s="32">
        <f t="shared" si="12"/>
        <v>0</v>
      </c>
      <c r="H89" s="32">
        <f t="shared" si="12"/>
        <v>0</v>
      </c>
      <c r="I89" s="32">
        <f t="shared" si="12"/>
        <v>49392</v>
      </c>
      <c r="J89" s="32">
        <f t="shared" si="12"/>
        <v>0</v>
      </c>
      <c r="K89" s="32">
        <f t="shared" si="12"/>
        <v>0</v>
      </c>
      <c r="L89" s="32">
        <f t="shared" si="12"/>
        <v>0</v>
      </c>
      <c r="M89" s="32">
        <f t="shared" si="12"/>
        <v>0</v>
      </c>
      <c r="N89" s="32">
        <f t="shared" ref="N89:N97" si="13">SUM(D89:M89)</f>
        <v>1564408</v>
      </c>
      <c r="O89" s="46">
        <f t="shared" si="11"/>
        <v>9.4517596592453863</v>
      </c>
      <c r="P89" s="10"/>
    </row>
    <row r="90" spans="1:16">
      <c r="A90" s="13"/>
      <c r="B90" s="40">
        <v>351.1</v>
      </c>
      <c r="C90" s="21" t="s">
        <v>106</v>
      </c>
      <c r="D90" s="47">
        <v>0</v>
      </c>
      <c r="E90" s="47">
        <v>154695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154695</v>
      </c>
      <c r="O90" s="48">
        <f t="shared" si="11"/>
        <v>0.93462828142464427</v>
      </c>
      <c r="P90" s="9"/>
    </row>
    <row r="91" spans="1:16">
      <c r="A91" s="13"/>
      <c r="B91" s="40">
        <v>351.2</v>
      </c>
      <c r="C91" s="21" t="s">
        <v>107</v>
      </c>
      <c r="D91" s="47">
        <v>124894</v>
      </c>
      <c r="E91" s="47">
        <v>311046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435940</v>
      </c>
      <c r="O91" s="48">
        <f t="shared" si="11"/>
        <v>2.633839833247742</v>
      </c>
      <c r="P91" s="9"/>
    </row>
    <row r="92" spans="1:16">
      <c r="A92" s="13"/>
      <c r="B92" s="40">
        <v>351.5</v>
      </c>
      <c r="C92" s="21" t="s">
        <v>108</v>
      </c>
      <c r="D92" s="47">
        <v>0</v>
      </c>
      <c r="E92" s="47">
        <v>910518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910518</v>
      </c>
      <c r="O92" s="48">
        <f t="shared" si="11"/>
        <v>5.5011207443434129</v>
      </c>
      <c r="P92" s="9"/>
    </row>
    <row r="93" spans="1:16">
      <c r="A93" s="13"/>
      <c r="B93" s="40">
        <v>351.6</v>
      </c>
      <c r="C93" s="21" t="s">
        <v>109</v>
      </c>
      <c r="D93" s="47">
        <v>0</v>
      </c>
      <c r="E93" s="47">
        <v>1738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1738</v>
      </c>
      <c r="O93" s="48">
        <f t="shared" si="11"/>
        <v>1.0500558861734587E-2</v>
      </c>
      <c r="P93" s="9"/>
    </row>
    <row r="94" spans="1:16">
      <c r="A94" s="13"/>
      <c r="B94" s="40">
        <v>354</v>
      </c>
      <c r="C94" s="21" t="s">
        <v>111</v>
      </c>
      <c r="D94" s="47">
        <v>1600</v>
      </c>
      <c r="E94" s="47">
        <v>0</v>
      </c>
      <c r="F94" s="47">
        <v>0</v>
      </c>
      <c r="G94" s="47">
        <v>0</v>
      </c>
      <c r="H94" s="47">
        <v>0</v>
      </c>
      <c r="I94" s="47">
        <v>49392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50992</v>
      </c>
      <c r="O94" s="48">
        <f t="shared" si="11"/>
        <v>0.30808083859468932</v>
      </c>
      <c r="P94" s="9"/>
    </row>
    <row r="95" spans="1:16">
      <c r="A95" s="13"/>
      <c r="B95" s="40">
        <v>359</v>
      </c>
      <c r="C95" s="21" t="s">
        <v>112</v>
      </c>
      <c r="D95" s="47">
        <v>10525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10525</v>
      </c>
      <c r="O95" s="48">
        <f t="shared" si="11"/>
        <v>6.3589402773162551E-2</v>
      </c>
      <c r="P95" s="9"/>
    </row>
    <row r="96" spans="1:16" ht="15.75">
      <c r="A96" s="29" t="s">
        <v>5</v>
      </c>
      <c r="B96" s="30"/>
      <c r="C96" s="31"/>
      <c r="D96" s="32">
        <f t="shared" ref="D96:M96" si="14">SUM(D97:D107)</f>
        <v>4785444</v>
      </c>
      <c r="E96" s="32">
        <f t="shared" si="14"/>
        <v>4950010</v>
      </c>
      <c r="F96" s="32">
        <f t="shared" si="14"/>
        <v>0</v>
      </c>
      <c r="G96" s="32">
        <f t="shared" si="14"/>
        <v>0</v>
      </c>
      <c r="H96" s="32">
        <f t="shared" si="14"/>
        <v>0</v>
      </c>
      <c r="I96" s="32">
        <f t="shared" si="14"/>
        <v>6608720</v>
      </c>
      <c r="J96" s="32">
        <f t="shared" si="14"/>
        <v>202531</v>
      </c>
      <c r="K96" s="32">
        <f t="shared" si="14"/>
        <v>0</v>
      </c>
      <c r="L96" s="32">
        <f t="shared" si="14"/>
        <v>0</v>
      </c>
      <c r="M96" s="32">
        <f t="shared" si="14"/>
        <v>2527</v>
      </c>
      <c r="N96" s="32">
        <f t="shared" si="13"/>
        <v>16549232</v>
      </c>
      <c r="O96" s="46">
        <f t="shared" si="11"/>
        <v>99.986297314442794</v>
      </c>
      <c r="P96" s="10"/>
    </row>
    <row r="97" spans="1:119">
      <c r="A97" s="12"/>
      <c r="B97" s="25">
        <v>361.1</v>
      </c>
      <c r="C97" s="20" t="s">
        <v>113</v>
      </c>
      <c r="D97" s="47">
        <v>2101557</v>
      </c>
      <c r="E97" s="47">
        <v>1105723</v>
      </c>
      <c r="F97" s="47">
        <v>0</v>
      </c>
      <c r="G97" s="47">
        <v>0</v>
      </c>
      <c r="H97" s="47">
        <v>0</v>
      </c>
      <c r="I97" s="47">
        <v>3366297</v>
      </c>
      <c r="J97" s="47">
        <v>182488</v>
      </c>
      <c r="K97" s="47">
        <v>0</v>
      </c>
      <c r="L97" s="47">
        <v>0</v>
      </c>
      <c r="M97" s="47">
        <v>793</v>
      </c>
      <c r="N97" s="47">
        <f t="shared" si="13"/>
        <v>6756858</v>
      </c>
      <c r="O97" s="48">
        <f t="shared" si="11"/>
        <v>40.823236564661812</v>
      </c>
      <c r="P97" s="9"/>
    </row>
    <row r="98" spans="1:119">
      <c r="A98" s="12"/>
      <c r="B98" s="25">
        <v>361.3</v>
      </c>
      <c r="C98" s="20" t="s">
        <v>114</v>
      </c>
      <c r="D98" s="47">
        <v>119170</v>
      </c>
      <c r="E98" s="47">
        <v>74432</v>
      </c>
      <c r="F98" s="47">
        <v>0</v>
      </c>
      <c r="G98" s="47">
        <v>0</v>
      </c>
      <c r="H98" s="47">
        <v>0</v>
      </c>
      <c r="I98" s="47">
        <v>589830</v>
      </c>
      <c r="J98" s="47">
        <v>13819</v>
      </c>
      <c r="K98" s="47">
        <v>0</v>
      </c>
      <c r="L98" s="47">
        <v>0</v>
      </c>
      <c r="M98" s="47">
        <v>0</v>
      </c>
      <c r="N98" s="47">
        <f t="shared" ref="N98:N107" si="15">SUM(D98:M98)</f>
        <v>797251</v>
      </c>
      <c r="O98" s="48">
        <f t="shared" si="11"/>
        <v>4.8167900190315081</v>
      </c>
      <c r="P98" s="9"/>
    </row>
    <row r="99" spans="1:119">
      <c r="A99" s="12"/>
      <c r="B99" s="25">
        <v>363.11</v>
      </c>
      <c r="C99" s="20" t="s">
        <v>23</v>
      </c>
      <c r="D99" s="47">
        <v>0</v>
      </c>
      <c r="E99" s="47">
        <v>1852393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5"/>
        <v>1852393</v>
      </c>
      <c r="O99" s="48">
        <f t="shared" si="11"/>
        <v>11.191692595837235</v>
      </c>
      <c r="P99" s="9"/>
    </row>
    <row r="100" spans="1:119">
      <c r="A100" s="12"/>
      <c r="B100" s="25">
        <v>363.22</v>
      </c>
      <c r="C100" s="20" t="s">
        <v>155</v>
      </c>
      <c r="D100" s="47">
        <v>0</v>
      </c>
      <c r="E100" s="47">
        <v>367800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5"/>
        <v>367800</v>
      </c>
      <c r="O100" s="48">
        <f t="shared" si="11"/>
        <v>2.2221550916835331</v>
      </c>
      <c r="P100" s="9"/>
    </row>
    <row r="101" spans="1:119">
      <c r="A101" s="12"/>
      <c r="B101" s="25">
        <v>363.23</v>
      </c>
      <c r="C101" s="20" t="s">
        <v>156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2128144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2128144</v>
      </c>
      <c r="O101" s="48">
        <f t="shared" ref="O101:O112" si="16">(N101/O$114)</f>
        <v>12.857710781500167</v>
      </c>
      <c r="P101" s="9"/>
    </row>
    <row r="102" spans="1:119">
      <c r="A102" s="12"/>
      <c r="B102" s="25">
        <v>363.24</v>
      </c>
      <c r="C102" s="20" t="s">
        <v>157</v>
      </c>
      <c r="D102" s="47">
        <v>0</v>
      </c>
      <c r="E102" s="47">
        <v>223475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223475</v>
      </c>
      <c r="O102" s="48">
        <f t="shared" si="16"/>
        <v>1.3501797420173398</v>
      </c>
      <c r="P102" s="9"/>
    </row>
    <row r="103" spans="1:119">
      <c r="A103" s="12"/>
      <c r="B103" s="25">
        <v>363.27</v>
      </c>
      <c r="C103" s="20" t="s">
        <v>158</v>
      </c>
      <c r="D103" s="47">
        <v>1032681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1032681</v>
      </c>
      <c r="O103" s="48">
        <f t="shared" si="16"/>
        <v>6.2391988641512857</v>
      </c>
      <c r="P103" s="9"/>
    </row>
    <row r="104" spans="1:119">
      <c r="A104" s="12"/>
      <c r="B104" s="25">
        <v>364</v>
      </c>
      <c r="C104" s="20" t="s">
        <v>192</v>
      </c>
      <c r="D104" s="47">
        <v>47721</v>
      </c>
      <c r="E104" s="47">
        <v>120365</v>
      </c>
      <c r="F104" s="47">
        <v>0</v>
      </c>
      <c r="G104" s="47">
        <v>0</v>
      </c>
      <c r="H104" s="47">
        <v>0</v>
      </c>
      <c r="I104" s="47">
        <v>19128</v>
      </c>
      <c r="J104" s="47">
        <v>314</v>
      </c>
      <c r="K104" s="47">
        <v>0</v>
      </c>
      <c r="L104" s="47">
        <v>0</v>
      </c>
      <c r="M104" s="47">
        <v>0</v>
      </c>
      <c r="N104" s="47">
        <f t="shared" si="15"/>
        <v>187528</v>
      </c>
      <c r="O104" s="48">
        <f t="shared" si="16"/>
        <v>1.1329970093345014</v>
      </c>
      <c r="P104" s="9"/>
    </row>
    <row r="105" spans="1:119">
      <c r="A105" s="12"/>
      <c r="B105" s="25">
        <v>366</v>
      </c>
      <c r="C105" s="20" t="s">
        <v>118</v>
      </c>
      <c r="D105" s="47">
        <v>750000</v>
      </c>
      <c r="E105" s="47">
        <v>415438</v>
      </c>
      <c r="F105" s="47">
        <v>0</v>
      </c>
      <c r="G105" s="47">
        <v>0</v>
      </c>
      <c r="H105" s="47">
        <v>0</v>
      </c>
      <c r="I105" s="47">
        <v>385000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5"/>
        <v>1550438</v>
      </c>
      <c r="O105" s="48">
        <f t="shared" si="16"/>
        <v>9.3673564329516967</v>
      </c>
      <c r="P105" s="9"/>
    </row>
    <row r="106" spans="1:119">
      <c r="A106" s="12"/>
      <c r="B106" s="25">
        <v>367</v>
      </c>
      <c r="C106" s="20" t="s">
        <v>236</v>
      </c>
      <c r="D106" s="47">
        <v>286907</v>
      </c>
      <c r="E106" s="47">
        <v>144872</v>
      </c>
      <c r="F106" s="47">
        <v>0</v>
      </c>
      <c r="G106" s="47">
        <v>0</v>
      </c>
      <c r="H106" s="47">
        <v>0</v>
      </c>
      <c r="I106" s="47">
        <v>25960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5"/>
        <v>457739</v>
      </c>
      <c r="O106" s="48">
        <f t="shared" si="16"/>
        <v>2.7655439084070932</v>
      </c>
      <c r="P106" s="9"/>
    </row>
    <row r="107" spans="1:119">
      <c r="A107" s="12"/>
      <c r="B107" s="25">
        <v>369.9</v>
      </c>
      <c r="C107" s="20" t="s">
        <v>119</v>
      </c>
      <c r="D107" s="47">
        <v>447408</v>
      </c>
      <c r="E107" s="47">
        <v>645512</v>
      </c>
      <c r="F107" s="47">
        <v>0</v>
      </c>
      <c r="G107" s="47">
        <v>0</v>
      </c>
      <c r="H107" s="47">
        <v>0</v>
      </c>
      <c r="I107" s="47">
        <v>94361</v>
      </c>
      <c r="J107" s="47">
        <v>5910</v>
      </c>
      <c r="K107" s="47">
        <v>0</v>
      </c>
      <c r="L107" s="47">
        <v>0</v>
      </c>
      <c r="M107" s="47">
        <v>1734</v>
      </c>
      <c r="N107" s="47">
        <f t="shared" si="15"/>
        <v>1194925</v>
      </c>
      <c r="O107" s="48">
        <f t="shared" si="16"/>
        <v>7.2194363048666288</v>
      </c>
      <c r="P107" s="9"/>
    </row>
    <row r="108" spans="1:119" ht="15.75">
      <c r="A108" s="29" t="s">
        <v>56</v>
      </c>
      <c r="B108" s="30"/>
      <c r="C108" s="31"/>
      <c r="D108" s="32">
        <f t="shared" ref="D108:M108" si="17">SUM(D109:D111)</f>
        <v>40693767</v>
      </c>
      <c r="E108" s="32">
        <f t="shared" si="17"/>
        <v>9387242</v>
      </c>
      <c r="F108" s="32">
        <f t="shared" si="17"/>
        <v>0</v>
      </c>
      <c r="G108" s="32">
        <f t="shared" si="17"/>
        <v>0</v>
      </c>
      <c r="H108" s="32">
        <f t="shared" si="17"/>
        <v>0</v>
      </c>
      <c r="I108" s="32">
        <f t="shared" si="17"/>
        <v>389977</v>
      </c>
      <c r="J108" s="32">
        <f t="shared" si="17"/>
        <v>581671</v>
      </c>
      <c r="K108" s="32">
        <f t="shared" si="17"/>
        <v>0</v>
      </c>
      <c r="L108" s="32">
        <f t="shared" si="17"/>
        <v>0</v>
      </c>
      <c r="M108" s="32">
        <f t="shared" si="17"/>
        <v>0</v>
      </c>
      <c r="N108" s="32">
        <f>SUM(D108:M108)</f>
        <v>51052657</v>
      </c>
      <c r="O108" s="46">
        <f t="shared" si="16"/>
        <v>308.44731293236265</v>
      </c>
      <c r="P108" s="9"/>
    </row>
    <row r="109" spans="1:119">
      <c r="A109" s="12"/>
      <c r="B109" s="25">
        <v>381</v>
      </c>
      <c r="C109" s="20" t="s">
        <v>120</v>
      </c>
      <c r="D109" s="47">
        <v>75586</v>
      </c>
      <c r="E109" s="47">
        <v>9172085</v>
      </c>
      <c r="F109" s="47">
        <v>0</v>
      </c>
      <c r="G109" s="47">
        <v>0</v>
      </c>
      <c r="H109" s="47">
        <v>0</v>
      </c>
      <c r="I109" s="47">
        <v>389977</v>
      </c>
      <c r="J109" s="47">
        <v>581671</v>
      </c>
      <c r="K109" s="47">
        <v>0</v>
      </c>
      <c r="L109" s="47">
        <v>0</v>
      </c>
      <c r="M109" s="47">
        <v>0</v>
      </c>
      <c r="N109" s="47">
        <f>SUM(D109:M109)</f>
        <v>10219319</v>
      </c>
      <c r="O109" s="48">
        <f t="shared" si="16"/>
        <v>61.742555055433044</v>
      </c>
      <c r="P109" s="9"/>
    </row>
    <row r="110" spans="1:119">
      <c r="A110" s="12"/>
      <c r="B110" s="25">
        <v>384</v>
      </c>
      <c r="C110" s="20" t="s">
        <v>121</v>
      </c>
      <c r="D110" s="47">
        <v>40618181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>SUM(D110:M110)</f>
        <v>40618181</v>
      </c>
      <c r="O110" s="48">
        <f t="shared" si="16"/>
        <v>245.4048333987856</v>
      </c>
      <c r="P110" s="9"/>
    </row>
    <row r="111" spans="1:119" ht="15.75" thickBot="1">
      <c r="A111" s="12"/>
      <c r="B111" s="25">
        <v>386.4</v>
      </c>
      <c r="C111" s="20" t="s">
        <v>159</v>
      </c>
      <c r="D111" s="47">
        <v>0</v>
      </c>
      <c r="E111" s="47">
        <v>215157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>SUM(D111:M111)</f>
        <v>215157</v>
      </c>
      <c r="O111" s="48">
        <f t="shared" si="16"/>
        <v>1.2999244781439749</v>
      </c>
      <c r="P111" s="9"/>
    </row>
    <row r="112" spans="1:119" ht="16.5" thickBot="1">
      <c r="A112" s="14" t="s">
        <v>88</v>
      </c>
      <c r="B112" s="23"/>
      <c r="C112" s="22"/>
      <c r="D112" s="15">
        <f t="shared" ref="D112:M112" si="18">SUM(D5,D11,D15,D41,D89,D96,D108)</f>
        <v>141872073</v>
      </c>
      <c r="E112" s="15">
        <f t="shared" si="18"/>
        <v>44898333</v>
      </c>
      <c r="F112" s="15">
        <f t="shared" si="18"/>
        <v>0</v>
      </c>
      <c r="G112" s="15">
        <f t="shared" si="18"/>
        <v>0</v>
      </c>
      <c r="H112" s="15">
        <f t="shared" si="18"/>
        <v>0</v>
      </c>
      <c r="I112" s="15">
        <f t="shared" si="18"/>
        <v>39552351</v>
      </c>
      <c r="J112" s="15">
        <f t="shared" si="18"/>
        <v>7087345</v>
      </c>
      <c r="K112" s="15">
        <f t="shared" si="18"/>
        <v>0</v>
      </c>
      <c r="L112" s="15">
        <f t="shared" si="18"/>
        <v>0</v>
      </c>
      <c r="M112" s="15">
        <f t="shared" si="18"/>
        <v>3458201</v>
      </c>
      <c r="N112" s="15">
        <f>SUM(D112:M112)</f>
        <v>236868303</v>
      </c>
      <c r="O112" s="38">
        <f t="shared" si="16"/>
        <v>1431.0987100866992</v>
      </c>
      <c r="P112" s="6"/>
      <c r="Q112" s="2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</row>
    <row r="113" spans="1:15">
      <c r="A113" s="16"/>
      <c r="B113" s="18"/>
      <c r="C113" s="18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9"/>
    </row>
    <row r="114" spans="1:15">
      <c r="A114" s="41"/>
      <c r="B114" s="42"/>
      <c r="C114" s="42"/>
      <c r="D114" s="43"/>
      <c r="E114" s="43"/>
      <c r="F114" s="43"/>
      <c r="G114" s="43"/>
      <c r="H114" s="43"/>
      <c r="I114" s="43"/>
      <c r="J114" s="43"/>
      <c r="K114" s="43"/>
      <c r="L114" s="49" t="s">
        <v>232</v>
      </c>
      <c r="M114" s="49"/>
      <c r="N114" s="49"/>
      <c r="O114" s="44">
        <v>165515</v>
      </c>
    </row>
    <row r="115" spans="1:15">
      <c r="A115" s="50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2"/>
    </row>
    <row r="116" spans="1:15" ht="15.75" customHeight="1" thickBot="1">
      <c r="A116" s="53" t="s">
        <v>143</v>
      </c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5"/>
    </row>
  </sheetData>
  <mergeCells count="10">
    <mergeCell ref="L114:N114"/>
    <mergeCell ref="A115:O115"/>
    <mergeCell ref="A116:O1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2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276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125</v>
      </c>
      <c r="B3" s="63"/>
      <c r="C3" s="64"/>
      <c r="D3" s="68" t="s">
        <v>50</v>
      </c>
      <c r="E3" s="69"/>
      <c r="F3" s="69"/>
      <c r="G3" s="69"/>
      <c r="H3" s="70"/>
      <c r="I3" s="68" t="s">
        <v>51</v>
      </c>
      <c r="J3" s="70"/>
      <c r="K3" s="68" t="s">
        <v>53</v>
      </c>
      <c r="L3" s="69"/>
      <c r="M3" s="70"/>
      <c r="N3" s="36"/>
      <c r="O3" s="37"/>
      <c r="P3" s="71" t="s">
        <v>254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255</v>
      </c>
      <c r="N4" s="35" t="s">
        <v>11</v>
      </c>
      <c r="O4" s="35" t="s">
        <v>256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257</v>
      </c>
      <c r="B5" s="26"/>
      <c r="C5" s="26"/>
      <c r="D5" s="27">
        <f t="shared" ref="D5:N5" si="0">SUM(D6:D11)</f>
        <v>83378620</v>
      </c>
      <c r="E5" s="27">
        <f t="shared" si="0"/>
        <v>77390068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160768688</v>
      </c>
      <c r="P5" s="33">
        <f t="shared" ref="P5:P36" si="1">(O5/P$126)</f>
        <v>873.73337246334279</v>
      </c>
      <c r="Q5" s="6"/>
    </row>
    <row r="6" spans="1:134">
      <c r="A6" s="12"/>
      <c r="B6" s="25">
        <v>311</v>
      </c>
      <c r="C6" s="20" t="s">
        <v>3</v>
      </c>
      <c r="D6" s="47">
        <v>83378620</v>
      </c>
      <c r="E6" s="47">
        <v>11763371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95141991</v>
      </c>
      <c r="P6" s="48">
        <f t="shared" si="1"/>
        <v>517.07041771285094</v>
      </c>
      <c r="Q6" s="9"/>
    </row>
    <row r="7" spans="1:134">
      <c r="A7" s="12"/>
      <c r="B7" s="25">
        <v>312.13</v>
      </c>
      <c r="C7" s="20" t="s">
        <v>258</v>
      </c>
      <c r="D7" s="47">
        <v>0</v>
      </c>
      <c r="E7" s="47">
        <v>40118286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1" si="2">SUM(D7:N7)</f>
        <v>40118286</v>
      </c>
      <c r="P7" s="48">
        <f t="shared" si="1"/>
        <v>218.03179313268333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1210961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1210961</v>
      </c>
      <c r="P8" s="48">
        <f t="shared" si="1"/>
        <v>6.5812382474103543</v>
      </c>
      <c r="Q8" s="9"/>
    </row>
    <row r="9" spans="1:134">
      <c r="A9" s="12"/>
      <c r="B9" s="25">
        <v>312.41000000000003</v>
      </c>
      <c r="C9" s="20" t="s">
        <v>259</v>
      </c>
      <c r="D9" s="47">
        <v>0</v>
      </c>
      <c r="E9" s="47">
        <v>3966207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3966207</v>
      </c>
      <c r="P9" s="48">
        <f t="shared" si="1"/>
        <v>21.555238530015977</v>
      </c>
      <c r="Q9" s="9"/>
    </row>
    <row r="10" spans="1:134">
      <c r="A10" s="12"/>
      <c r="B10" s="25">
        <v>312.63</v>
      </c>
      <c r="C10" s="20" t="s">
        <v>260</v>
      </c>
      <c r="D10" s="47">
        <v>0</v>
      </c>
      <c r="E10" s="47">
        <v>19527138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19527138</v>
      </c>
      <c r="P10" s="48">
        <f t="shared" si="1"/>
        <v>106.12459647177748</v>
      </c>
      <c r="Q10" s="9"/>
    </row>
    <row r="11" spans="1:134">
      <c r="A11" s="12"/>
      <c r="B11" s="25">
        <v>315.2</v>
      </c>
      <c r="C11" s="20" t="s">
        <v>261</v>
      </c>
      <c r="D11" s="47">
        <v>0</v>
      </c>
      <c r="E11" s="47">
        <v>804105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804105</v>
      </c>
      <c r="P11" s="48">
        <f t="shared" si="1"/>
        <v>4.370088368604689</v>
      </c>
      <c r="Q11" s="9"/>
    </row>
    <row r="12" spans="1:134" ht="15.75">
      <c r="A12" s="29" t="s">
        <v>19</v>
      </c>
      <c r="B12" s="30"/>
      <c r="C12" s="31"/>
      <c r="D12" s="32">
        <f t="shared" ref="D12:N12" si="3">SUM(D13:D22)</f>
        <v>10895685</v>
      </c>
      <c r="E12" s="32">
        <f t="shared" si="3"/>
        <v>321842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7177006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5">
        <f>SUM(D12:N12)</f>
        <v>18394533</v>
      </c>
      <c r="P12" s="46">
        <f t="shared" si="1"/>
        <v>99.969201421723682</v>
      </c>
      <c r="Q12" s="10"/>
    </row>
    <row r="13" spans="1:134">
      <c r="A13" s="12"/>
      <c r="B13" s="25">
        <v>322</v>
      </c>
      <c r="C13" s="20" t="s">
        <v>262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3338643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>SUM(D13:N13)</f>
        <v>3338643</v>
      </c>
      <c r="P13" s="48">
        <f t="shared" si="1"/>
        <v>18.144601689112076</v>
      </c>
      <c r="Q13" s="9"/>
    </row>
    <row r="14" spans="1:134">
      <c r="A14" s="12"/>
      <c r="B14" s="25">
        <v>324.11</v>
      </c>
      <c r="C14" s="20" t="s">
        <v>133</v>
      </c>
      <c r="D14" s="47">
        <v>0</v>
      </c>
      <c r="E14" s="47">
        <v>250287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ref="O14:O22" si="4">SUM(D14:N14)</f>
        <v>250287</v>
      </c>
      <c r="P14" s="48">
        <f t="shared" si="1"/>
        <v>1.3602406495581569</v>
      </c>
      <c r="Q14" s="9"/>
    </row>
    <row r="15" spans="1:134">
      <c r="A15" s="12"/>
      <c r="B15" s="25">
        <v>324.12</v>
      </c>
      <c r="C15" s="20" t="s">
        <v>245</v>
      </c>
      <c r="D15" s="47">
        <v>0</v>
      </c>
      <c r="E15" s="47">
        <v>54609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4"/>
        <v>54609</v>
      </c>
      <c r="P15" s="48">
        <f t="shared" si="1"/>
        <v>0.2967848175563309</v>
      </c>
      <c r="Q15" s="9"/>
    </row>
    <row r="16" spans="1:134">
      <c r="A16" s="12"/>
      <c r="B16" s="25">
        <v>324.20999999999998</v>
      </c>
      <c r="C16" s="20" t="s">
        <v>21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3406167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3406167</v>
      </c>
      <c r="P16" s="48">
        <f t="shared" si="1"/>
        <v>18.511575961130859</v>
      </c>
      <c r="Q16" s="9"/>
    </row>
    <row r="17" spans="1:17">
      <c r="A17" s="12"/>
      <c r="B17" s="25">
        <v>324.22000000000003</v>
      </c>
      <c r="C17" s="20" t="s">
        <v>246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247399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247399</v>
      </c>
      <c r="P17" s="48">
        <f t="shared" si="1"/>
        <v>1.3445451679873044</v>
      </c>
      <c r="Q17" s="9"/>
    </row>
    <row r="18" spans="1:17">
      <c r="A18" s="12"/>
      <c r="B18" s="25">
        <v>324.61</v>
      </c>
      <c r="C18" s="20" t="s">
        <v>22</v>
      </c>
      <c r="D18" s="47">
        <v>576225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576225</v>
      </c>
      <c r="P18" s="48">
        <f t="shared" si="1"/>
        <v>3.1316235693090291</v>
      </c>
      <c r="Q18" s="9"/>
    </row>
    <row r="19" spans="1:17">
      <c r="A19" s="12"/>
      <c r="B19" s="25">
        <v>324.62</v>
      </c>
      <c r="C19" s="20" t="s">
        <v>247</v>
      </c>
      <c r="D19" s="47">
        <v>55319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55319</v>
      </c>
      <c r="P19" s="48">
        <f t="shared" si="1"/>
        <v>0.30064347126661667</v>
      </c>
      <c r="Q19" s="9"/>
    </row>
    <row r="20" spans="1:17">
      <c r="A20" s="12"/>
      <c r="B20" s="25">
        <v>325.10000000000002</v>
      </c>
      <c r="C20" s="20" t="s">
        <v>23</v>
      </c>
      <c r="D20" s="47">
        <v>50388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50388</v>
      </c>
      <c r="P20" s="48">
        <f t="shared" si="1"/>
        <v>0.27384484951250532</v>
      </c>
      <c r="Q20" s="9"/>
    </row>
    <row r="21" spans="1:17">
      <c r="A21" s="12"/>
      <c r="B21" s="25">
        <v>325.2</v>
      </c>
      <c r="C21" s="20" t="s">
        <v>135</v>
      </c>
      <c r="D21" s="47">
        <v>10209285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10209285</v>
      </c>
      <c r="P21" s="48">
        <f t="shared" si="1"/>
        <v>55.484641471288356</v>
      </c>
      <c r="Q21" s="9"/>
    </row>
    <row r="22" spans="1:17">
      <c r="A22" s="12"/>
      <c r="B22" s="25">
        <v>329.5</v>
      </c>
      <c r="C22" s="20" t="s">
        <v>263</v>
      </c>
      <c r="D22" s="47">
        <v>4468</v>
      </c>
      <c r="E22" s="47">
        <v>16946</v>
      </c>
      <c r="F22" s="47">
        <v>0</v>
      </c>
      <c r="G22" s="47">
        <v>0</v>
      </c>
      <c r="H22" s="47">
        <v>0</v>
      </c>
      <c r="I22" s="47">
        <v>184797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206211</v>
      </c>
      <c r="P22" s="48">
        <f t="shared" si="1"/>
        <v>1.1206997750024457</v>
      </c>
      <c r="Q22" s="9"/>
    </row>
    <row r="23" spans="1:17" ht="15.75">
      <c r="A23" s="29" t="s">
        <v>264</v>
      </c>
      <c r="B23" s="30"/>
      <c r="C23" s="31"/>
      <c r="D23" s="32">
        <f t="shared" ref="D23:N23" si="5">SUM(D24:D51)</f>
        <v>50888515</v>
      </c>
      <c r="E23" s="32">
        <f t="shared" si="5"/>
        <v>18288520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847381</v>
      </c>
      <c r="J23" s="32">
        <f t="shared" si="5"/>
        <v>10288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6340770</v>
      </c>
      <c r="O23" s="45">
        <f>SUM(D23:N23)</f>
        <v>76375474</v>
      </c>
      <c r="P23" s="46">
        <f t="shared" si="1"/>
        <v>415.07958609145555</v>
      </c>
      <c r="Q23" s="10"/>
    </row>
    <row r="24" spans="1:17">
      <c r="A24" s="12"/>
      <c r="B24" s="25">
        <v>331.1</v>
      </c>
      <c r="C24" s="20" t="s">
        <v>25</v>
      </c>
      <c r="D24" s="47">
        <v>139174</v>
      </c>
      <c r="E24" s="47">
        <v>197376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>SUM(D24:N24)</f>
        <v>336550</v>
      </c>
      <c r="P24" s="48">
        <f t="shared" si="1"/>
        <v>1.8290562059108053</v>
      </c>
      <c r="Q24" s="9"/>
    </row>
    <row r="25" spans="1:17">
      <c r="A25" s="12"/>
      <c r="B25" s="25">
        <v>331.2</v>
      </c>
      <c r="C25" s="20" t="s">
        <v>26</v>
      </c>
      <c r="D25" s="47">
        <v>12879038</v>
      </c>
      <c r="E25" s="47">
        <v>9366304</v>
      </c>
      <c r="F25" s="47">
        <v>0</v>
      </c>
      <c r="G25" s="47">
        <v>0</v>
      </c>
      <c r="H25" s="47">
        <v>0</v>
      </c>
      <c r="I25" s="47">
        <v>25927</v>
      </c>
      <c r="J25" s="47">
        <v>1131</v>
      </c>
      <c r="K25" s="47">
        <v>0</v>
      </c>
      <c r="L25" s="47">
        <v>0</v>
      </c>
      <c r="M25" s="47">
        <v>0</v>
      </c>
      <c r="N25" s="47">
        <v>3295796</v>
      </c>
      <c r="O25" s="47">
        <f>SUM(D25:N25)</f>
        <v>25568196</v>
      </c>
      <c r="P25" s="48">
        <f t="shared" si="1"/>
        <v>138.95607656438517</v>
      </c>
      <c r="Q25" s="9"/>
    </row>
    <row r="26" spans="1:17">
      <c r="A26" s="12"/>
      <c r="B26" s="25">
        <v>331.39</v>
      </c>
      <c r="C26" s="20" t="s">
        <v>31</v>
      </c>
      <c r="D26" s="47">
        <v>321586</v>
      </c>
      <c r="E26" s="47">
        <v>733724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ref="O26:O45" si="6">SUM(D26:N26)</f>
        <v>1055310</v>
      </c>
      <c r="P26" s="48">
        <f t="shared" si="1"/>
        <v>5.7353180943685391</v>
      </c>
      <c r="Q26" s="9"/>
    </row>
    <row r="27" spans="1:17">
      <c r="A27" s="12"/>
      <c r="B27" s="25">
        <v>331.49</v>
      </c>
      <c r="C27" s="20" t="s">
        <v>32</v>
      </c>
      <c r="D27" s="47">
        <v>0</v>
      </c>
      <c r="E27" s="47">
        <v>1302857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1633184</v>
      </c>
      <c r="O27" s="47">
        <f t="shared" si="6"/>
        <v>2936041</v>
      </c>
      <c r="P27" s="48">
        <f t="shared" si="1"/>
        <v>15.95657112422691</v>
      </c>
      <c r="Q27" s="9"/>
    </row>
    <row r="28" spans="1:17">
      <c r="A28" s="12"/>
      <c r="B28" s="25">
        <v>331.5</v>
      </c>
      <c r="C28" s="20" t="s">
        <v>136</v>
      </c>
      <c r="D28" s="47">
        <v>448014</v>
      </c>
      <c r="E28" s="47">
        <v>431362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879376</v>
      </c>
      <c r="P28" s="48">
        <f t="shared" si="1"/>
        <v>4.7791654438538709</v>
      </c>
      <c r="Q28" s="9"/>
    </row>
    <row r="29" spans="1:17">
      <c r="A29" s="12"/>
      <c r="B29" s="25">
        <v>332.1</v>
      </c>
      <c r="C29" s="20" t="s">
        <v>277</v>
      </c>
      <c r="D29" s="47">
        <v>0</v>
      </c>
      <c r="E29" s="47">
        <v>54776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>SUM(D29:N29)</f>
        <v>54776</v>
      </c>
      <c r="P29" s="48">
        <f t="shared" si="1"/>
        <v>0.2976924163867784</v>
      </c>
      <c r="Q29" s="9"/>
    </row>
    <row r="30" spans="1:17">
      <c r="A30" s="12"/>
      <c r="B30" s="25">
        <v>333</v>
      </c>
      <c r="C30" s="20" t="s">
        <v>4</v>
      </c>
      <c r="D30" s="47">
        <v>99761</v>
      </c>
      <c r="E30" s="47">
        <v>34960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134721</v>
      </c>
      <c r="P30" s="48">
        <f t="shared" si="1"/>
        <v>0.73217138944141913</v>
      </c>
      <c r="Q30" s="9"/>
    </row>
    <row r="31" spans="1:17">
      <c r="A31" s="12"/>
      <c r="B31" s="25">
        <v>334.1</v>
      </c>
      <c r="C31" s="20" t="s">
        <v>29</v>
      </c>
      <c r="D31" s="47">
        <v>215398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215398</v>
      </c>
      <c r="P31" s="48">
        <f t="shared" si="1"/>
        <v>1.1706285801241292</v>
      </c>
      <c r="Q31" s="9"/>
    </row>
    <row r="32" spans="1:17">
      <c r="A32" s="12"/>
      <c r="B32" s="25">
        <v>334.2</v>
      </c>
      <c r="C32" s="20" t="s">
        <v>30</v>
      </c>
      <c r="D32" s="47">
        <v>529137</v>
      </c>
      <c r="E32" s="47">
        <v>58550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587687</v>
      </c>
      <c r="P32" s="48">
        <f t="shared" si="1"/>
        <v>3.1939163704742342</v>
      </c>
      <c r="Q32" s="9"/>
    </row>
    <row r="33" spans="1:17">
      <c r="A33" s="12"/>
      <c r="B33" s="25">
        <v>334.34</v>
      </c>
      <c r="C33" s="20" t="s">
        <v>137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821454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821454</v>
      </c>
      <c r="P33" s="48">
        <f t="shared" si="1"/>
        <v>4.4643753872240515</v>
      </c>
      <c r="Q33" s="9"/>
    </row>
    <row r="34" spans="1:17">
      <c r="A34" s="12"/>
      <c r="B34" s="25">
        <v>334.49</v>
      </c>
      <c r="C34" s="20" t="s">
        <v>34</v>
      </c>
      <c r="D34" s="47">
        <v>0</v>
      </c>
      <c r="E34" s="47">
        <v>1829250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1040800</v>
      </c>
      <c r="O34" s="47">
        <f t="shared" si="6"/>
        <v>2870050</v>
      </c>
      <c r="P34" s="48">
        <f t="shared" si="1"/>
        <v>15.597928283388224</v>
      </c>
      <c r="Q34" s="9"/>
    </row>
    <row r="35" spans="1:17">
      <c r="A35" s="12"/>
      <c r="B35" s="25">
        <v>334.5</v>
      </c>
      <c r="C35" s="20" t="s">
        <v>35</v>
      </c>
      <c r="D35" s="47">
        <v>8554319</v>
      </c>
      <c r="E35" s="47">
        <v>59310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370990</v>
      </c>
      <c r="O35" s="47">
        <f t="shared" si="6"/>
        <v>8984619</v>
      </c>
      <c r="P35" s="48">
        <f t="shared" si="1"/>
        <v>48.828920337822417</v>
      </c>
      <c r="Q35" s="9"/>
    </row>
    <row r="36" spans="1:17">
      <c r="A36" s="12"/>
      <c r="B36" s="25">
        <v>334.69</v>
      </c>
      <c r="C36" s="20" t="s">
        <v>36</v>
      </c>
      <c r="D36" s="47">
        <v>0</v>
      </c>
      <c r="E36" s="47">
        <v>50519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50519</v>
      </c>
      <c r="P36" s="48">
        <f t="shared" si="1"/>
        <v>0.2745567982956707</v>
      </c>
      <c r="Q36" s="9"/>
    </row>
    <row r="37" spans="1:17">
      <c r="A37" s="12"/>
      <c r="B37" s="25">
        <v>334.7</v>
      </c>
      <c r="C37" s="20" t="s">
        <v>37</v>
      </c>
      <c r="D37" s="47">
        <v>539465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539465</v>
      </c>
      <c r="P37" s="48">
        <f t="shared" ref="P37:P68" si="7">(O37/P$126)</f>
        <v>2.9318431321398681</v>
      </c>
      <c r="Q37" s="9"/>
    </row>
    <row r="38" spans="1:17">
      <c r="A38" s="12"/>
      <c r="B38" s="25">
        <v>335.12099999999998</v>
      </c>
      <c r="C38" s="20" t="s">
        <v>265</v>
      </c>
      <c r="D38" s="47">
        <v>6575457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6575457</v>
      </c>
      <c r="P38" s="48">
        <f t="shared" si="7"/>
        <v>35.735790915316137</v>
      </c>
      <c r="Q38" s="9"/>
    </row>
    <row r="39" spans="1:17">
      <c r="A39" s="12"/>
      <c r="B39" s="25">
        <v>335.13</v>
      </c>
      <c r="C39" s="20" t="s">
        <v>168</v>
      </c>
      <c r="D39" s="47">
        <v>51808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51808</v>
      </c>
      <c r="P39" s="48">
        <f t="shared" si="7"/>
        <v>0.28156215693307679</v>
      </c>
      <c r="Q39" s="9"/>
    </row>
    <row r="40" spans="1:17">
      <c r="A40" s="12"/>
      <c r="B40" s="25">
        <v>335.14</v>
      </c>
      <c r="C40" s="20" t="s">
        <v>169</v>
      </c>
      <c r="D40" s="47">
        <v>41043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41043</v>
      </c>
      <c r="P40" s="48">
        <f t="shared" si="7"/>
        <v>0.22305735807219487</v>
      </c>
      <c r="Q40" s="9"/>
    </row>
    <row r="41" spans="1:17">
      <c r="A41" s="12"/>
      <c r="B41" s="25">
        <v>335.15</v>
      </c>
      <c r="C41" s="20" t="s">
        <v>170</v>
      </c>
      <c r="D41" s="47">
        <v>116929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116929</v>
      </c>
      <c r="P41" s="48">
        <f t="shared" si="7"/>
        <v>0.63547678829577936</v>
      </c>
      <c r="Q41" s="9"/>
    </row>
    <row r="42" spans="1:17">
      <c r="A42" s="12"/>
      <c r="B42" s="25">
        <v>335.16</v>
      </c>
      <c r="C42" s="20" t="s">
        <v>266</v>
      </c>
      <c r="D42" s="47">
        <v>235417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235417</v>
      </c>
      <c r="P42" s="48">
        <f t="shared" si="7"/>
        <v>1.2794263105835806</v>
      </c>
      <c r="Q42" s="9"/>
    </row>
    <row r="43" spans="1:17">
      <c r="A43" s="12"/>
      <c r="B43" s="25">
        <v>335.18</v>
      </c>
      <c r="C43" s="20" t="s">
        <v>267</v>
      </c>
      <c r="D43" s="47">
        <v>20029849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20029849</v>
      </c>
      <c r="P43" s="48">
        <f t="shared" si="7"/>
        <v>108.8566917750894</v>
      </c>
      <c r="Q43" s="9"/>
    </row>
    <row r="44" spans="1:17">
      <c r="A44" s="12"/>
      <c r="B44" s="25">
        <v>335.19</v>
      </c>
      <c r="C44" s="20" t="s">
        <v>173</v>
      </c>
      <c r="D44" s="47">
        <v>24625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9157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33782</v>
      </c>
      <c r="P44" s="48">
        <f t="shared" si="7"/>
        <v>0.18359583048010347</v>
      </c>
      <c r="Q44" s="9"/>
    </row>
    <row r="45" spans="1:17">
      <c r="A45" s="12"/>
      <c r="B45" s="25">
        <v>335.21</v>
      </c>
      <c r="C45" s="20" t="s">
        <v>45</v>
      </c>
      <c r="D45" s="47">
        <v>0</v>
      </c>
      <c r="E45" s="47">
        <v>15021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15021</v>
      </c>
      <c r="P45" s="48">
        <f t="shared" si="7"/>
        <v>8.1634982228454042E-2</v>
      </c>
      <c r="Q45" s="9"/>
    </row>
    <row r="46" spans="1:17">
      <c r="A46" s="12"/>
      <c r="B46" s="25">
        <v>335.43</v>
      </c>
      <c r="C46" s="20" t="s">
        <v>268</v>
      </c>
      <c r="D46" s="47">
        <v>0</v>
      </c>
      <c r="E46" s="47">
        <v>2604668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ref="O46:O51" si="8">SUM(D46:N46)</f>
        <v>2604668</v>
      </c>
      <c r="P46" s="48">
        <f t="shared" si="7"/>
        <v>14.155650482059977</v>
      </c>
      <c r="Q46" s="9"/>
    </row>
    <row r="47" spans="1:17">
      <c r="A47" s="12"/>
      <c r="B47" s="25">
        <v>335.44</v>
      </c>
      <c r="C47" s="20" t="s">
        <v>269</v>
      </c>
      <c r="D47" s="47">
        <v>0</v>
      </c>
      <c r="E47" s="47">
        <v>1136462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8"/>
        <v>1136462</v>
      </c>
      <c r="P47" s="48">
        <f t="shared" si="7"/>
        <v>6.1763567787306659</v>
      </c>
      <c r="Q47" s="9"/>
    </row>
    <row r="48" spans="1:17">
      <c r="A48" s="12"/>
      <c r="B48" s="25">
        <v>335.45</v>
      </c>
      <c r="C48" s="20" t="s">
        <v>270</v>
      </c>
      <c r="D48" s="47">
        <v>0</v>
      </c>
      <c r="E48" s="47">
        <v>158550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8"/>
        <v>158550</v>
      </c>
      <c r="P48" s="48">
        <f t="shared" si="7"/>
        <v>0.86167541657155899</v>
      </c>
      <c r="Q48" s="9"/>
    </row>
    <row r="49" spans="1:17">
      <c r="A49" s="12"/>
      <c r="B49" s="25">
        <v>335.5</v>
      </c>
      <c r="C49" s="20" t="s">
        <v>47</v>
      </c>
      <c r="D49" s="47">
        <v>14168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8"/>
        <v>14168</v>
      </c>
      <c r="P49" s="48">
        <f t="shared" si="7"/>
        <v>7.6999163052575509E-2</v>
      </c>
      <c r="Q49" s="9"/>
    </row>
    <row r="50" spans="1:17">
      <c r="A50" s="12"/>
      <c r="B50" s="25">
        <v>335.7</v>
      </c>
      <c r="C50" s="20" t="s">
        <v>48</v>
      </c>
      <c r="D50" s="47">
        <v>73327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8"/>
        <v>73327</v>
      </c>
      <c r="P50" s="48">
        <f t="shared" si="7"/>
        <v>0.39851197269594896</v>
      </c>
      <c r="Q50" s="9"/>
    </row>
    <row r="51" spans="1:17">
      <c r="A51" s="12"/>
      <c r="B51" s="25">
        <v>335.9</v>
      </c>
      <c r="C51" s="20" t="s">
        <v>49</v>
      </c>
      <c r="D51" s="47">
        <v>0</v>
      </c>
      <c r="E51" s="47">
        <v>254831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8"/>
        <v>254831</v>
      </c>
      <c r="P51" s="48">
        <f t="shared" si="7"/>
        <v>1.3849360333039857</v>
      </c>
      <c r="Q51" s="9"/>
    </row>
    <row r="52" spans="1:17" ht="15.75">
      <c r="A52" s="29" t="s">
        <v>54</v>
      </c>
      <c r="B52" s="30"/>
      <c r="C52" s="31"/>
      <c r="D52" s="32">
        <f t="shared" ref="D52:N52" si="9">SUM(D53:D101)</f>
        <v>19098861</v>
      </c>
      <c r="E52" s="32">
        <f t="shared" si="9"/>
        <v>11769432</v>
      </c>
      <c r="F52" s="32">
        <f t="shared" si="9"/>
        <v>0</v>
      </c>
      <c r="G52" s="32">
        <f t="shared" si="9"/>
        <v>0</v>
      </c>
      <c r="H52" s="32">
        <f t="shared" si="9"/>
        <v>0</v>
      </c>
      <c r="I52" s="32">
        <f t="shared" si="9"/>
        <v>40489261</v>
      </c>
      <c r="J52" s="32">
        <f t="shared" si="9"/>
        <v>13607814</v>
      </c>
      <c r="K52" s="32">
        <f t="shared" si="9"/>
        <v>0</v>
      </c>
      <c r="L52" s="32">
        <f t="shared" si="9"/>
        <v>0</v>
      </c>
      <c r="M52" s="32">
        <f t="shared" si="9"/>
        <v>0</v>
      </c>
      <c r="N52" s="32">
        <f t="shared" si="9"/>
        <v>19126635</v>
      </c>
      <c r="O52" s="32">
        <f>SUM(D52:N52)</f>
        <v>104092003</v>
      </c>
      <c r="P52" s="46">
        <f t="shared" si="7"/>
        <v>565.71125857327638</v>
      </c>
      <c r="Q52" s="10"/>
    </row>
    <row r="53" spans="1:17">
      <c r="A53" s="12"/>
      <c r="B53" s="25">
        <v>341.2</v>
      </c>
      <c r="C53" s="20" t="s">
        <v>174</v>
      </c>
      <c r="D53" s="47">
        <v>4063095</v>
      </c>
      <c r="E53" s="47">
        <v>2132741</v>
      </c>
      <c r="F53" s="47">
        <v>0</v>
      </c>
      <c r="G53" s="47">
        <v>0</v>
      </c>
      <c r="H53" s="47">
        <v>0</v>
      </c>
      <c r="I53" s="47">
        <v>0</v>
      </c>
      <c r="J53" s="47">
        <v>13607814</v>
      </c>
      <c r="K53" s="47">
        <v>0</v>
      </c>
      <c r="L53" s="47">
        <v>0</v>
      </c>
      <c r="M53" s="47">
        <v>0</v>
      </c>
      <c r="N53" s="47">
        <v>0</v>
      </c>
      <c r="O53" s="47">
        <f t="shared" ref="O53:O101" si="10">SUM(D53:N53)</f>
        <v>19803650</v>
      </c>
      <c r="P53" s="48">
        <f t="shared" si="7"/>
        <v>107.6273627460571</v>
      </c>
      <c r="Q53" s="9"/>
    </row>
    <row r="54" spans="1:17">
      <c r="A54" s="12"/>
      <c r="B54" s="25">
        <v>341.3</v>
      </c>
      <c r="C54" s="20" t="s">
        <v>175</v>
      </c>
      <c r="D54" s="47">
        <v>150000</v>
      </c>
      <c r="E54" s="47">
        <v>0</v>
      </c>
      <c r="F54" s="47">
        <v>0</v>
      </c>
      <c r="G54" s="47">
        <v>0</v>
      </c>
      <c r="H54" s="47">
        <v>0</v>
      </c>
      <c r="I54" s="47">
        <v>43416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193416</v>
      </c>
      <c r="P54" s="48">
        <f t="shared" si="7"/>
        <v>1.0511624873642678</v>
      </c>
      <c r="Q54" s="9"/>
    </row>
    <row r="55" spans="1:17">
      <c r="A55" s="12"/>
      <c r="B55" s="25">
        <v>341.52</v>
      </c>
      <c r="C55" s="20" t="s">
        <v>177</v>
      </c>
      <c r="D55" s="47">
        <v>190910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190910</v>
      </c>
      <c r="P55" s="48">
        <f t="shared" si="7"/>
        <v>1.0375430701840198</v>
      </c>
      <c r="Q55" s="9"/>
    </row>
    <row r="56" spans="1:17">
      <c r="A56" s="12"/>
      <c r="B56" s="25">
        <v>341.53</v>
      </c>
      <c r="C56" s="20" t="s">
        <v>178</v>
      </c>
      <c r="D56" s="47">
        <v>3084</v>
      </c>
      <c r="E56" s="47">
        <v>750775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753859</v>
      </c>
      <c r="P56" s="48">
        <f t="shared" si="7"/>
        <v>4.0970152498342411</v>
      </c>
      <c r="Q56" s="9"/>
    </row>
    <row r="57" spans="1:17">
      <c r="A57" s="12"/>
      <c r="B57" s="25">
        <v>341.54</v>
      </c>
      <c r="C57" s="20" t="s">
        <v>179</v>
      </c>
      <c r="D57" s="47">
        <v>0</v>
      </c>
      <c r="E57" s="47">
        <v>137380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137380</v>
      </c>
      <c r="P57" s="48">
        <f t="shared" si="7"/>
        <v>0.74662231932261602</v>
      </c>
      <c r="Q57" s="9"/>
    </row>
    <row r="58" spans="1:17">
      <c r="A58" s="12"/>
      <c r="B58" s="25">
        <v>341.9</v>
      </c>
      <c r="C58" s="20" t="s">
        <v>180</v>
      </c>
      <c r="D58" s="47">
        <v>30407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30407</v>
      </c>
      <c r="P58" s="48">
        <f t="shared" si="7"/>
        <v>0.1652536385474071</v>
      </c>
      <c r="Q58" s="9"/>
    </row>
    <row r="59" spans="1:17">
      <c r="A59" s="12"/>
      <c r="B59" s="25">
        <v>342.1</v>
      </c>
      <c r="C59" s="20" t="s">
        <v>66</v>
      </c>
      <c r="D59" s="47">
        <v>3639915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3639915</v>
      </c>
      <c r="P59" s="48">
        <f t="shared" si="7"/>
        <v>19.781931718133499</v>
      </c>
      <c r="Q59" s="9"/>
    </row>
    <row r="60" spans="1:17">
      <c r="A60" s="12"/>
      <c r="B60" s="25">
        <v>342.3</v>
      </c>
      <c r="C60" s="20" t="s">
        <v>67</v>
      </c>
      <c r="D60" s="47">
        <v>3375</v>
      </c>
      <c r="E60" s="47">
        <v>1800821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1804196</v>
      </c>
      <c r="P60" s="48">
        <f t="shared" si="7"/>
        <v>9.8053064640601733</v>
      </c>
      <c r="Q60" s="9"/>
    </row>
    <row r="61" spans="1:17">
      <c r="A61" s="12"/>
      <c r="B61" s="25">
        <v>342.4</v>
      </c>
      <c r="C61" s="20" t="s">
        <v>68</v>
      </c>
      <c r="D61" s="47">
        <v>0</v>
      </c>
      <c r="E61" s="47">
        <v>1802413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1802413</v>
      </c>
      <c r="P61" s="48">
        <f t="shared" si="7"/>
        <v>9.7956163519961734</v>
      </c>
      <c r="Q61" s="9"/>
    </row>
    <row r="62" spans="1:17">
      <c r="A62" s="12"/>
      <c r="B62" s="25">
        <v>342.5</v>
      </c>
      <c r="C62" s="20" t="s">
        <v>69</v>
      </c>
      <c r="D62" s="47">
        <v>0</v>
      </c>
      <c r="E62" s="47">
        <v>44241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44241</v>
      </c>
      <c r="P62" s="48">
        <f t="shared" si="7"/>
        <v>0.24043760393908761</v>
      </c>
      <c r="Q62" s="9"/>
    </row>
    <row r="63" spans="1:17">
      <c r="A63" s="12"/>
      <c r="B63" s="25">
        <v>342.6</v>
      </c>
      <c r="C63" s="20" t="s">
        <v>198</v>
      </c>
      <c r="D63" s="47">
        <v>6525690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6525690</v>
      </c>
      <c r="P63" s="48">
        <f t="shared" si="7"/>
        <v>35.465321029119252</v>
      </c>
      <c r="Q63" s="9"/>
    </row>
    <row r="64" spans="1:17">
      <c r="A64" s="12"/>
      <c r="B64" s="25">
        <v>342.9</v>
      </c>
      <c r="C64" s="20" t="s">
        <v>70</v>
      </c>
      <c r="D64" s="47">
        <v>218941</v>
      </c>
      <c r="E64" s="47">
        <v>0</v>
      </c>
      <c r="F64" s="47">
        <v>0</v>
      </c>
      <c r="G64" s="47">
        <v>0</v>
      </c>
      <c r="H64" s="47">
        <v>0</v>
      </c>
      <c r="I64" s="47">
        <v>25190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244131</v>
      </c>
      <c r="P64" s="48">
        <f t="shared" si="7"/>
        <v>1.3267844914729188</v>
      </c>
      <c r="Q64" s="9"/>
    </row>
    <row r="65" spans="1:17">
      <c r="A65" s="12"/>
      <c r="B65" s="25">
        <v>343.3</v>
      </c>
      <c r="C65" s="20" t="s">
        <v>71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22984237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22984237</v>
      </c>
      <c r="P65" s="48">
        <f t="shared" si="7"/>
        <v>124.91297377202422</v>
      </c>
      <c r="Q65" s="9"/>
    </row>
    <row r="66" spans="1:17">
      <c r="A66" s="12"/>
      <c r="B66" s="25">
        <v>343.4</v>
      </c>
      <c r="C66" s="20" t="s">
        <v>72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9187266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9187266</v>
      </c>
      <c r="P66" s="48">
        <f t="shared" si="7"/>
        <v>49.930250758143934</v>
      </c>
      <c r="Q66" s="9"/>
    </row>
    <row r="67" spans="1:17">
      <c r="A67" s="12"/>
      <c r="B67" s="25">
        <v>343.5</v>
      </c>
      <c r="C67" s="20" t="s">
        <v>73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8028404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8028404</v>
      </c>
      <c r="P67" s="48">
        <f t="shared" si="7"/>
        <v>43.632156172215517</v>
      </c>
      <c r="Q67" s="9"/>
    </row>
    <row r="68" spans="1:17">
      <c r="A68" s="12"/>
      <c r="B68" s="25">
        <v>343.6</v>
      </c>
      <c r="C68" s="20" t="s">
        <v>74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220748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220748</v>
      </c>
      <c r="P68" s="48">
        <f t="shared" si="7"/>
        <v>1.1997043510396626</v>
      </c>
      <c r="Q68" s="9"/>
    </row>
    <row r="69" spans="1:17">
      <c r="A69" s="12"/>
      <c r="B69" s="25">
        <v>343.9</v>
      </c>
      <c r="C69" s="20" t="s">
        <v>140</v>
      </c>
      <c r="D69" s="47">
        <v>0</v>
      </c>
      <c r="E69" s="47">
        <v>1764766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1764766</v>
      </c>
      <c r="P69" s="48">
        <f t="shared" ref="P69:P100" si="11">(O69/P$126)</f>
        <v>9.5910153150509228</v>
      </c>
      <c r="Q69" s="9"/>
    </row>
    <row r="70" spans="1:17">
      <c r="A70" s="12"/>
      <c r="B70" s="25">
        <v>344.3</v>
      </c>
      <c r="C70" s="20" t="s">
        <v>251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394756</v>
      </c>
      <c r="O70" s="47">
        <f t="shared" si="10"/>
        <v>394756</v>
      </c>
      <c r="P70" s="48">
        <f t="shared" si="11"/>
        <v>2.145389724024739</v>
      </c>
      <c r="Q70" s="9"/>
    </row>
    <row r="71" spans="1:17">
      <c r="A71" s="12"/>
      <c r="B71" s="25">
        <v>344.9</v>
      </c>
      <c r="C71" s="20" t="s">
        <v>181</v>
      </c>
      <c r="D71" s="47">
        <v>0</v>
      </c>
      <c r="E71" s="47">
        <v>854837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854837</v>
      </c>
      <c r="P71" s="48">
        <f t="shared" si="11"/>
        <v>4.6458027630134451</v>
      </c>
      <c r="Q71" s="9"/>
    </row>
    <row r="72" spans="1:17">
      <c r="A72" s="12"/>
      <c r="B72" s="25">
        <v>345.9</v>
      </c>
      <c r="C72" s="20" t="s">
        <v>76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18731879</v>
      </c>
      <c r="O72" s="47">
        <f t="shared" si="10"/>
        <v>18731879</v>
      </c>
      <c r="P72" s="48">
        <f t="shared" si="11"/>
        <v>101.80258366756883</v>
      </c>
      <c r="Q72" s="9"/>
    </row>
    <row r="73" spans="1:17">
      <c r="A73" s="12"/>
      <c r="B73" s="25">
        <v>346.4</v>
      </c>
      <c r="C73" s="20" t="s">
        <v>77</v>
      </c>
      <c r="D73" s="47">
        <v>626004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626004</v>
      </c>
      <c r="P73" s="48">
        <f t="shared" si="11"/>
        <v>3.4021586721883459</v>
      </c>
      <c r="Q73" s="9"/>
    </row>
    <row r="74" spans="1:17">
      <c r="A74" s="12"/>
      <c r="B74" s="25">
        <v>346.9</v>
      </c>
      <c r="C74" s="20" t="s">
        <v>78</v>
      </c>
      <c r="D74" s="47">
        <v>439794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439794</v>
      </c>
      <c r="P74" s="48">
        <f t="shared" si="11"/>
        <v>2.3901588026217104</v>
      </c>
      <c r="Q74" s="9"/>
    </row>
    <row r="75" spans="1:17">
      <c r="A75" s="12"/>
      <c r="B75" s="25">
        <v>347.1</v>
      </c>
      <c r="C75" s="20" t="s">
        <v>79</v>
      </c>
      <c r="D75" s="47">
        <v>455488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455488</v>
      </c>
      <c r="P75" s="48">
        <f t="shared" si="11"/>
        <v>2.4754513537896328</v>
      </c>
      <c r="Q75" s="9"/>
    </row>
    <row r="76" spans="1:17">
      <c r="A76" s="12"/>
      <c r="B76" s="25">
        <v>347.2</v>
      </c>
      <c r="C76" s="20" t="s">
        <v>80</v>
      </c>
      <c r="D76" s="47">
        <v>953694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953694</v>
      </c>
      <c r="P76" s="48">
        <f t="shared" si="11"/>
        <v>5.183063227573613</v>
      </c>
      <c r="Q76" s="9"/>
    </row>
    <row r="77" spans="1:17">
      <c r="A77" s="12"/>
      <c r="B77" s="25">
        <v>347.5</v>
      </c>
      <c r="C77" s="20" t="s">
        <v>81</v>
      </c>
      <c r="D77" s="47">
        <v>1875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1875</v>
      </c>
      <c r="P77" s="48">
        <f t="shared" si="11"/>
        <v>1.019010662927577E-2</v>
      </c>
      <c r="Q77" s="9"/>
    </row>
    <row r="78" spans="1:17">
      <c r="A78" s="12"/>
      <c r="B78" s="25">
        <v>348.11</v>
      </c>
      <c r="C78" s="20" t="s">
        <v>199</v>
      </c>
      <c r="D78" s="47">
        <v>0</v>
      </c>
      <c r="E78" s="47">
        <v>15658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>SUM(D78:N78)</f>
        <v>15658</v>
      </c>
      <c r="P78" s="48">
        <f t="shared" si="11"/>
        <v>8.5096901120639987E-2</v>
      </c>
      <c r="Q78" s="9"/>
    </row>
    <row r="79" spans="1:17">
      <c r="A79" s="12"/>
      <c r="B79" s="25">
        <v>348.12</v>
      </c>
      <c r="C79" s="20" t="s">
        <v>200</v>
      </c>
      <c r="D79" s="47">
        <v>0</v>
      </c>
      <c r="E79" s="47">
        <v>50787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ref="O79:O92" si="12">SUM(D79:N79)</f>
        <v>50787</v>
      </c>
      <c r="P79" s="48">
        <f t="shared" si="11"/>
        <v>0.27601330420321518</v>
      </c>
      <c r="Q79" s="9"/>
    </row>
    <row r="80" spans="1:17">
      <c r="A80" s="12"/>
      <c r="B80" s="25">
        <v>348.13</v>
      </c>
      <c r="C80" s="20" t="s">
        <v>201</v>
      </c>
      <c r="D80" s="47">
        <v>0</v>
      </c>
      <c r="E80" s="47">
        <v>78069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2"/>
        <v>78069</v>
      </c>
      <c r="P80" s="48">
        <f t="shared" si="11"/>
        <v>0.42428343170182931</v>
      </c>
      <c r="Q80" s="9"/>
    </row>
    <row r="81" spans="1:17">
      <c r="A81" s="12"/>
      <c r="B81" s="25">
        <v>348.22</v>
      </c>
      <c r="C81" s="20" t="s">
        <v>202</v>
      </c>
      <c r="D81" s="47">
        <v>0</v>
      </c>
      <c r="E81" s="47">
        <v>53292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2"/>
        <v>53292</v>
      </c>
      <c r="P81" s="48">
        <f t="shared" si="11"/>
        <v>0.2896272866599276</v>
      </c>
      <c r="Q81" s="9"/>
    </row>
    <row r="82" spans="1:17">
      <c r="A82" s="12"/>
      <c r="B82" s="25">
        <v>348.23</v>
      </c>
      <c r="C82" s="20" t="s">
        <v>203</v>
      </c>
      <c r="D82" s="47">
        <v>0</v>
      </c>
      <c r="E82" s="47">
        <v>146004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2"/>
        <v>146004</v>
      </c>
      <c r="P82" s="48">
        <f t="shared" si="11"/>
        <v>0.79349137509374901</v>
      </c>
      <c r="Q82" s="9"/>
    </row>
    <row r="83" spans="1:17">
      <c r="A83" s="12"/>
      <c r="B83" s="25">
        <v>348.31</v>
      </c>
      <c r="C83" s="20" t="s">
        <v>204</v>
      </c>
      <c r="D83" s="47">
        <v>0</v>
      </c>
      <c r="E83" s="47">
        <v>607095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2"/>
        <v>607095</v>
      </c>
      <c r="P83" s="48">
        <f t="shared" si="11"/>
        <v>3.2993934848534257</v>
      </c>
      <c r="Q83" s="9"/>
    </row>
    <row r="84" spans="1:17">
      <c r="A84" s="12"/>
      <c r="B84" s="25">
        <v>348.32</v>
      </c>
      <c r="C84" s="20" t="s">
        <v>205</v>
      </c>
      <c r="D84" s="47">
        <v>0</v>
      </c>
      <c r="E84" s="47">
        <v>11942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2"/>
        <v>11942</v>
      </c>
      <c r="P84" s="48">
        <f t="shared" si="11"/>
        <v>6.4901468462299328E-2</v>
      </c>
      <c r="Q84" s="9"/>
    </row>
    <row r="85" spans="1:17">
      <c r="A85" s="12"/>
      <c r="B85" s="25">
        <v>348.41</v>
      </c>
      <c r="C85" s="20" t="s">
        <v>206</v>
      </c>
      <c r="D85" s="47">
        <v>0</v>
      </c>
      <c r="E85" s="47">
        <v>406176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2"/>
        <v>406176</v>
      </c>
      <c r="P85" s="48">
        <f t="shared" si="11"/>
        <v>2.2074542668014479</v>
      </c>
      <c r="Q85" s="9"/>
    </row>
    <row r="86" spans="1:17">
      <c r="A86" s="12"/>
      <c r="B86" s="25">
        <v>348.42</v>
      </c>
      <c r="C86" s="20" t="s">
        <v>207</v>
      </c>
      <c r="D86" s="47">
        <v>0</v>
      </c>
      <c r="E86" s="47">
        <v>185071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2"/>
        <v>185071</v>
      </c>
      <c r="P86" s="48">
        <f t="shared" si="11"/>
        <v>1.005809719459571</v>
      </c>
      <c r="Q86" s="9"/>
    </row>
    <row r="87" spans="1:17">
      <c r="A87" s="12"/>
      <c r="B87" s="25">
        <v>348.52</v>
      </c>
      <c r="C87" s="20" t="s">
        <v>271</v>
      </c>
      <c r="D87" s="47">
        <v>0</v>
      </c>
      <c r="E87" s="47">
        <v>136875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136875</v>
      </c>
      <c r="P87" s="48">
        <f t="shared" si="11"/>
        <v>0.74387778393713111</v>
      </c>
      <c r="Q87" s="9"/>
    </row>
    <row r="88" spans="1:17">
      <c r="A88" s="12"/>
      <c r="B88" s="25">
        <v>348.53</v>
      </c>
      <c r="C88" s="20" t="s">
        <v>272</v>
      </c>
      <c r="D88" s="47">
        <v>0</v>
      </c>
      <c r="E88" s="47">
        <v>425303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425303</v>
      </c>
      <c r="P88" s="48">
        <f t="shared" si="11"/>
        <v>2.311404223867132</v>
      </c>
      <c r="Q88" s="9"/>
    </row>
    <row r="89" spans="1:17">
      <c r="A89" s="12"/>
      <c r="B89" s="25">
        <v>348.61</v>
      </c>
      <c r="C89" s="20" t="s">
        <v>210</v>
      </c>
      <c r="D89" s="47">
        <v>0</v>
      </c>
      <c r="E89" s="47">
        <v>82888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82888</v>
      </c>
      <c r="P89" s="48">
        <f t="shared" si="11"/>
        <v>0.45047336441995195</v>
      </c>
      <c r="Q89" s="9"/>
    </row>
    <row r="90" spans="1:17">
      <c r="A90" s="12"/>
      <c r="B90" s="25">
        <v>348.62</v>
      </c>
      <c r="C90" s="20" t="s">
        <v>211</v>
      </c>
      <c r="D90" s="47">
        <v>0</v>
      </c>
      <c r="E90" s="47">
        <v>2665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2665</v>
      </c>
      <c r="P90" s="48">
        <f t="shared" si="11"/>
        <v>1.4483538222410625E-2</v>
      </c>
      <c r="Q90" s="9"/>
    </row>
    <row r="91" spans="1:17">
      <c r="A91" s="12"/>
      <c r="B91" s="25">
        <v>348.71</v>
      </c>
      <c r="C91" s="20" t="s">
        <v>212</v>
      </c>
      <c r="D91" s="47">
        <v>0</v>
      </c>
      <c r="E91" s="47">
        <v>169416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169416</v>
      </c>
      <c r="P91" s="48">
        <f t="shared" si="11"/>
        <v>0.92072912250953798</v>
      </c>
      <c r="Q91" s="9"/>
    </row>
    <row r="92" spans="1:17">
      <c r="A92" s="12"/>
      <c r="B92" s="25">
        <v>348.72</v>
      </c>
      <c r="C92" s="20" t="s">
        <v>213</v>
      </c>
      <c r="D92" s="47">
        <v>0</v>
      </c>
      <c r="E92" s="47">
        <v>11949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2"/>
        <v>11949</v>
      </c>
      <c r="P92" s="48">
        <f t="shared" si="11"/>
        <v>6.4939511527048618E-2</v>
      </c>
      <c r="Q92" s="9"/>
    </row>
    <row r="93" spans="1:17">
      <c r="A93" s="12"/>
      <c r="B93" s="25">
        <v>348.88</v>
      </c>
      <c r="C93" s="20" t="s">
        <v>182</v>
      </c>
      <c r="D93" s="47">
        <v>595612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0"/>
        <v>595612</v>
      </c>
      <c r="P93" s="48">
        <f t="shared" si="11"/>
        <v>3.2369865544939729</v>
      </c>
      <c r="Q93" s="9"/>
    </row>
    <row r="94" spans="1:17">
      <c r="A94" s="12"/>
      <c r="B94" s="25">
        <v>348.92099999999999</v>
      </c>
      <c r="C94" s="20" t="s">
        <v>183</v>
      </c>
      <c r="D94" s="47">
        <v>72727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ref="O94:O100" si="13">SUM(D94:N94)</f>
        <v>72727</v>
      </c>
      <c r="P94" s="48">
        <f t="shared" si="11"/>
        <v>0.39525113857458072</v>
      </c>
      <c r="Q94" s="9"/>
    </row>
    <row r="95" spans="1:17">
      <c r="A95" s="12"/>
      <c r="B95" s="25">
        <v>348.92200000000003</v>
      </c>
      <c r="C95" s="20" t="s">
        <v>184</v>
      </c>
      <c r="D95" s="47">
        <v>72727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3"/>
        <v>72727</v>
      </c>
      <c r="P95" s="48">
        <f t="shared" si="11"/>
        <v>0.39525113857458072</v>
      </c>
      <c r="Q95" s="9"/>
    </row>
    <row r="96" spans="1:17">
      <c r="A96" s="12"/>
      <c r="B96" s="25">
        <v>348.923</v>
      </c>
      <c r="C96" s="20" t="s">
        <v>185</v>
      </c>
      <c r="D96" s="47">
        <v>72727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3"/>
        <v>72727</v>
      </c>
      <c r="P96" s="48">
        <f t="shared" si="11"/>
        <v>0.39525113857458072</v>
      </c>
      <c r="Q96" s="9"/>
    </row>
    <row r="97" spans="1:17">
      <c r="A97" s="12"/>
      <c r="B97" s="25">
        <v>348.92399999999998</v>
      </c>
      <c r="C97" s="20" t="s">
        <v>186</v>
      </c>
      <c r="D97" s="47">
        <v>188570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3"/>
        <v>188570</v>
      </c>
      <c r="P97" s="48">
        <f t="shared" si="11"/>
        <v>1.0248258171106837</v>
      </c>
      <c r="Q97" s="9"/>
    </row>
    <row r="98" spans="1:17">
      <c r="A98" s="12"/>
      <c r="B98" s="25">
        <v>348.93</v>
      </c>
      <c r="C98" s="20" t="s">
        <v>187</v>
      </c>
      <c r="D98" s="47">
        <v>514292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3"/>
        <v>514292</v>
      </c>
      <c r="P98" s="48">
        <f t="shared" si="11"/>
        <v>2.7950348365778632</v>
      </c>
      <c r="Q98" s="9"/>
    </row>
    <row r="99" spans="1:17">
      <c r="A99" s="12"/>
      <c r="B99" s="25">
        <v>348.93200000000002</v>
      </c>
      <c r="C99" s="20" t="s">
        <v>188</v>
      </c>
      <c r="D99" s="47">
        <v>22387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3"/>
        <v>22387</v>
      </c>
      <c r="P99" s="48">
        <f t="shared" si="11"/>
        <v>0.12166715579178487</v>
      </c>
      <c r="Q99" s="9"/>
    </row>
    <row r="100" spans="1:17">
      <c r="A100" s="12"/>
      <c r="B100" s="25">
        <v>348.99</v>
      </c>
      <c r="C100" s="20" t="s">
        <v>189</v>
      </c>
      <c r="D100" s="47">
        <v>52195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3"/>
        <v>52195</v>
      </c>
      <c r="P100" s="48">
        <f t="shared" si="11"/>
        <v>0.28366539494135934</v>
      </c>
      <c r="Q100" s="9"/>
    </row>
    <row r="101" spans="1:17">
      <c r="A101" s="12"/>
      <c r="B101" s="25">
        <v>349</v>
      </c>
      <c r="C101" s="20" t="s">
        <v>273</v>
      </c>
      <c r="D101" s="47">
        <v>205352</v>
      </c>
      <c r="E101" s="47">
        <v>98268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0"/>
        <v>303620</v>
      </c>
      <c r="P101" s="48">
        <f t="shared" ref="P101:P124" si="14">(O101/P$126)</f>
        <v>1.6500907598830448</v>
      </c>
      <c r="Q101" s="9"/>
    </row>
    <row r="102" spans="1:17" ht="15.75">
      <c r="A102" s="29" t="s">
        <v>55</v>
      </c>
      <c r="B102" s="30"/>
      <c r="C102" s="31"/>
      <c r="D102" s="32">
        <f t="shared" ref="D102:N102" si="15">SUM(D103:D111)</f>
        <v>652846</v>
      </c>
      <c r="E102" s="32">
        <f t="shared" si="15"/>
        <v>1503807</v>
      </c>
      <c r="F102" s="32">
        <f t="shared" si="15"/>
        <v>0</v>
      </c>
      <c r="G102" s="32">
        <f t="shared" si="15"/>
        <v>0</v>
      </c>
      <c r="H102" s="32">
        <f t="shared" si="15"/>
        <v>0</v>
      </c>
      <c r="I102" s="32">
        <f t="shared" si="15"/>
        <v>45839</v>
      </c>
      <c r="J102" s="32">
        <f t="shared" si="15"/>
        <v>0</v>
      </c>
      <c r="K102" s="32">
        <f t="shared" si="15"/>
        <v>0</v>
      </c>
      <c r="L102" s="32">
        <f t="shared" si="15"/>
        <v>0</v>
      </c>
      <c r="M102" s="32">
        <f t="shared" si="15"/>
        <v>0</v>
      </c>
      <c r="N102" s="32">
        <f t="shared" si="15"/>
        <v>0</v>
      </c>
      <c r="O102" s="32">
        <f>SUM(D102:N102)</f>
        <v>2202492</v>
      </c>
      <c r="P102" s="46">
        <f t="shared" si="14"/>
        <v>11.969935109400986</v>
      </c>
      <c r="Q102" s="10"/>
    </row>
    <row r="103" spans="1:17">
      <c r="A103" s="13"/>
      <c r="B103" s="40">
        <v>351.1</v>
      </c>
      <c r="C103" s="21" t="s">
        <v>106</v>
      </c>
      <c r="D103" s="47">
        <v>0</v>
      </c>
      <c r="E103" s="47">
        <v>246965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>SUM(D103:N103)</f>
        <v>246965</v>
      </c>
      <c r="P103" s="48">
        <f t="shared" si="14"/>
        <v>1.3421864979728482</v>
      </c>
      <c r="Q103" s="9"/>
    </row>
    <row r="104" spans="1:17">
      <c r="A104" s="13"/>
      <c r="B104" s="40">
        <v>351.2</v>
      </c>
      <c r="C104" s="21" t="s">
        <v>107</v>
      </c>
      <c r="D104" s="47">
        <v>59573</v>
      </c>
      <c r="E104" s="47">
        <v>302757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ref="O104:O111" si="16">SUM(D104:N104)</f>
        <v>362330</v>
      </c>
      <c r="P104" s="48">
        <f t="shared" si="14"/>
        <v>1.9691633786589275</v>
      </c>
      <c r="Q104" s="9"/>
    </row>
    <row r="105" spans="1:17">
      <c r="A105" s="13"/>
      <c r="B105" s="40">
        <v>351.4</v>
      </c>
      <c r="C105" s="21" t="s">
        <v>214</v>
      </c>
      <c r="D105" s="47">
        <v>0</v>
      </c>
      <c r="E105" s="47">
        <v>52746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6"/>
        <v>52746</v>
      </c>
      <c r="P105" s="48">
        <f t="shared" si="14"/>
        <v>0.2866599276094825</v>
      </c>
      <c r="Q105" s="9"/>
    </row>
    <row r="106" spans="1:17">
      <c r="A106" s="13"/>
      <c r="B106" s="40">
        <v>351.5</v>
      </c>
      <c r="C106" s="21" t="s">
        <v>108</v>
      </c>
      <c r="D106" s="47">
        <v>0</v>
      </c>
      <c r="E106" s="47">
        <v>636669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6"/>
        <v>636669</v>
      </c>
      <c r="P106" s="48">
        <f t="shared" si="14"/>
        <v>3.4601199986956663</v>
      </c>
      <c r="Q106" s="9"/>
    </row>
    <row r="107" spans="1:17">
      <c r="A107" s="13"/>
      <c r="B107" s="40">
        <v>351.6</v>
      </c>
      <c r="C107" s="21" t="s">
        <v>109</v>
      </c>
      <c r="D107" s="47">
        <v>0</v>
      </c>
      <c r="E107" s="47">
        <v>247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6"/>
        <v>247</v>
      </c>
      <c r="P107" s="48">
        <f t="shared" si="14"/>
        <v>1.3423767132965947E-3</v>
      </c>
      <c r="Q107" s="9"/>
    </row>
    <row r="108" spans="1:17">
      <c r="A108" s="13"/>
      <c r="B108" s="40">
        <v>351.8</v>
      </c>
      <c r="C108" s="21" t="s">
        <v>252</v>
      </c>
      <c r="D108" s="47">
        <v>0</v>
      </c>
      <c r="E108" s="47">
        <v>254739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6"/>
        <v>254739</v>
      </c>
      <c r="P108" s="48">
        <f t="shared" si="14"/>
        <v>1.3844360387387094</v>
      </c>
      <c r="Q108" s="9"/>
    </row>
    <row r="109" spans="1:17">
      <c r="A109" s="13"/>
      <c r="B109" s="40">
        <v>352</v>
      </c>
      <c r="C109" s="21" t="s">
        <v>110</v>
      </c>
      <c r="D109" s="47">
        <v>38239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6"/>
        <v>38239</v>
      </c>
      <c r="P109" s="48">
        <f t="shared" si="14"/>
        <v>0.20781839327833393</v>
      </c>
      <c r="Q109" s="9"/>
    </row>
    <row r="110" spans="1:17">
      <c r="A110" s="13"/>
      <c r="B110" s="40">
        <v>354</v>
      </c>
      <c r="C110" s="21" t="s">
        <v>111</v>
      </c>
      <c r="D110" s="47">
        <v>532017</v>
      </c>
      <c r="E110" s="47">
        <v>0</v>
      </c>
      <c r="F110" s="47">
        <v>0</v>
      </c>
      <c r="G110" s="47">
        <v>0</v>
      </c>
      <c r="H110" s="47">
        <v>0</v>
      </c>
      <c r="I110" s="47">
        <v>45839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6"/>
        <v>577856</v>
      </c>
      <c r="P110" s="48">
        <f t="shared" si="14"/>
        <v>3.1404876033956151</v>
      </c>
      <c r="Q110" s="9"/>
    </row>
    <row r="111" spans="1:17">
      <c r="A111" s="13"/>
      <c r="B111" s="40">
        <v>359</v>
      </c>
      <c r="C111" s="21" t="s">
        <v>112</v>
      </c>
      <c r="D111" s="47">
        <v>23017</v>
      </c>
      <c r="E111" s="47">
        <v>9684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6"/>
        <v>32701</v>
      </c>
      <c r="P111" s="48">
        <f t="shared" si="14"/>
        <v>0.17772089433810503</v>
      </c>
      <c r="Q111" s="9"/>
    </row>
    <row r="112" spans="1:17" ht="15.75">
      <c r="A112" s="29" t="s">
        <v>5</v>
      </c>
      <c r="B112" s="30"/>
      <c r="C112" s="31"/>
      <c r="D112" s="32">
        <f t="shared" ref="D112:N112" si="17">SUM(D113:D119)</f>
        <v>4618322</v>
      </c>
      <c r="E112" s="32">
        <f t="shared" si="17"/>
        <v>6201962</v>
      </c>
      <c r="F112" s="32">
        <f t="shared" si="17"/>
        <v>0</v>
      </c>
      <c r="G112" s="32">
        <f t="shared" si="17"/>
        <v>0</v>
      </c>
      <c r="H112" s="32">
        <f t="shared" si="17"/>
        <v>0</v>
      </c>
      <c r="I112" s="32">
        <f t="shared" si="17"/>
        <v>517826</v>
      </c>
      <c r="J112" s="32">
        <f t="shared" si="17"/>
        <v>-2072</v>
      </c>
      <c r="K112" s="32">
        <f t="shared" si="17"/>
        <v>0</v>
      </c>
      <c r="L112" s="32">
        <f t="shared" si="17"/>
        <v>0</v>
      </c>
      <c r="M112" s="32">
        <f t="shared" si="17"/>
        <v>390176520</v>
      </c>
      <c r="N112" s="32">
        <f t="shared" si="17"/>
        <v>697960</v>
      </c>
      <c r="O112" s="32">
        <f>SUM(D112:N112)</f>
        <v>402210518</v>
      </c>
      <c r="P112" s="46">
        <f t="shared" si="14"/>
        <v>2185.9029684459952</v>
      </c>
      <c r="Q112" s="10"/>
    </row>
    <row r="113" spans="1:120">
      <c r="A113" s="12"/>
      <c r="B113" s="25">
        <v>361.1</v>
      </c>
      <c r="C113" s="20" t="s">
        <v>113</v>
      </c>
      <c r="D113" s="47">
        <v>-55025</v>
      </c>
      <c r="E113" s="47">
        <v>168360</v>
      </c>
      <c r="F113" s="47">
        <v>0</v>
      </c>
      <c r="G113" s="47">
        <v>0</v>
      </c>
      <c r="H113" s="47">
        <v>0</v>
      </c>
      <c r="I113" s="47">
        <v>579949</v>
      </c>
      <c r="J113" s="47">
        <v>63932</v>
      </c>
      <c r="K113" s="47">
        <v>0</v>
      </c>
      <c r="L113" s="47">
        <v>0</v>
      </c>
      <c r="M113" s="47">
        <v>0</v>
      </c>
      <c r="N113" s="47">
        <v>10289</v>
      </c>
      <c r="O113" s="47">
        <f>SUM(D113:N113)</f>
        <v>767505</v>
      </c>
      <c r="P113" s="48">
        <f t="shared" si="14"/>
        <v>4.1711774872012262</v>
      </c>
      <c r="Q113" s="9"/>
    </row>
    <row r="114" spans="1:120">
      <c r="A114" s="12"/>
      <c r="B114" s="25">
        <v>361.3</v>
      </c>
      <c r="C114" s="20" t="s">
        <v>114</v>
      </c>
      <c r="D114" s="47">
        <v>-900501</v>
      </c>
      <c r="E114" s="47">
        <v>-1757862</v>
      </c>
      <c r="F114" s="47">
        <v>0</v>
      </c>
      <c r="G114" s="47">
        <v>0</v>
      </c>
      <c r="H114" s="47">
        <v>0</v>
      </c>
      <c r="I114" s="47">
        <v>-563742</v>
      </c>
      <c r="J114" s="47">
        <v>-134532</v>
      </c>
      <c r="K114" s="47">
        <v>0</v>
      </c>
      <c r="L114" s="47">
        <v>0</v>
      </c>
      <c r="M114" s="47">
        <v>0</v>
      </c>
      <c r="N114" s="47">
        <v>1131</v>
      </c>
      <c r="O114" s="47">
        <f t="shared" ref="O114:O119" si="18">SUM(D114:N114)</f>
        <v>-3355506</v>
      </c>
      <c r="P114" s="48">
        <f t="shared" si="14"/>
        <v>-18.23624743209313</v>
      </c>
      <c r="Q114" s="9"/>
    </row>
    <row r="115" spans="1:120">
      <c r="A115" s="12"/>
      <c r="B115" s="25">
        <v>362</v>
      </c>
      <c r="C115" s="20" t="s">
        <v>191</v>
      </c>
      <c r="D115" s="47">
        <v>50661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8"/>
        <v>50661</v>
      </c>
      <c r="P115" s="48">
        <f t="shared" si="14"/>
        <v>0.27532852903772786</v>
      </c>
      <c r="Q115" s="9"/>
    </row>
    <row r="116" spans="1:120">
      <c r="A116" s="12"/>
      <c r="B116" s="25">
        <v>364</v>
      </c>
      <c r="C116" s="20" t="s">
        <v>192</v>
      </c>
      <c r="D116" s="47">
        <v>221715</v>
      </c>
      <c r="E116" s="47">
        <v>52326</v>
      </c>
      <c r="F116" s="47">
        <v>0</v>
      </c>
      <c r="G116" s="47">
        <v>0</v>
      </c>
      <c r="H116" s="47">
        <v>0</v>
      </c>
      <c r="I116" s="47">
        <v>42983</v>
      </c>
      <c r="J116" s="47">
        <v>6745</v>
      </c>
      <c r="K116" s="47">
        <v>0</v>
      </c>
      <c r="L116" s="47">
        <v>0</v>
      </c>
      <c r="M116" s="47">
        <v>0</v>
      </c>
      <c r="N116" s="47">
        <v>10178</v>
      </c>
      <c r="O116" s="47">
        <f t="shared" si="18"/>
        <v>333947</v>
      </c>
      <c r="P116" s="48">
        <f t="shared" si="14"/>
        <v>1.8149096205476027</v>
      </c>
      <c r="Q116" s="9"/>
    </row>
    <row r="117" spans="1:120">
      <c r="A117" s="12"/>
      <c r="B117" s="25">
        <v>365</v>
      </c>
      <c r="C117" s="20" t="s">
        <v>193</v>
      </c>
      <c r="D117" s="47">
        <v>0</v>
      </c>
      <c r="E117" s="47">
        <v>24915</v>
      </c>
      <c r="F117" s="47">
        <v>0</v>
      </c>
      <c r="G117" s="47">
        <v>0</v>
      </c>
      <c r="H117" s="47">
        <v>0</v>
      </c>
      <c r="I117" s="47">
        <v>30238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si="18"/>
        <v>55153</v>
      </c>
      <c r="P117" s="48">
        <f t="shared" si="14"/>
        <v>0.29974130715970476</v>
      </c>
      <c r="Q117" s="9"/>
    </row>
    <row r="118" spans="1:120">
      <c r="A118" s="12"/>
      <c r="B118" s="25">
        <v>366</v>
      </c>
      <c r="C118" s="20" t="s">
        <v>118</v>
      </c>
      <c r="D118" s="47">
        <v>397286</v>
      </c>
      <c r="E118" s="47">
        <v>7146155</v>
      </c>
      <c r="F118" s="47">
        <v>0</v>
      </c>
      <c r="G118" s="47">
        <v>0</v>
      </c>
      <c r="H118" s="47">
        <v>0</v>
      </c>
      <c r="I118" s="47">
        <v>0</v>
      </c>
      <c r="J118" s="47">
        <v>61783</v>
      </c>
      <c r="K118" s="47">
        <v>0</v>
      </c>
      <c r="L118" s="47">
        <v>0</v>
      </c>
      <c r="M118" s="47">
        <v>0</v>
      </c>
      <c r="N118" s="47">
        <v>570598</v>
      </c>
      <c r="O118" s="47">
        <f t="shared" si="18"/>
        <v>8175822</v>
      </c>
      <c r="P118" s="48">
        <f t="shared" si="14"/>
        <v>44.433332246388623</v>
      </c>
      <c r="Q118" s="9"/>
    </row>
    <row r="119" spans="1:120">
      <c r="A119" s="12"/>
      <c r="B119" s="25">
        <v>369.9</v>
      </c>
      <c r="C119" s="20" t="s">
        <v>119</v>
      </c>
      <c r="D119" s="47">
        <v>4904186</v>
      </c>
      <c r="E119" s="47">
        <v>568068</v>
      </c>
      <c r="F119" s="47">
        <v>0</v>
      </c>
      <c r="G119" s="47">
        <v>0</v>
      </c>
      <c r="H119" s="47">
        <v>0</v>
      </c>
      <c r="I119" s="47">
        <v>428398</v>
      </c>
      <c r="J119" s="47">
        <v>0</v>
      </c>
      <c r="K119" s="47">
        <v>0</v>
      </c>
      <c r="L119" s="47">
        <v>0</v>
      </c>
      <c r="M119" s="47">
        <v>390176520</v>
      </c>
      <c r="N119" s="47">
        <v>105764</v>
      </c>
      <c r="O119" s="47">
        <f t="shared" si="18"/>
        <v>396182936</v>
      </c>
      <c r="P119" s="48">
        <f t="shared" si="14"/>
        <v>2153.1447266877535</v>
      </c>
      <c r="Q119" s="9"/>
    </row>
    <row r="120" spans="1:120" ht="15.75">
      <c r="A120" s="29" t="s">
        <v>56</v>
      </c>
      <c r="B120" s="30"/>
      <c r="C120" s="31"/>
      <c r="D120" s="32">
        <f t="shared" ref="D120:N120" si="19">SUM(D121:D123)</f>
        <v>21075506</v>
      </c>
      <c r="E120" s="32">
        <f t="shared" si="19"/>
        <v>118593372</v>
      </c>
      <c r="F120" s="32">
        <f t="shared" si="19"/>
        <v>0</v>
      </c>
      <c r="G120" s="32">
        <f t="shared" si="19"/>
        <v>0</v>
      </c>
      <c r="H120" s="32">
        <f t="shared" si="19"/>
        <v>0</v>
      </c>
      <c r="I120" s="32">
        <f t="shared" si="19"/>
        <v>3145331</v>
      </c>
      <c r="J120" s="32">
        <f t="shared" si="19"/>
        <v>78714</v>
      </c>
      <c r="K120" s="32">
        <f t="shared" si="19"/>
        <v>0</v>
      </c>
      <c r="L120" s="32">
        <f t="shared" si="19"/>
        <v>0</v>
      </c>
      <c r="M120" s="32">
        <f t="shared" si="19"/>
        <v>0</v>
      </c>
      <c r="N120" s="32">
        <f t="shared" si="19"/>
        <v>0</v>
      </c>
      <c r="O120" s="32">
        <f>SUM(D120:N120)</f>
        <v>142892923</v>
      </c>
      <c r="P120" s="46">
        <f t="shared" si="14"/>
        <v>776.58353170074236</v>
      </c>
      <c r="Q120" s="9"/>
    </row>
    <row r="121" spans="1:120">
      <c r="A121" s="12"/>
      <c r="B121" s="25">
        <v>381</v>
      </c>
      <c r="C121" s="20" t="s">
        <v>120</v>
      </c>
      <c r="D121" s="47">
        <v>49488</v>
      </c>
      <c r="E121" s="47">
        <v>18527158</v>
      </c>
      <c r="F121" s="47">
        <v>0</v>
      </c>
      <c r="G121" s="47">
        <v>0</v>
      </c>
      <c r="H121" s="47">
        <v>0</v>
      </c>
      <c r="I121" s="47">
        <v>27681</v>
      </c>
      <c r="J121" s="47">
        <v>23756</v>
      </c>
      <c r="K121" s="47">
        <v>0</v>
      </c>
      <c r="L121" s="47">
        <v>0</v>
      </c>
      <c r="M121" s="47">
        <v>0</v>
      </c>
      <c r="N121" s="47">
        <v>0</v>
      </c>
      <c r="O121" s="47">
        <f>SUM(D121:N121)</f>
        <v>18628083</v>
      </c>
      <c r="P121" s="48">
        <f t="shared" si="14"/>
        <v>101.23848110346627</v>
      </c>
      <c r="Q121" s="9"/>
    </row>
    <row r="122" spans="1:120">
      <c r="A122" s="12"/>
      <c r="B122" s="25">
        <v>384</v>
      </c>
      <c r="C122" s="20" t="s">
        <v>121</v>
      </c>
      <c r="D122" s="47">
        <v>21026018</v>
      </c>
      <c r="E122" s="47">
        <v>100066214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ref="O122:O123" si="20">SUM(D122:N122)</f>
        <v>121092232</v>
      </c>
      <c r="P122" s="48">
        <f t="shared" si="14"/>
        <v>658.10280323039967</v>
      </c>
      <c r="Q122" s="9"/>
    </row>
    <row r="123" spans="1:120" ht="15.75" thickBot="1">
      <c r="A123" s="12"/>
      <c r="B123" s="25">
        <v>389.7</v>
      </c>
      <c r="C123" s="20" t="s">
        <v>162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3117650</v>
      </c>
      <c r="J123" s="47">
        <v>54958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si="20"/>
        <v>3172608</v>
      </c>
      <c r="P123" s="48">
        <f t="shared" si="14"/>
        <v>17.242247366876448</v>
      </c>
      <c r="Q123" s="9"/>
    </row>
    <row r="124" spans="1:120" ht="16.5" thickBot="1">
      <c r="A124" s="14" t="s">
        <v>88</v>
      </c>
      <c r="B124" s="23"/>
      <c r="C124" s="22"/>
      <c r="D124" s="15">
        <f t="shared" ref="D124:N124" si="21">SUM(D5,D12,D23,D52,D102,D112,D120)</f>
        <v>190608355</v>
      </c>
      <c r="E124" s="15">
        <f t="shared" si="21"/>
        <v>234069003</v>
      </c>
      <c r="F124" s="15">
        <f t="shared" si="21"/>
        <v>0</v>
      </c>
      <c r="G124" s="15">
        <f t="shared" si="21"/>
        <v>0</v>
      </c>
      <c r="H124" s="15">
        <f t="shared" si="21"/>
        <v>0</v>
      </c>
      <c r="I124" s="15">
        <f t="shared" si="21"/>
        <v>52222644</v>
      </c>
      <c r="J124" s="15">
        <f t="shared" si="21"/>
        <v>13694744</v>
      </c>
      <c r="K124" s="15">
        <f t="shared" si="21"/>
        <v>0</v>
      </c>
      <c r="L124" s="15">
        <f t="shared" si="21"/>
        <v>0</v>
      </c>
      <c r="M124" s="15">
        <f t="shared" si="21"/>
        <v>390176520</v>
      </c>
      <c r="N124" s="15">
        <f t="shared" si="21"/>
        <v>26165365</v>
      </c>
      <c r="O124" s="15">
        <f>SUM(D124:N124)</f>
        <v>906936631</v>
      </c>
      <c r="P124" s="38">
        <f t="shared" si="14"/>
        <v>4928.949853805937</v>
      </c>
      <c r="Q124" s="6"/>
      <c r="R124" s="2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</row>
    <row r="125" spans="1:120">
      <c r="A125" s="16"/>
      <c r="B125" s="18"/>
      <c r="C125" s="18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9"/>
    </row>
    <row r="126" spans="1:120">
      <c r="A126" s="41"/>
      <c r="B126" s="42"/>
      <c r="C126" s="42"/>
      <c r="D126" s="43"/>
      <c r="E126" s="43"/>
      <c r="F126" s="43"/>
      <c r="G126" s="43"/>
      <c r="H126" s="43"/>
      <c r="I126" s="43"/>
      <c r="J126" s="43"/>
      <c r="K126" s="43"/>
      <c r="L126" s="43"/>
      <c r="M126" s="49" t="s">
        <v>278</v>
      </c>
      <c r="N126" s="49"/>
      <c r="O126" s="49"/>
      <c r="P126" s="44">
        <v>184002</v>
      </c>
    </row>
    <row r="127" spans="1:120">
      <c r="A127" s="50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2"/>
    </row>
    <row r="128" spans="1:120" ht="15.75" customHeight="1" thickBot="1">
      <c r="A128" s="53" t="s">
        <v>143</v>
      </c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5"/>
    </row>
  </sheetData>
  <mergeCells count="10">
    <mergeCell ref="M126:O126"/>
    <mergeCell ref="A127:P127"/>
    <mergeCell ref="A128:P1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2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250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125</v>
      </c>
      <c r="B3" s="63"/>
      <c r="C3" s="64"/>
      <c r="D3" s="68" t="s">
        <v>50</v>
      </c>
      <c r="E3" s="69"/>
      <c r="F3" s="69"/>
      <c r="G3" s="69"/>
      <c r="H3" s="70"/>
      <c r="I3" s="68" t="s">
        <v>51</v>
      </c>
      <c r="J3" s="70"/>
      <c r="K3" s="68" t="s">
        <v>53</v>
      </c>
      <c r="L3" s="69"/>
      <c r="M3" s="70"/>
      <c r="N3" s="36"/>
      <c r="O3" s="37"/>
      <c r="P3" s="71" t="s">
        <v>254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255</v>
      </c>
      <c r="N4" s="35" t="s">
        <v>11</v>
      </c>
      <c r="O4" s="35" t="s">
        <v>256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257</v>
      </c>
      <c r="B5" s="26"/>
      <c r="C5" s="26"/>
      <c r="D5" s="27">
        <f t="shared" ref="D5:N5" si="0">SUM(D6:D11)</f>
        <v>75188474</v>
      </c>
      <c r="E5" s="27">
        <f t="shared" si="0"/>
        <v>73317354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3" si="1">SUM(D5:N5)</f>
        <v>148505828</v>
      </c>
      <c r="P5" s="33">
        <f t="shared" ref="P5:P36" si="2">(O5/P$121)</f>
        <v>832.98273521724013</v>
      </c>
      <c r="Q5" s="6"/>
    </row>
    <row r="6" spans="1:134">
      <c r="A6" s="12"/>
      <c r="B6" s="25">
        <v>311</v>
      </c>
      <c r="C6" s="20" t="s">
        <v>3</v>
      </c>
      <c r="D6" s="47">
        <v>75188474</v>
      </c>
      <c r="E6" s="47">
        <v>10518162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 t="shared" si="1"/>
        <v>85706636</v>
      </c>
      <c r="P6" s="48">
        <f t="shared" si="2"/>
        <v>480.73633905834578</v>
      </c>
      <c r="Q6" s="9"/>
    </row>
    <row r="7" spans="1:134">
      <c r="A7" s="12"/>
      <c r="B7" s="25">
        <v>312.13</v>
      </c>
      <c r="C7" s="20" t="s">
        <v>258</v>
      </c>
      <c r="D7" s="47">
        <v>0</v>
      </c>
      <c r="E7" s="47">
        <v>39183675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si="1"/>
        <v>39183675</v>
      </c>
      <c r="P7" s="48">
        <f t="shared" si="2"/>
        <v>219.78480721553493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1180303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1"/>
        <v>1180303</v>
      </c>
      <c r="P8" s="48">
        <f t="shared" si="2"/>
        <v>6.6204271883869374</v>
      </c>
      <c r="Q8" s="9"/>
    </row>
    <row r="9" spans="1:134">
      <c r="A9" s="12"/>
      <c r="B9" s="25">
        <v>312.41000000000003</v>
      </c>
      <c r="C9" s="20" t="s">
        <v>259</v>
      </c>
      <c r="D9" s="47">
        <v>0</v>
      </c>
      <c r="E9" s="47">
        <v>4100718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1"/>
        <v>4100718</v>
      </c>
      <c r="P9" s="48">
        <f t="shared" si="2"/>
        <v>23.001301309161889</v>
      </c>
      <c r="Q9" s="9"/>
    </row>
    <row r="10" spans="1:134">
      <c r="A10" s="12"/>
      <c r="B10" s="25">
        <v>312.63</v>
      </c>
      <c r="C10" s="20" t="s">
        <v>260</v>
      </c>
      <c r="D10" s="47">
        <v>0</v>
      </c>
      <c r="E10" s="47">
        <v>17577692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1"/>
        <v>17577692</v>
      </c>
      <c r="P10" s="48">
        <f t="shared" si="2"/>
        <v>98.594877777902425</v>
      </c>
      <c r="Q10" s="9"/>
    </row>
    <row r="11" spans="1:134">
      <c r="A11" s="12"/>
      <c r="B11" s="25">
        <v>315.2</v>
      </c>
      <c r="C11" s="20" t="s">
        <v>261</v>
      </c>
      <c r="D11" s="47">
        <v>0</v>
      </c>
      <c r="E11" s="47">
        <v>756804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1"/>
        <v>756804</v>
      </c>
      <c r="P11" s="48">
        <f t="shared" si="2"/>
        <v>4.2449826679081459</v>
      </c>
      <c r="Q11" s="9"/>
    </row>
    <row r="12" spans="1:134" ht="15.75">
      <c r="A12" s="29" t="s">
        <v>19</v>
      </c>
      <c r="B12" s="30"/>
      <c r="C12" s="31"/>
      <c r="D12" s="32">
        <f t="shared" ref="D12:N12" si="3">SUM(D13:D21)</f>
        <v>763724</v>
      </c>
      <c r="E12" s="32">
        <f t="shared" si="3"/>
        <v>346450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8217315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5">
        <f t="shared" si="1"/>
        <v>9327489</v>
      </c>
      <c r="P12" s="46">
        <f t="shared" si="2"/>
        <v>52.318736608294721</v>
      </c>
      <c r="Q12" s="10"/>
    </row>
    <row r="13" spans="1:134">
      <c r="A13" s="12"/>
      <c r="B13" s="25">
        <v>322</v>
      </c>
      <c r="C13" s="20" t="s">
        <v>262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3643875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1"/>
        <v>3643875</v>
      </c>
      <c r="P13" s="48">
        <f t="shared" si="2"/>
        <v>20.43882725120876</v>
      </c>
      <c r="Q13" s="9"/>
    </row>
    <row r="14" spans="1:134">
      <c r="A14" s="12"/>
      <c r="B14" s="25">
        <v>324.11</v>
      </c>
      <c r="C14" s="20" t="s">
        <v>133</v>
      </c>
      <c r="D14" s="47">
        <v>0</v>
      </c>
      <c r="E14" s="47">
        <v>223325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ref="O14:O21" si="4">SUM(D14:N14)</f>
        <v>223325</v>
      </c>
      <c r="P14" s="48">
        <f t="shared" si="2"/>
        <v>1.252650295599107</v>
      </c>
      <c r="Q14" s="9"/>
    </row>
    <row r="15" spans="1:134">
      <c r="A15" s="12"/>
      <c r="B15" s="25">
        <v>324.12</v>
      </c>
      <c r="C15" s="20" t="s">
        <v>245</v>
      </c>
      <c r="D15" s="47">
        <v>0</v>
      </c>
      <c r="E15" s="47">
        <v>123125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4"/>
        <v>123125</v>
      </c>
      <c r="P15" s="48">
        <f t="shared" si="2"/>
        <v>0.69061935585196488</v>
      </c>
      <c r="Q15" s="9"/>
    </row>
    <row r="16" spans="1:134">
      <c r="A16" s="12"/>
      <c r="B16" s="25">
        <v>324.20999999999998</v>
      </c>
      <c r="C16" s="20" t="s">
        <v>21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4008193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4008193</v>
      </c>
      <c r="P16" s="48">
        <f t="shared" si="2"/>
        <v>22.482320144490188</v>
      </c>
      <c r="Q16" s="9"/>
    </row>
    <row r="17" spans="1:17">
      <c r="A17" s="12"/>
      <c r="B17" s="25">
        <v>324.22000000000003</v>
      </c>
      <c r="C17" s="20" t="s">
        <v>246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436754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436754</v>
      </c>
      <c r="P17" s="48">
        <f t="shared" si="2"/>
        <v>2.449793024534165</v>
      </c>
      <c r="Q17" s="9"/>
    </row>
    <row r="18" spans="1:17">
      <c r="A18" s="12"/>
      <c r="B18" s="25">
        <v>324.61</v>
      </c>
      <c r="C18" s="20" t="s">
        <v>22</v>
      </c>
      <c r="D18" s="47">
        <v>514263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514263</v>
      </c>
      <c r="P18" s="48">
        <f t="shared" si="2"/>
        <v>2.8845480755208039</v>
      </c>
      <c r="Q18" s="9"/>
    </row>
    <row r="19" spans="1:17">
      <c r="A19" s="12"/>
      <c r="B19" s="25">
        <v>324.62</v>
      </c>
      <c r="C19" s="20" t="s">
        <v>247</v>
      </c>
      <c r="D19" s="47">
        <v>190892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190892</v>
      </c>
      <c r="P19" s="48">
        <f t="shared" si="2"/>
        <v>1.0707306402216712</v>
      </c>
      <c r="Q19" s="9"/>
    </row>
    <row r="20" spans="1:17">
      <c r="A20" s="12"/>
      <c r="B20" s="25">
        <v>325.10000000000002</v>
      </c>
      <c r="C20" s="20" t="s">
        <v>23</v>
      </c>
      <c r="D20" s="47">
        <v>54060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54060</v>
      </c>
      <c r="P20" s="48">
        <f t="shared" si="2"/>
        <v>0.30322747108513476</v>
      </c>
      <c r="Q20" s="9"/>
    </row>
    <row r="21" spans="1:17">
      <c r="A21" s="12"/>
      <c r="B21" s="25">
        <v>329.5</v>
      </c>
      <c r="C21" s="20" t="s">
        <v>263</v>
      </c>
      <c r="D21" s="47">
        <v>4509</v>
      </c>
      <c r="E21" s="47">
        <v>0</v>
      </c>
      <c r="F21" s="47">
        <v>0</v>
      </c>
      <c r="G21" s="47">
        <v>0</v>
      </c>
      <c r="H21" s="47">
        <v>0</v>
      </c>
      <c r="I21" s="47">
        <v>128493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133002</v>
      </c>
      <c r="P21" s="48">
        <f t="shared" si="2"/>
        <v>0.74602034978292819</v>
      </c>
      <c r="Q21" s="9"/>
    </row>
    <row r="22" spans="1:17" ht="15.75">
      <c r="A22" s="29" t="s">
        <v>264</v>
      </c>
      <c r="B22" s="30"/>
      <c r="C22" s="31"/>
      <c r="D22" s="32">
        <f t="shared" ref="D22:N22" si="5">SUM(D23:D49)</f>
        <v>51868107</v>
      </c>
      <c r="E22" s="32">
        <f t="shared" si="5"/>
        <v>11342963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341073</v>
      </c>
      <c r="J22" s="32">
        <f t="shared" si="5"/>
        <v>13198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5027813</v>
      </c>
      <c r="O22" s="45">
        <f>SUM(D22:N22)</f>
        <v>68593154</v>
      </c>
      <c r="P22" s="46">
        <f t="shared" si="2"/>
        <v>384.74525751337768</v>
      </c>
      <c r="Q22" s="10"/>
    </row>
    <row r="23" spans="1:17">
      <c r="A23" s="12"/>
      <c r="B23" s="25">
        <v>331.1</v>
      </c>
      <c r="C23" s="20" t="s">
        <v>25</v>
      </c>
      <c r="D23" s="47">
        <v>131971</v>
      </c>
      <c r="E23" s="47">
        <v>439439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>SUM(D23:N23)</f>
        <v>571410</v>
      </c>
      <c r="P23" s="48">
        <f t="shared" si="2"/>
        <v>3.2050908111867713</v>
      </c>
      <c r="Q23" s="9"/>
    </row>
    <row r="24" spans="1:17">
      <c r="A24" s="12"/>
      <c r="B24" s="25">
        <v>331.2</v>
      </c>
      <c r="C24" s="20" t="s">
        <v>26</v>
      </c>
      <c r="D24" s="47">
        <v>18530065</v>
      </c>
      <c r="E24" s="47">
        <v>4854015</v>
      </c>
      <c r="F24" s="47">
        <v>0</v>
      </c>
      <c r="G24" s="47">
        <v>0</v>
      </c>
      <c r="H24" s="47">
        <v>0</v>
      </c>
      <c r="I24" s="47">
        <v>341073</v>
      </c>
      <c r="J24" s="47">
        <v>13198</v>
      </c>
      <c r="K24" s="47">
        <v>0</v>
      </c>
      <c r="L24" s="47">
        <v>0</v>
      </c>
      <c r="M24" s="47">
        <v>0</v>
      </c>
      <c r="N24" s="47">
        <v>737487</v>
      </c>
      <c r="O24" s="47">
        <f>SUM(D24:N24)</f>
        <v>24475838</v>
      </c>
      <c r="P24" s="48">
        <f t="shared" si="2"/>
        <v>137.28720790657496</v>
      </c>
      <c r="Q24" s="9"/>
    </row>
    <row r="25" spans="1:17">
      <c r="A25" s="12"/>
      <c r="B25" s="25">
        <v>331.39</v>
      </c>
      <c r="C25" s="20" t="s">
        <v>31</v>
      </c>
      <c r="D25" s="47">
        <v>937031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ref="O25:O43" si="6">SUM(D25:N25)</f>
        <v>937031</v>
      </c>
      <c r="P25" s="48">
        <f t="shared" si="2"/>
        <v>5.2558923503214006</v>
      </c>
      <c r="Q25" s="9"/>
    </row>
    <row r="26" spans="1:17">
      <c r="A26" s="12"/>
      <c r="B26" s="25">
        <v>331.49</v>
      </c>
      <c r="C26" s="20" t="s">
        <v>32</v>
      </c>
      <c r="D26" s="47">
        <v>0</v>
      </c>
      <c r="E26" s="47">
        <v>447993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2157793</v>
      </c>
      <c r="O26" s="47">
        <f t="shared" si="6"/>
        <v>2605786</v>
      </c>
      <c r="P26" s="48">
        <f t="shared" si="2"/>
        <v>14.616091360877711</v>
      </c>
      <c r="Q26" s="9"/>
    </row>
    <row r="27" spans="1:17">
      <c r="A27" s="12"/>
      <c r="B27" s="25">
        <v>331.5</v>
      </c>
      <c r="C27" s="20" t="s">
        <v>136</v>
      </c>
      <c r="D27" s="47">
        <v>1290153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1290153</v>
      </c>
      <c r="P27" s="48">
        <f t="shared" si="2"/>
        <v>7.2365858583592289</v>
      </c>
      <c r="Q27" s="9"/>
    </row>
    <row r="28" spans="1:17">
      <c r="A28" s="12"/>
      <c r="B28" s="25">
        <v>333</v>
      </c>
      <c r="C28" s="20" t="s">
        <v>4</v>
      </c>
      <c r="D28" s="47">
        <v>99724</v>
      </c>
      <c r="E28" s="47">
        <v>34960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134684</v>
      </c>
      <c r="P28" s="48">
        <f t="shared" si="2"/>
        <v>0.75545484120662765</v>
      </c>
      <c r="Q28" s="9"/>
    </row>
    <row r="29" spans="1:17">
      <c r="A29" s="12"/>
      <c r="B29" s="25">
        <v>334.1</v>
      </c>
      <c r="C29" s="20" t="s">
        <v>29</v>
      </c>
      <c r="D29" s="47">
        <v>1512174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1512174</v>
      </c>
      <c r="P29" s="48">
        <f t="shared" si="2"/>
        <v>8.4819218990139209</v>
      </c>
      <c r="Q29" s="9"/>
    </row>
    <row r="30" spans="1:17">
      <c r="A30" s="12"/>
      <c r="B30" s="25">
        <v>334.2</v>
      </c>
      <c r="C30" s="20" t="s">
        <v>30</v>
      </c>
      <c r="D30" s="47">
        <v>152706</v>
      </c>
      <c r="E30" s="47">
        <v>98425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251131</v>
      </c>
      <c r="P30" s="48">
        <f t="shared" si="2"/>
        <v>1.4086166859245466</v>
      </c>
      <c r="Q30" s="9"/>
    </row>
    <row r="31" spans="1:17">
      <c r="A31" s="12"/>
      <c r="B31" s="25">
        <v>334.49</v>
      </c>
      <c r="C31" s="20" t="s">
        <v>34</v>
      </c>
      <c r="D31" s="47">
        <v>0</v>
      </c>
      <c r="E31" s="47">
        <v>1623278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991223</v>
      </c>
      <c r="O31" s="47">
        <f t="shared" si="6"/>
        <v>2614501</v>
      </c>
      <c r="P31" s="48">
        <f t="shared" si="2"/>
        <v>14.664974590816795</v>
      </c>
      <c r="Q31" s="9"/>
    </row>
    <row r="32" spans="1:17">
      <c r="A32" s="12"/>
      <c r="B32" s="25">
        <v>334.5</v>
      </c>
      <c r="C32" s="20" t="s">
        <v>35</v>
      </c>
      <c r="D32" s="47">
        <v>3545261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741980</v>
      </c>
      <c r="O32" s="47">
        <f t="shared" si="6"/>
        <v>4287241</v>
      </c>
      <c r="P32" s="48">
        <f t="shared" si="2"/>
        <v>24.047525829865044</v>
      </c>
      <c r="Q32" s="9"/>
    </row>
    <row r="33" spans="1:17">
      <c r="A33" s="12"/>
      <c r="B33" s="25">
        <v>334.69</v>
      </c>
      <c r="C33" s="20" t="s">
        <v>36</v>
      </c>
      <c r="D33" s="47">
        <v>0</v>
      </c>
      <c r="E33" s="47">
        <v>50688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50688</v>
      </c>
      <c r="P33" s="48">
        <f t="shared" si="2"/>
        <v>0.28431361550801537</v>
      </c>
      <c r="Q33" s="9"/>
    </row>
    <row r="34" spans="1:17">
      <c r="A34" s="12"/>
      <c r="B34" s="25">
        <v>334.7</v>
      </c>
      <c r="C34" s="20" t="s">
        <v>37</v>
      </c>
      <c r="D34" s="47">
        <v>475850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475850</v>
      </c>
      <c r="P34" s="48">
        <f t="shared" si="2"/>
        <v>2.6690860546774213</v>
      </c>
      <c r="Q34" s="9"/>
    </row>
    <row r="35" spans="1:17">
      <c r="A35" s="12"/>
      <c r="B35" s="25">
        <v>334.9</v>
      </c>
      <c r="C35" s="20" t="s">
        <v>38</v>
      </c>
      <c r="D35" s="47">
        <v>92700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399330</v>
      </c>
      <c r="O35" s="47">
        <f t="shared" si="6"/>
        <v>492030</v>
      </c>
      <c r="P35" s="48">
        <f t="shared" si="2"/>
        <v>2.7598411505367899</v>
      </c>
      <c r="Q35" s="9"/>
    </row>
    <row r="36" spans="1:17">
      <c r="A36" s="12"/>
      <c r="B36" s="25">
        <v>335.12099999999998</v>
      </c>
      <c r="C36" s="20" t="s">
        <v>265</v>
      </c>
      <c r="D36" s="47">
        <v>5118893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5118893</v>
      </c>
      <c r="P36" s="48">
        <f t="shared" si="2"/>
        <v>28.712337757036604</v>
      </c>
      <c r="Q36" s="9"/>
    </row>
    <row r="37" spans="1:17">
      <c r="A37" s="12"/>
      <c r="B37" s="25">
        <v>335.13</v>
      </c>
      <c r="C37" s="20" t="s">
        <v>168</v>
      </c>
      <c r="D37" s="47">
        <v>63996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63996</v>
      </c>
      <c r="P37" s="48">
        <f t="shared" ref="P37:P68" si="7">(O37/P$121)</f>
        <v>0.35895940139778554</v>
      </c>
      <c r="Q37" s="9"/>
    </row>
    <row r="38" spans="1:17">
      <c r="A38" s="12"/>
      <c r="B38" s="25">
        <v>335.14</v>
      </c>
      <c r="C38" s="20" t="s">
        <v>169</v>
      </c>
      <c r="D38" s="47">
        <v>43135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43135</v>
      </c>
      <c r="P38" s="48">
        <f t="shared" si="7"/>
        <v>0.24194814956080815</v>
      </c>
      <c r="Q38" s="9"/>
    </row>
    <row r="39" spans="1:17">
      <c r="A39" s="12"/>
      <c r="B39" s="25">
        <v>335.15</v>
      </c>
      <c r="C39" s="20" t="s">
        <v>170</v>
      </c>
      <c r="D39" s="47">
        <v>124792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124792</v>
      </c>
      <c r="P39" s="48">
        <f t="shared" si="7"/>
        <v>0.69996971090743876</v>
      </c>
      <c r="Q39" s="9"/>
    </row>
    <row r="40" spans="1:17">
      <c r="A40" s="12"/>
      <c r="B40" s="25">
        <v>335.16</v>
      </c>
      <c r="C40" s="20" t="s">
        <v>266</v>
      </c>
      <c r="D40" s="47">
        <v>235417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235417</v>
      </c>
      <c r="P40" s="48">
        <f t="shared" si="7"/>
        <v>1.3204754265713869</v>
      </c>
      <c r="Q40" s="9"/>
    </row>
    <row r="41" spans="1:17">
      <c r="A41" s="12"/>
      <c r="B41" s="25">
        <v>335.18</v>
      </c>
      <c r="C41" s="20" t="s">
        <v>267</v>
      </c>
      <c r="D41" s="47">
        <v>18503876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18503876</v>
      </c>
      <c r="P41" s="48">
        <f t="shared" si="7"/>
        <v>103.78992831581427</v>
      </c>
      <c r="Q41" s="9"/>
    </row>
    <row r="42" spans="1:17">
      <c r="A42" s="12"/>
      <c r="B42" s="25">
        <v>335.19</v>
      </c>
      <c r="C42" s="20" t="s">
        <v>173</v>
      </c>
      <c r="D42" s="47">
        <v>21549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21549</v>
      </c>
      <c r="P42" s="48">
        <f t="shared" si="7"/>
        <v>0.12087030659292582</v>
      </c>
      <c r="Q42" s="9"/>
    </row>
    <row r="43" spans="1:17">
      <c r="A43" s="12"/>
      <c r="B43" s="25">
        <v>335.21</v>
      </c>
      <c r="C43" s="20" t="s">
        <v>45</v>
      </c>
      <c r="D43" s="47">
        <v>0</v>
      </c>
      <c r="E43" s="47">
        <v>11558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11558</v>
      </c>
      <c r="P43" s="48">
        <f t="shared" si="7"/>
        <v>6.48298762634478E-2</v>
      </c>
      <c r="Q43" s="9"/>
    </row>
    <row r="44" spans="1:17">
      <c r="A44" s="12"/>
      <c r="B44" s="25">
        <v>335.43</v>
      </c>
      <c r="C44" s="20" t="s">
        <v>268</v>
      </c>
      <c r="D44" s="47">
        <v>0</v>
      </c>
      <c r="E44" s="47">
        <v>2437213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ref="O44:O49" si="8">SUM(D44:N44)</f>
        <v>2437213</v>
      </c>
      <c r="P44" s="48">
        <f t="shared" si="7"/>
        <v>13.670550027484547</v>
      </c>
      <c r="Q44" s="9"/>
    </row>
    <row r="45" spans="1:17">
      <c r="A45" s="12"/>
      <c r="B45" s="25">
        <v>335.44</v>
      </c>
      <c r="C45" s="20" t="s">
        <v>269</v>
      </c>
      <c r="D45" s="47">
        <v>0</v>
      </c>
      <c r="E45" s="47">
        <v>1081240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8"/>
        <v>1081240</v>
      </c>
      <c r="P45" s="48">
        <f t="shared" si="7"/>
        <v>6.0647737853512975</v>
      </c>
      <c r="Q45" s="9"/>
    </row>
    <row r="46" spans="1:17">
      <c r="A46" s="12"/>
      <c r="B46" s="25">
        <v>335.45</v>
      </c>
      <c r="C46" s="20" t="s">
        <v>270</v>
      </c>
      <c r="D46" s="47">
        <v>0</v>
      </c>
      <c r="E46" s="47">
        <v>142642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8"/>
        <v>142642</v>
      </c>
      <c r="P46" s="48">
        <f t="shared" si="7"/>
        <v>0.80009198909592671</v>
      </c>
      <c r="Q46" s="9"/>
    </row>
    <row r="47" spans="1:17">
      <c r="A47" s="12"/>
      <c r="B47" s="25">
        <v>335.5</v>
      </c>
      <c r="C47" s="20" t="s">
        <v>47</v>
      </c>
      <c r="D47" s="47">
        <v>916245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8"/>
        <v>916245</v>
      </c>
      <c r="P47" s="48">
        <f t="shared" si="7"/>
        <v>5.1393017803255514</v>
      </c>
      <c r="Q47" s="9"/>
    </row>
    <row r="48" spans="1:17">
      <c r="A48" s="12"/>
      <c r="B48" s="25">
        <v>335.7</v>
      </c>
      <c r="C48" s="20" t="s">
        <v>48</v>
      </c>
      <c r="D48" s="47">
        <v>72569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8"/>
        <v>72569</v>
      </c>
      <c r="P48" s="48">
        <f t="shared" si="7"/>
        <v>0.40704614038433495</v>
      </c>
      <c r="Q48" s="9"/>
    </row>
    <row r="49" spans="1:17">
      <c r="A49" s="12"/>
      <c r="B49" s="25">
        <v>335.9</v>
      </c>
      <c r="C49" s="20" t="s">
        <v>49</v>
      </c>
      <c r="D49" s="47">
        <v>0</v>
      </c>
      <c r="E49" s="47">
        <v>121512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8"/>
        <v>121512</v>
      </c>
      <c r="P49" s="48">
        <f t="shared" si="7"/>
        <v>0.6815718917221032</v>
      </c>
      <c r="Q49" s="9"/>
    </row>
    <row r="50" spans="1:17" ht="15.75">
      <c r="A50" s="29" t="s">
        <v>54</v>
      </c>
      <c r="B50" s="30"/>
      <c r="C50" s="31"/>
      <c r="D50" s="32">
        <f t="shared" ref="D50:N50" si="9">SUM(D51:D98)</f>
        <v>18018682</v>
      </c>
      <c r="E50" s="32">
        <f t="shared" si="9"/>
        <v>11092233</v>
      </c>
      <c r="F50" s="32">
        <f t="shared" si="9"/>
        <v>0</v>
      </c>
      <c r="G50" s="32">
        <f t="shared" si="9"/>
        <v>0</v>
      </c>
      <c r="H50" s="32">
        <f t="shared" si="9"/>
        <v>0</v>
      </c>
      <c r="I50" s="32">
        <f t="shared" si="9"/>
        <v>41887962</v>
      </c>
      <c r="J50" s="32">
        <f t="shared" si="9"/>
        <v>12849769</v>
      </c>
      <c r="K50" s="32">
        <f t="shared" si="9"/>
        <v>0</v>
      </c>
      <c r="L50" s="32">
        <f t="shared" si="9"/>
        <v>0</v>
      </c>
      <c r="M50" s="32">
        <f t="shared" si="9"/>
        <v>0</v>
      </c>
      <c r="N50" s="32">
        <f t="shared" si="9"/>
        <v>16854465</v>
      </c>
      <c r="O50" s="32">
        <f>SUM(D50:N50)</f>
        <v>100703111</v>
      </c>
      <c r="P50" s="46">
        <f t="shared" si="7"/>
        <v>564.8529352374328</v>
      </c>
      <c r="Q50" s="10"/>
    </row>
    <row r="51" spans="1:17">
      <c r="A51" s="12"/>
      <c r="B51" s="25">
        <v>341.2</v>
      </c>
      <c r="C51" s="20" t="s">
        <v>174</v>
      </c>
      <c r="D51" s="47">
        <v>4115058</v>
      </c>
      <c r="E51" s="47">
        <v>1436507</v>
      </c>
      <c r="F51" s="47">
        <v>0</v>
      </c>
      <c r="G51" s="47">
        <v>0</v>
      </c>
      <c r="H51" s="47">
        <v>0</v>
      </c>
      <c r="I51" s="47">
        <v>0</v>
      </c>
      <c r="J51" s="47">
        <v>12849769</v>
      </c>
      <c r="K51" s="47">
        <v>0</v>
      </c>
      <c r="L51" s="47">
        <v>0</v>
      </c>
      <c r="M51" s="47">
        <v>0</v>
      </c>
      <c r="N51" s="47">
        <v>0</v>
      </c>
      <c r="O51" s="47">
        <f t="shared" ref="O51:O98" si="10">SUM(D51:N51)</f>
        <v>18401334</v>
      </c>
      <c r="P51" s="48">
        <f t="shared" si="7"/>
        <v>103.2147608844415</v>
      </c>
      <c r="Q51" s="9"/>
    </row>
    <row r="52" spans="1:17">
      <c r="A52" s="12"/>
      <c r="B52" s="25">
        <v>341.3</v>
      </c>
      <c r="C52" s="20" t="s">
        <v>175</v>
      </c>
      <c r="D52" s="47">
        <v>215</v>
      </c>
      <c r="E52" s="47">
        <v>0</v>
      </c>
      <c r="F52" s="47">
        <v>0</v>
      </c>
      <c r="G52" s="47">
        <v>0</v>
      </c>
      <c r="H52" s="47">
        <v>0</v>
      </c>
      <c r="I52" s="47">
        <v>48206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48421</v>
      </c>
      <c r="P52" s="48">
        <f t="shared" si="7"/>
        <v>0.27159780572351666</v>
      </c>
      <c r="Q52" s="9"/>
    </row>
    <row r="53" spans="1:17">
      <c r="A53" s="12"/>
      <c r="B53" s="25">
        <v>341.52</v>
      </c>
      <c r="C53" s="20" t="s">
        <v>177</v>
      </c>
      <c r="D53" s="47">
        <v>186838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186838</v>
      </c>
      <c r="P53" s="48">
        <f t="shared" si="7"/>
        <v>1.0479913844358937</v>
      </c>
      <c r="Q53" s="9"/>
    </row>
    <row r="54" spans="1:17">
      <c r="A54" s="12"/>
      <c r="B54" s="25">
        <v>341.53</v>
      </c>
      <c r="C54" s="20" t="s">
        <v>178</v>
      </c>
      <c r="D54" s="47">
        <v>5653</v>
      </c>
      <c r="E54" s="47">
        <v>843409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849062</v>
      </c>
      <c r="P54" s="48">
        <f t="shared" si="7"/>
        <v>4.7624662052254294</v>
      </c>
      <c r="Q54" s="9"/>
    </row>
    <row r="55" spans="1:17">
      <c r="A55" s="12"/>
      <c r="B55" s="25">
        <v>341.54</v>
      </c>
      <c r="C55" s="20" t="s">
        <v>179</v>
      </c>
      <c r="D55" s="47">
        <v>0</v>
      </c>
      <c r="E55" s="47">
        <v>134105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134105</v>
      </c>
      <c r="P55" s="48">
        <f t="shared" si="7"/>
        <v>0.75220717739311882</v>
      </c>
      <c r="Q55" s="9"/>
    </row>
    <row r="56" spans="1:17">
      <c r="A56" s="12"/>
      <c r="B56" s="25">
        <v>341.9</v>
      </c>
      <c r="C56" s="20" t="s">
        <v>180</v>
      </c>
      <c r="D56" s="47">
        <v>25266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25266</v>
      </c>
      <c r="P56" s="48">
        <f t="shared" si="7"/>
        <v>0.14171929863923446</v>
      </c>
      <c r="Q56" s="9"/>
    </row>
    <row r="57" spans="1:17">
      <c r="A57" s="12"/>
      <c r="B57" s="25">
        <v>342.1</v>
      </c>
      <c r="C57" s="20" t="s">
        <v>66</v>
      </c>
      <c r="D57" s="47">
        <v>3539817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3539817</v>
      </c>
      <c r="P57" s="48">
        <f t="shared" si="7"/>
        <v>19.855156437553987</v>
      </c>
      <c r="Q57" s="9"/>
    </row>
    <row r="58" spans="1:17">
      <c r="A58" s="12"/>
      <c r="B58" s="25">
        <v>342.3</v>
      </c>
      <c r="C58" s="20" t="s">
        <v>67</v>
      </c>
      <c r="D58" s="47">
        <v>4360</v>
      </c>
      <c r="E58" s="47">
        <v>1637282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1641642</v>
      </c>
      <c r="P58" s="48">
        <f t="shared" si="7"/>
        <v>9.2081197204428946</v>
      </c>
      <c r="Q58" s="9"/>
    </row>
    <row r="59" spans="1:17">
      <c r="A59" s="12"/>
      <c r="B59" s="25">
        <v>342.4</v>
      </c>
      <c r="C59" s="20" t="s">
        <v>68</v>
      </c>
      <c r="D59" s="47">
        <v>0</v>
      </c>
      <c r="E59" s="47">
        <v>1791550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1791550</v>
      </c>
      <c r="P59" s="48">
        <f t="shared" si="7"/>
        <v>10.048967366307311</v>
      </c>
      <c r="Q59" s="9"/>
    </row>
    <row r="60" spans="1:17">
      <c r="A60" s="12"/>
      <c r="B60" s="25">
        <v>342.5</v>
      </c>
      <c r="C60" s="20" t="s">
        <v>69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62579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62579</v>
      </c>
      <c r="P60" s="48">
        <f t="shared" si="7"/>
        <v>0.35101131914607198</v>
      </c>
      <c r="Q60" s="9"/>
    </row>
    <row r="61" spans="1:17">
      <c r="A61" s="12"/>
      <c r="B61" s="25">
        <v>342.6</v>
      </c>
      <c r="C61" s="20" t="s">
        <v>198</v>
      </c>
      <c r="D61" s="47">
        <v>5537365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5537365</v>
      </c>
      <c r="P61" s="48">
        <f t="shared" si="7"/>
        <v>31.059585375977385</v>
      </c>
      <c r="Q61" s="9"/>
    </row>
    <row r="62" spans="1:17">
      <c r="A62" s="12"/>
      <c r="B62" s="25">
        <v>342.9</v>
      </c>
      <c r="C62" s="20" t="s">
        <v>70</v>
      </c>
      <c r="D62" s="47">
        <v>155457</v>
      </c>
      <c r="E62" s="47">
        <v>0</v>
      </c>
      <c r="F62" s="47">
        <v>0</v>
      </c>
      <c r="G62" s="47">
        <v>0</v>
      </c>
      <c r="H62" s="47">
        <v>0</v>
      </c>
      <c r="I62" s="47">
        <v>53193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208650</v>
      </c>
      <c r="P62" s="48">
        <f t="shared" si="7"/>
        <v>1.1703368820183755</v>
      </c>
      <c r="Q62" s="9"/>
    </row>
    <row r="63" spans="1:17">
      <c r="A63" s="12"/>
      <c r="B63" s="25">
        <v>343.3</v>
      </c>
      <c r="C63" s="20" t="s">
        <v>71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22286460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22286460</v>
      </c>
      <c r="P63" s="48">
        <f t="shared" si="7"/>
        <v>125.0067870003702</v>
      </c>
      <c r="Q63" s="9"/>
    </row>
    <row r="64" spans="1:17">
      <c r="A64" s="12"/>
      <c r="B64" s="25">
        <v>343.4</v>
      </c>
      <c r="C64" s="20" t="s">
        <v>72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11377003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11377003</v>
      </c>
      <c r="P64" s="48">
        <f t="shared" si="7"/>
        <v>63.814647580798962</v>
      </c>
      <c r="Q64" s="9"/>
    </row>
    <row r="65" spans="1:17">
      <c r="A65" s="12"/>
      <c r="B65" s="25">
        <v>343.5</v>
      </c>
      <c r="C65" s="20" t="s">
        <v>73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7848406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7848406</v>
      </c>
      <c r="P65" s="48">
        <f t="shared" si="7"/>
        <v>44.022425146677733</v>
      </c>
      <c r="Q65" s="9"/>
    </row>
    <row r="66" spans="1:17">
      <c r="A66" s="12"/>
      <c r="B66" s="25">
        <v>343.6</v>
      </c>
      <c r="C66" s="20" t="s">
        <v>74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212115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212115</v>
      </c>
      <c r="P66" s="48">
        <f t="shared" si="7"/>
        <v>1.1897723830784936</v>
      </c>
      <c r="Q66" s="9"/>
    </row>
    <row r="67" spans="1:17">
      <c r="A67" s="12"/>
      <c r="B67" s="25">
        <v>343.9</v>
      </c>
      <c r="C67" s="20" t="s">
        <v>140</v>
      </c>
      <c r="D67" s="47">
        <v>0</v>
      </c>
      <c r="E67" s="47">
        <v>1739266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1739266</v>
      </c>
      <c r="P67" s="48">
        <f t="shared" si="7"/>
        <v>9.7557016412200888</v>
      </c>
      <c r="Q67" s="9"/>
    </row>
    <row r="68" spans="1:17">
      <c r="A68" s="12"/>
      <c r="B68" s="25">
        <v>344.3</v>
      </c>
      <c r="C68" s="20" t="s">
        <v>251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402084</v>
      </c>
      <c r="O68" s="47">
        <f t="shared" si="10"/>
        <v>402084</v>
      </c>
      <c r="P68" s="48">
        <f t="shared" si="7"/>
        <v>2.2553258321086815</v>
      </c>
      <c r="Q68" s="9"/>
    </row>
    <row r="69" spans="1:17">
      <c r="A69" s="12"/>
      <c r="B69" s="25">
        <v>344.9</v>
      </c>
      <c r="C69" s="20" t="s">
        <v>181</v>
      </c>
      <c r="D69" s="47">
        <v>0</v>
      </c>
      <c r="E69" s="47">
        <v>1197495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1197495</v>
      </c>
      <c r="P69" s="48">
        <f t="shared" ref="P69:P100" si="11">(O69/P$121)</f>
        <v>6.7168586845559286</v>
      </c>
      <c r="Q69" s="9"/>
    </row>
    <row r="70" spans="1:17">
      <c r="A70" s="12"/>
      <c r="B70" s="25">
        <v>345.9</v>
      </c>
      <c r="C70" s="20" t="s">
        <v>76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16452381</v>
      </c>
      <c r="O70" s="47">
        <f t="shared" si="10"/>
        <v>16452381</v>
      </c>
      <c r="P70" s="48">
        <f t="shared" si="11"/>
        <v>92.282905733613035</v>
      </c>
      <c r="Q70" s="9"/>
    </row>
    <row r="71" spans="1:17">
      <c r="A71" s="12"/>
      <c r="B71" s="25">
        <v>346.4</v>
      </c>
      <c r="C71" s="20" t="s">
        <v>77</v>
      </c>
      <c r="D71" s="47">
        <v>693311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693311</v>
      </c>
      <c r="P71" s="48">
        <f t="shared" si="11"/>
        <v>3.8888446393915257</v>
      </c>
      <c r="Q71" s="9"/>
    </row>
    <row r="72" spans="1:17">
      <c r="A72" s="12"/>
      <c r="B72" s="25">
        <v>346.9</v>
      </c>
      <c r="C72" s="20" t="s">
        <v>78</v>
      </c>
      <c r="D72" s="47">
        <v>350643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350643</v>
      </c>
      <c r="P72" s="48">
        <f t="shared" si="11"/>
        <v>1.9667885709157402</v>
      </c>
      <c r="Q72" s="9"/>
    </row>
    <row r="73" spans="1:17">
      <c r="A73" s="12"/>
      <c r="B73" s="25">
        <v>347.1</v>
      </c>
      <c r="C73" s="20" t="s">
        <v>79</v>
      </c>
      <c r="D73" s="47">
        <v>454055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454055</v>
      </c>
      <c r="P73" s="48">
        <f t="shared" si="11"/>
        <v>2.5468359116455952</v>
      </c>
      <c r="Q73" s="9"/>
    </row>
    <row r="74" spans="1:17">
      <c r="A74" s="12"/>
      <c r="B74" s="25">
        <v>347.2</v>
      </c>
      <c r="C74" s="20" t="s">
        <v>80</v>
      </c>
      <c r="D74" s="47">
        <v>1002123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1002123</v>
      </c>
      <c r="P74" s="48">
        <f t="shared" si="11"/>
        <v>5.620999315690872</v>
      </c>
      <c r="Q74" s="9"/>
    </row>
    <row r="75" spans="1:17">
      <c r="A75" s="12"/>
      <c r="B75" s="25">
        <v>348.11</v>
      </c>
      <c r="C75" s="20" t="s">
        <v>199</v>
      </c>
      <c r="D75" s="47">
        <v>0</v>
      </c>
      <c r="E75" s="47">
        <v>14413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>SUM(D75:N75)</f>
        <v>14413</v>
      </c>
      <c r="P75" s="48">
        <f t="shared" si="11"/>
        <v>8.0843831682390815E-2</v>
      </c>
      <c r="Q75" s="9"/>
    </row>
    <row r="76" spans="1:17">
      <c r="A76" s="12"/>
      <c r="B76" s="25">
        <v>348.12</v>
      </c>
      <c r="C76" s="20" t="s">
        <v>200</v>
      </c>
      <c r="D76" s="47">
        <v>0</v>
      </c>
      <c r="E76" s="47">
        <v>46219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ref="O76:O89" si="12">SUM(D76:N76)</f>
        <v>46219</v>
      </c>
      <c r="P76" s="48">
        <f t="shared" si="11"/>
        <v>0.25924658686799562</v>
      </c>
      <c r="Q76" s="9"/>
    </row>
    <row r="77" spans="1:17">
      <c r="A77" s="12"/>
      <c r="B77" s="25">
        <v>348.13</v>
      </c>
      <c r="C77" s="20" t="s">
        <v>201</v>
      </c>
      <c r="D77" s="47">
        <v>0</v>
      </c>
      <c r="E77" s="47">
        <v>78615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2"/>
        <v>78615</v>
      </c>
      <c r="P77" s="48">
        <f t="shared" si="11"/>
        <v>0.44095870587047487</v>
      </c>
      <c r="Q77" s="9"/>
    </row>
    <row r="78" spans="1:17">
      <c r="A78" s="12"/>
      <c r="B78" s="25">
        <v>348.22</v>
      </c>
      <c r="C78" s="20" t="s">
        <v>202</v>
      </c>
      <c r="D78" s="47">
        <v>0</v>
      </c>
      <c r="E78" s="47">
        <v>56370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2"/>
        <v>56370</v>
      </c>
      <c r="P78" s="48">
        <f t="shared" si="11"/>
        <v>0.31618447179188031</v>
      </c>
      <c r="Q78" s="9"/>
    </row>
    <row r="79" spans="1:17">
      <c r="A79" s="12"/>
      <c r="B79" s="25">
        <v>348.23</v>
      </c>
      <c r="C79" s="20" t="s">
        <v>203</v>
      </c>
      <c r="D79" s="47">
        <v>0</v>
      </c>
      <c r="E79" s="47">
        <v>150587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2"/>
        <v>150587</v>
      </c>
      <c r="P79" s="48">
        <f t="shared" si="11"/>
        <v>0.84465621879943009</v>
      </c>
      <c r="Q79" s="9"/>
    </row>
    <row r="80" spans="1:17">
      <c r="A80" s="12"/>
      <c r="B80" s="25">
        <v>348.31</v>
      </c>
      <c r="C80" s="20" t="s">
        <v>204</v>
      </c>
      <c r="D80" s="47">
        <v>0</v>
      </c>
      <c r="E80" s="47">
        <v>560356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2"/>
        <v>560356</v>
      </c>
      <c r="P80" s="48">
        <f t="shared" si="11"/>
        <v>3.1430879168957047</v>
      </c>
      <c r="Q80" s="9"/>
    </row>
    <row r="81" spans="1:17">
      <c r="A81" s="12"/>
      <c r="B81" s="25">
        <v>348.32</v>
      </c>
      <c r="C81" s="20" t="s">
        <v>205</v>
      </c>
      <c r="D81" s="47">
        <v>0</v>
      </c>
      <c r="E81" s="47">
        <v>8430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2"/>
        <v>8430</v>
      </c>
      <c r="P81" s="48">
        <f t="shared" si="11"/>
        <v>4.7284638942798489E-2</v>
      </c>
      <c r="Q81" s="9"/>
    </row>
    <row r="82" spans="1:17">
      <c r="A82" s="12"/>
      <c r="B82" s="25">
        <v>348.41</v>
      </c>
      <c r="C82" s="20" t="s">
        <v>206</v>
      </c>
      <c r="D82" s="47">
        <v>0</v>
      </c>
      <c r="E82" s="47">
        <v>448701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2"/>
        <v>448701</v>
      </c>
      <c r="P82" s="48">
        <f t="shared" si="11"/>
        <v>2.5168048372802638</v>
      </c>
      <c r="Q82" s="9"/>
    </row>
    <row r="83" spans="1:17">
      <c r="A83" s="12"/>
      <c r="B83" s="25">
        <v>348.42</v>
      </c>
      <c r="C83" s="20" t="s">
        <v>207</v>
      </c>
      <c r="D83" s="47">
        <v>0</v>
      </c>
      <c r="E83" s="47">
        <v>117043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2"/>
        <v>117043</v>
      </c>
      <c r="P83" s="48">
        <f t="shared" si="11"/>
        <v>0.65650486308208345</v>
      </c>
      <c r="Q83" s="9"/>
    </row>
    <row r="84" spans="1:17">
      <c r="A84" s="12"/>
      <c r="B84" s="25">
        <v>348.52</v>
      </c>
      <c r="C84" s="20" t="s">
        <v>271</v>
      </c>
      <c r="D84" s="47">
        <v>0</v>
      </c>
      <c r="E84" s="47">
        <v>109237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2"/>
        <v>109237</v>
      </c>
      <c r="P84" s="48">
        <f t="shared" si="11"/>
        <v>0.61272029705747078</v>
      </c>
      <c r="Q84" s="9"/>
    </row>
    <row r="85" spans="1:17">
      <c r="A85" s="12"/>
      <c r="B85" s="25">
        <v>348.53</v>
      </c>
      <c r="C85" s="20" t="s">
        <v>272</v>
      </c>
      <c r="D85" s="47">
        <v>0</v>
      </c>
      <c r="E85" s="47">
        <v>399234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2"/>
        <v>399234</v>
      </c>
      <c r="P85" s="48">
        <f t="shared" si="11"/>
        <v>2.2393399221458141</v>
      </c>
      <c r="Q85" s="9"/>
    </row>
    <row r="86" spans="1:17">
      <c r="A86" s="12"/>
      <c r="B86" s="25">
        <v>348.61</v>
      </c>
      <c r="C86" s="20" t="s">
        <v>210</v>
      </c>
      <c r="D86" s="47">
        <v>0</v>
      </c>
      <c r="E86" s="47">
        <v>70543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2"/>
        <v>70543</v>
      </c>
      <c r="P86" s="48">
        <f t="shared" si="11"/>
        <v>0.39568212158266119</v>
      </c>
      <c r="Q86" s="9"/>
    </row>
    <row r="87" spans="1:17">
      <c r="A87" s="12"/>
      <c r="B87" s="25">
        <v>348.62</v>
      </c>
      <c r="C87" s="20" t="s">
        <v>211</v>
      </c>
      <c r="D87" s="47">
        <v>0</v>
      </c>
      <c r="E87" s="47">
        <v>3089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3089</v>
      </c>
      <c r="P87" s="48">
        <f t="shared" si="11"/>
        <v>1.7326482763262697E-2</v>
      </c>
      <c r="Q87" s="9"/>
    </row>
    <row r="88" spans="1:17">
      <c r="A88" s="12"/>
      <c r="B88" s="25">
        <v>348.71</v>
      </c>
      <c r="C88" s="20" t="s">
        <v>212</v>
      </c>
      <c r="D88" s="47">
        <v>0</v>
      </c>
      <c r="E88" s="47">
        <v>148034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148034</v>
      </c>
      <c r="P88" s="48">
        <f t="shared" si="11"/>
        <v>0.83033620892742954</v>
      </c>
      <c r="Q88" s="9"/>
    </row>
    <row r="89" spans="1:17">
      <c r="A89" s="12"/>
      <c r="B89" s="25">
        <v>348.72</v>
      </c>
      <c r="C89" s="20" t="s">
        <v>213</v>
      </c>
      <c r="D89" s="47">
        <v>0</v>
      </c>
      <c r="E89" s="47">
        <v>10388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10388</v>
      </c>
      <c r="P89" s="48">
        <f t="shared" si="11"/>
        <v>5.8267239541849432E-2</v>
      </c>
      <c r="Q89" s="9"/>
    </row>
    <row r="90" spans="1:17">
      <c r="A90" s="12"/>
      <c r="B90" s="25">
        <v>348.88</v>
      </c>
      <c r="C90" s="20" t="s">
        <v>182</v>
      </c>
      <c r="D90" s="47">
        <v>670246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0"/>
        <v>670246</v>
      </c>
      <c r="P90" s="48">
        <f t="shared" si="11"/>
        <v>3.7594709505165973</v>
      </c>
      <c r="Q90" s="9"/>
    </row>
    <row r="91" spans="1:17">
      <c r="A91" s="12"/>
      <c r="B91" s="25">
        <v>348.92099999999999</v>
      </c>
      <c r="C91" s="20" t="s">
        <v>183</v>
      </c>
      <c r="D91" s="47">
        <v>76168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ref="O91:O97" si="13">SUM(D91:N91)</f>
        <v>76168</v>
      </c>
      <c r="P91" s="48">
        <f t="shared" si="11"/>
        <v>0.42723325966726872</v>
      </c>
      <c r="Q91" s="9"/>
    </row>
    <row r="92" spans="1:17">
      <c r="A92" s="12"/>
      <c r="B92" s="25">
        <v>348.92200000000003</v>
      </c>
      <c r="C92" s="20" t="s">
        <v>184</v>
      </c>
      <c r="D92" s="47">
        <v>76168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3"/>
        <v>76168</v>
      </c>
      <c r="P92" s="48">
        <f t="shared" si="11"/>
        <v>0.42723325966726872</v>
      </c>
      <c r="Q92" s="9"/>
    </row>
    <row r="93" spans="1:17">
      <c r="A93" s="12"/>
      <c r="B93" s="25">
        <v>348.923</v>
      </c>
      <c r="C93" s="20" t="s">
        <v>185</v>
      </c>
      <c r="D93" s="47">
        <v>76168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3"/>
        <v>76168</v>
      </c>
      <c r="P93" s="48">
        <f t="shared" si="11"/>
        <v>0.42723325966726872</v>
      </c>
      <c r="Q93" s="9"/>
    </row>
    <row r="94" spans="1:17">
      <c r="A94" s="12"/>
      <c r="B94" s="25">
        <v>348.92399999999998</v>
      </c>
      <c r="C94" s="20" t="s">
        <v>186</v>
      </c>
      <c r="D94" s="47">
        <v>199160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3"/>
        <v>199160</v>
      </c>
      <c r="P94" s="48">
        <f t="shared" si="11"/>
        <v>1.1171066063876331</v>
      </c>
      <c r="Q94" s="9"/>
    </row>
    <row r="95" spans="1:17">
      <c r="A95" s="12"/>
      <c r="B95" s="25">
        <v>348.93</v>
      </c>
      <c r="C95" s="20" t="s">
        <v>187</v>
      </c>
      <c r="D95" s="47">
        <v>512863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3"/>
        <v>512863</v>
      </c>
      <c r="P95" s="48">
        <f t="shared" si="11"/>
        <v>2.8766953478197461</v>
      </c>
      <c r="Q95" s="9"/>
    </row>
    <row r="96" spans="1:17">
      <c r="A96" s="12"/>
      <c r="B96" s="25">
        <v>348.93200000000002</v>
      </c>
      <c r="C96" s="20" t="s">
        <v>188</v>
      </c>
      <c r="D96" s="47">
        <v>21560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3"/>
        <v>21560</v>
      </c>
      <c r="P96" s="48">
        <f t="shared" si="11"/>
        <v>0.12093200659629127</v>
      </c>
      <c r="Q96" s="9"/>
    </row>
    <row r="97" spans="1:17">
      <c r="A97" s="12"/>
      <c r="B97" s="25">
        <v>348.99</v>
      </c>
      <c r="C97" s="20" t="s">
        <v>189</v>
      </c>
      <c r="D97" s="47">
        <v>53361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3"/>
        <v>53361</v>
      </c>
      <c r="P97" s="48">
        <f t="shared" si="11"/>
        <v>0.2993067163258209</v>
      </c>
      <c r="Q97" s="9"/>
    </row>
    <row r="98" spans="1:17">
      <c r="A98" s="12"/>
      <c r="B98" s="25">
        <v>349</v>
      </c>
      <c r="C98" s="20" t="s">
        <v>273</v>
      </c>
      <c r="D98" s="47">
        <v>262827</v>
      </c>
      <c r="E98" s="47">
        <v>91360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0"/>
        <v>354187</v>
      </c>
      <c r="P98" s="48">
        <f t="shared" si="11"/>
        <v>1.9866671901818467</v>
      </c>
      <c r="Q98" s="9"/>
    </row>
    <row r="99" spans="1:17" ht="15.75">
      <c r="A99" s="29" t="s">
        <v>55</v>
      </c>
      <c r="B99" s="30"/>
      <c r="C99" s="31"/>
      <c r="D99" s="32">
        <f t="shared" ref="D99:N99" si="14">SUM(D100:D108)</f>
        <v>626258</v>
      </c>
      <c r="E99" s="32">
        <f t="shared" si="14"/>
        <v>1285767</v>
      </c>
      <c r="F99" s="32">
        <f t="shared" si="14"/>
        <v>0</v>
      </c>
      <c r="G99" s="32">
        <f t="shared" si="14"/>
        <v>0</v>
      </c>
      <c r="H99" s="32">
        <f t="shared" si="14"/>
        <v>0</v>
      </c>
      <c r="I99" s="32">
        <f t="shared" si="14"/>
        <v>56750</v>
      </c>
      <c r="J99" s="32">
        <f t="shared" si="14"/>
        <v>0</v>
      </c>
      <c r="K99" s="32">
        <f t="shared" si="14"/>
        <v>0</v>
      </c>
      <c r="L99" s="32">
        <f t="shared" si="14"/>
        <v>0</v>
      </c>
      <c r="M99" s="32">
        <f t="shared" si="14"/>
        <v>0</v>
      </c>
      <c r="N99" s="32">
        <f t="shared" si="14"/>
        <v>0</v>
      </c>
      <c r="O99" s="32">
        <f>SUM(D99:N99)</f>
        <v>1968775</v>
      </c>
      <c r="P99" s="46">
        <f t="shared" si="11"/>
        <v>11.043038556893013</v>
      </c>
      <c r="Q99" s="10"/>
    </row>
    <row r="100" spans="1:17">
      <c r="A100" s="13"/>
      <c r="B100" s="40">
        <v>351.1</v>
      </c>
      <c r="C100" s="21" t="s">
        <v>106</v>
      </c>
      <c r="D100" s="47">
        <v>0</v>
      </c>
      <c r="E100" s="47">
        <v>221665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>SUM(D100:N100)</f>
        <v>221665</v>
      </c>
      <c r="P100" s="48">
        <f t="shared" si="11"/>
        <v>1.2433392041821385</v>
      </c>
      <c r="Q100" s="9"/>
    </row>
    <row r="101" spans="1:17">
      <c r="A101" s="13"/>
      <c r="B101" s="40">
        <v>351.2</v>
      </c>
      <c r="C101" s="21" t="s">
        <v>107</v>
      </c>
      <c r="D101" s="47">
        <v>193858</v>
      </c>
      <c r="E101" s="47">
        <v>235966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ref="O101:O108" si="15">SUM(D101:N101)</f>
        <v>429824</v>
      </c>
      <c r="P101" s="48">
        <f t="shared" ref="P101:P119" si="16">(O101/P$121)</f>
        <v>2.4109220224139283</v>
      </c>
      <c r="Q101" s="9"/>
    </row>
    <row r="102" spans="1:17">
      <c r="A102" s="13"/>
      <c r="B102" s="40">
        <v>351.4</v>
      </c>
      <c r="C102" s="21" t="s">
        <v>214</v>
      </c>
      <c r="D102" s="47">
        <v>0</v>
      </c>
      <c r="E102" s="47">
        <v>56008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5"/>
        <v>56008</v>
      </c>
      <c r="P102" s="48">
        <f t="shared" si="16"/>
        <v>0.31415398077203532</v>
      </c>
      <c r="Q102" s="9"/>
    </row>
    <row r="103" spans="1:17">
      <c r="A103" s="13"/>
      <c r="B103" s="40">
        <v>351.5</v>
      </c>
      <c r="C103" s="21" t="s">
        <v>108</v>
      </c>
      <c r="D103" s="47">
        <v>0</v>
      </c>
      <c r="E103" s="47">
        <v>564010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5"/>
        <v>564010</v>
      </c>
      <c r="P103" s="48">
        <f t="shared" si="16"/>
        <v>3.1635835361954654</v>
      </c>
      <c r="Q103" s="9"/>
    </row>
    <row r="104" spans="1:17">
      <c r="A104" s="13"/>
      <c r="B104" s="40">
        <v>351.6</v>
      </c>
      <c r="C104" s="21" t="s">
        <v>109</v>
      </c>
      <c r="D104" s="47">
        <v>0</v>
      </c>
      <c r="E104" s="47">
        <v>90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5"/>
        <v>90</v>
      </c>
      <c r="P104" s="48">
        <f t="shared" si="16"/>
        <v>5.0481820935372053E-4</v>
      </c>
      <c r="Q104" s="9"/>
    </row>
    <row r="105" spans="1:17">
      <c r="A105" s="13"/>
      <c r="B105" s="40">
        <v>351.8</v>
      </c>
      <c r="C105" s="21" t="s">
        <v>252</v>
      </c>
      <c r="D105" s="47">
        <v>0</v>
      </c>
      <c r="E105" s="47">
        <v>206953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5"/>
        <v>206953</v>
      </c>
      <c r="P105" s="48">
        <f t="shared" si="16"/>
        <v>1.1608182542264502</v>
      </c>
      <c r="Q105" s="9"/>
    </row>
    <row r="106" spans="1:17">
      <c r="A106" s="13"/>
      <c r="B106" s="40">
        <v>352</v>
      </c>
      <c r="C106" s="21" t="s">
        <v>110</v>
      </c>
      <c r="D106" s="47">
        <v>31992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5"/>
        <v>31992</v>
      </c>
      <c r="P106" s="48">
        <f t="shared" si="16"/>
        <v>0.17944604615160251</v>
      </c>
      <c r="Q106" s="9"/>
    </row>
    <row r="107" spans="1:17">
      <c r="A107" s="13"/>
      <c r="B107" s="40">
        <v>354</v>
      </c>
      <c r="C107" s="21" t="s">
        <v>111</v>
      </c>
      <c r="D107" s="47">
        <v>348438</v>
      </c>
      <c r="E107" s="47">
        <v>0</v>
      </c>
      <c r="F107" s="47">
        <v>0</v>
      </c>
      <c r="G107" s="47">
        <v>0</v>
      </c>
      <c r="H107" s="47">
        <v>0</v>
      </c>
      <c r="I107" s="47">
        <v>56750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5"/>
        <v>405188</v>
      </c>
      <c r="P107" s="48">
        <f t="shared" si="16"/>
        <v>2.2727364512401702</v>
      </c>
      <c r="Q107" s="9"/>
    </row>
    <row r="108" spans="1:17">
      <c r="A108" s="13"/>
      <c r="B108" s="40">
        <v>359</v>
      </c>
      <c r="C108" s="21" t="s">
        <v>112</v>
      </c>
      <c r="D108" s="47">
        <v>51970</v>
      </c>
      <c r="E108" s="47">
        <v>1075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5"/>
        <v>53045</v>
      </c>
      <c r="P108" s="48">
        <f t="shared" si="16"/>
        <v>0.2975342435018678</v>
      </c>
      <c r="Q108" s="9"/>
    </row>
    <row r="109" spans="1:17" ht="15.75">
      <c r="A109" s="29" t="s">
        <v>5</v>
      </c>
      <c r="B109" s="30"/>
      <c r="C109" s="31"/>
      <c r="D109" s="32">
        <f t="shared" ref="D109:N109" si="17">SUM(D110:D115)</f>
        <v>6324321</v>
      </c>
      <c r="E109" s="32">
        <f t="shared" si="17"/>
        <v>1966202</v>
      </c>
      <c r="F109" s="32">
        <f t="shared" si="17"/>
        <v>0</v>
      </c>
      <c r="G109" s="32">
        <f t="shared" si="17"/>
        <v>0</v>
      </c>
      <c r="H109" s="32">
        <f t="shared" si="17"/>
        <v>0</v>
      </c>
      <c r="I109" s="32">
        <f t="shared" si="17"/>
        <v>1078000</v>
      </c>
      <c r="J109" s="32">
        <f t="shared" si="17"/>
        <v>115809</v>
      </c>
      <c r="K109" s="32">
        <f t="shared" si="17"/>
        <v>0</v>
      </c>
      <c r="L109" s="32">
        <f t="shared" si="17"/>
        <v>0</v>
      </c>
      <c r="M109" s="32">
        <f t="shared" si="17"/>
        <v>0</v>
      </c>
      <c r="N109" s="32">
        <f t="shared" si="17"/>
        <v>1422994</v>
      </c>
      <c r="O109" s="32">
        <f t="shared" ref="O109:O119" si="18">SUM(D109:N109)</f>
        <v>10907326</v>
      </c>
      <c r="P109" s="46">
        <f t="shared" si="16"/>
        <v>61.180186446191989</v>
      </c>
      <c r="Q109" s="10"/>
    </row>
    <row r="110" spans="1:17">
      <c r="A110" s="12"/>
      <c r="B110" s="25">
        <v>361.1</v>
      </c>
      <c r="C110" s="20" t="s">
        <v>113</v>
      </c>
      <c r="D110" s="47">
        <v>151122</v>
      </c>
      <c r="E110" s="47">
        <v>641161</v>
      </c>
      <c r="F110" s="47">
        <v>0</v>
      </c>
      <c r="G110" s="47">
        <v>0</v>
      </c>
      <c r="H110" s="47">
        <v>0</v>
      </c>
      <c r="I110" s="47">
        <v>376508</v>
      </c>
      <c r="J110" s="47">
        <v>127118</v>
      </c>
      <c r="K110" s="47">
        <v>0</v>
      </c>
      <c r="L110" s="47">
        <v>0</v>
      </c>
      <c r="M110" s="47">
        <v>0</v>
      </c>
      <c r="N110" s="47">
        <v>9685</v>
      </c>
      <c r="O110" s="47">
        <f t="shared" si="18"/>
        <v>1305594</v>
      </c>
      <c r="P110" s="48">
        <f t="shared" si="16"/>
        <v>7.3231958358106821</v>
      </c>
      <c r="Q110" s="9"/>
    </row>
    <row r="111" spans="1:17">
      <c r="A111" s="12"/>
      <c r="B111" s="25">
        <v>361.3</v>
      </c>
      <c r="C111" s="20" t="s">
        <v>114</v>
      </c>
      <c r="D111" s="47">
        <v>-109725</v>
      </c>
      <c r="E111" s="47">
        <v>-264984</v>
      </c>
      <c r="F111" s="47">
        <v>0</v>
      </c>
      <c r="G111" s="47">
        <v>0</v>
      </c>
      <c r="H111" s="47">
        <v>0</v>
      </c>
      <c r="I111" s="47">
        <v>172777</v>
      </c>
      <c r="J111" s="47">
        <v>-23979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8"/>
        <v>-225911</v>
      </c>
      <c r="P111" s="48">
        <f t="shared" si="16"/>
        <v>-1.267155405481204</v>
      </c>
      <c r="Q111" s="9"/>
    </row>
    <row r="112" spans="1:17">
      <c r="A112" s="12"/>
      <c r="B112" s="25">
        <v>364</v>
      </c>
      <c r="C112" s="20" t="s">
        <v>192</v>
      </c>
      <c r="D112" s="47">
        <v>88774</v>
      </c>
      <c r="E112" s="47">
        <v>19735</v>
      </c>
      <c r="F112" s="47">
        <v>0</v>
      </c>
      <c r="G112" s="47">
        <v>0</v>
      </c>
      <c r="H112" s="47">
        <v>0</v>
      </c>
      <c r="I112" s="47">
        <v>6255</v>
      </c>
      <c r="J112" s="47">
        <v>0</v>
      </c>
      <c r="K112" s="47">
        <v>0</v>
      </c>
      <c r="L112" s="47">
        <v>0</v>
      </c>
      <c r="M112" s="47">
        <v>0</v>
      </c>
      <c r="N112" s="47">
        <v>4775</v>
      </c>
      <c r="O112" s="47">
        <f t="shared" si="18"/>
        <v>119539</v>
      </c>
      <c r="P112" s="48">
        <f t="shared" si="16"/>
        <v>0.67050515475482664</v>
      </c>
      <c r="Q112" s="9"/>
    </row>
    <row r="113" spans="1:120">
      <c r="A113" s="12"/>
      <c r="B113" s="25">
        <v>365</v>
      </c>
      <c r="C113" s="20" t="s">
        <v>193</v>
      </c>
      <c r="D113" s="47">
        <v>0</v>
      </c>
      <c r="E113" s="47">
        <v>2488</v>
      </c>
      <c r="F113" s="47">
        <v>0</v>
      </c>
      <c r="G113" s="47">
        <v>0</v>
      </c>
      <c r="H113" s="47">
        <v>0</v>
      </c>
      <c r="I113" s="47">
        <v>70075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8"/>
        <v>72563</v>
      </c>
      <c r="P113" s="48">
        <f t="shared" si="16"/>
        <v>0.40701248583704469</v>
      </c>
      <c r="Q113" s="9"/>
    </row>
    <row r="114" spans="1:120">
      <c r="A114" s="12"/>
      <c r="B114" s="25">
        <v>366</v>
      </c>
      <c r="C114" s="20" t="s">
        <v>118</v>
      </c>
      <c r="D114" s="47">
        <v>414151</v>
      </c>
      <c r="E114" s="47">
        <v>952071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613364</v>
      </c>
      <c r="O114" s="47">
        <f t="shared" si="18"/>
        <v>1979586</v>
      </c>
      <c r="P114" s="48">
        <f t="shared" si="16"/>
        <v>11.103678442018824</v>
      </c>
      <c r="Q114" s="9"/>
    </row>
    <row r="115" spans="1:120">
      <c r="A115" s="12"/>
      <c r="B115" s="25">
        <v>369.9</v>
      </c>
      <c r="C115" s="20" t="s">
        <v>119</v>
      </c>
      <c r="D115" s="47">
        <v>5779999</v>
      </c>
      <c r="E115" s="47">
        <v>615731</v>
      </c>
      <c r="F115" s="47">
        <v>0</v>
      </c>
      <c r="G115" s="47">
        <v>0</v>
      </c>
      <c r="H115" s="47">
        <v>0</v>
      </c>
      <c r="I115" s="47">
        <v>452385</v>
      </c>
      <c r="J115" s="47">
        <v>12670</v>
      </c>
      <c r="K115" s="47">
        <v>0</v>
      </c>
      <c r="L115" s="47">
        <v>0</v>
      </c>
      <c r="M115" s="47">
        <v>0</v>
      </c>
      <c r="N115" s="47">
        <v>795170</v>
      </c>
      <c r="O115" s="47">
        <f t="shared" si="18"/>
        <v>7655955</v>
      </c>
      <c r="P115" s="48">
        <f t="shared" si="16"/>
        <v>42.942949933251818</v>
      </c>
      <c r="Q115" s="9"/>
    </row>
    <row r="116" spans="1:120" ht="15.75">
      <c r="A116" s="29" t="s">
        <v>56</v>
      </c>
      <c r="B116" s="30"/>
      <c r="C116" s="31"/>
      <c r="D116" s="32">
        <f t="shared" ref="D116:N116" si="19">SUM(D117:D118)</f>
        <v>95986359</v>
      </c>
      <c r="E116" s="32">
        <f t="shared" si="19"/>
        <v>576831036</v>
      </c>
      <c r="F116" s="32">
        <f t="shared" si="19"/>
        <v>0</v>
      </c>
      <c r="G116" s="32">
        <f t="shared" si="19"/>
        <v>0</v>
      </c>
      <c r="H116" s="32">
        <f t="shared" si="19"/>
        <v>0</v>
      </c>
      <c r="I116" s="32">
        <f t="shared" si="19"/>
        <v>173974661</v>
      </c>
      <c r="J116" s="32">
        <f t="shared" si="19"/>
        <v>6418639</v>
      </c>
      <c r="K116" s="32">
        <f t="shared" si="19"/>
        <v>0</v>
      </c>
      <c r="L116" s="32">
        <f t="shared" si="19"/>
        <v>0</v>
      </c>
      <c r="M116" s="32">
        <f t="shared" si="19"/>
        <v>0</v>
      </c>
      <c r="N116" s="32">
        <f t="shared" si="19"/>
        <v>0</v>
      </c>
      <c r="O116" s="32">
        <f t="shared" si="18"/>
        <v>853210695</v>
      </c>
      <c r="P116" s="46">
        <f t="shared" si="16"/>
        <v>4785.7366139038149</v>
      </c>
      <c r="Q116" s="9"/>
    </row>
    <row r="117" spans="1:120">
      <c r="A117" s="12"/>
      <c r="B117" s="25">
        <v>381</v>
      </c>
      <c r="C117" s="20" t="s">
        <v>120</v>
      </c>
      <c r="D117" s="47">
        <v>68620300</v>
      </c>
      <c r="E117" s="47">
        <v>527396201</v>
      </c>
      <c r="F117" s="47">
        <v>0</v>
      </c>
      <c r="G117" s="47">
        <v>0</v>
      </c>
      <c r="H117" s="47">
        <v>0</v>
      </c>
      <c r="I117" s="47">
        <v>173974661</v>
      </c>
      <c r="J117" s="47">
        <v>6418639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si="18"/>
        <v>776409801</v>
      </c>
      <c r="P117" s="48">
        <f t="shared" si="16"/>
        <v>4354.9533940610945</v>
      </c>
      <c r="Q117" s="9"/>
    </row>
    <row r="118" spans="1:120" ht="15.75" thickBot="1">
      <c r="A118" s="12"/>
      <c r="B118" s="25">
        <v>384</v>
      </c>
      <c r="C118" s="20" t="s">
        <v>121</v>
      </c>
      <c r="D118" s="47">
        <v>27366059</v>
      </c>
      <c r="E118" s="47">
        <v>49434835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18"/>
        <v>76800894</v>
      </c>
      <c r="P118" s="48">
        <f t="shared" si="16"/>
        <v>430.78321984272111</v>
      </c>
      <c r="Q118" s="9"/>
    </row>
    <row r="119" spans="1:120" ht="16.5" thickBot="1">
      <c r="A119" s="14" t="s">
        <v>88</v>
      </c>
      <c r="B119" s="23"/>
      <c r="C119" s="22"/>
      <c r="D119" s="15">
        <f t="shared" ref="D119:N119" si="20">SUM(D5,D12,D22,D50,D99,D109,D116)</f>
        <v>248775925</v>
      </c>
      <c r="E119" s="15">
        <f t="shared" si="20"/>
        <v>676182005</v>
      </c>
      <c r="F119" s="15">
        <f t="shared" si="20"/>
        <v>0</v>
      </c>
      <c r="G119" s="15">
        <f t="shared" si="20"/>
        <v>0</v>
      </c>
      <c r="H119" s="15">
        <f t="shared" si="20"/>
        <v>0</v>
      </c>
      <c r="I119" s="15">
        <f t="shared" si="20"/>
        <v>225555761</v>
      </c>
      <c r="J119" s="15">
        <f t="shared" si="20"/>
        <v>19397415</v>
      </c>
      <c r="K119" s="15">
        <f t="shared" si="20"/>
        <v>0</v>
      </c>
      <c r="L119" s="15">
        <f t="shared" si="20"/>
        <v>0</v>
      </c>
      <c r="M119" s="15">
        <f t="shared" si="20"/>
        <v>0</v>
      </c>
      <c r="N119" s="15">
        <f t="shared" si="20"/>
        <v>23305272</v>
      </c>
      <c r="O119" s="15">
        <f t="shared" si="18"/>
        <v>1193216378</v>
      </c>
      <c r="P119" s="38">
        <f t="shared" si="16"/>
        <v>6692.859503483246</v>
      </c>
      <c r="Q119" s="6"/>
      <c r="R119" s="2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</row>
    <row r="120" spans="1:120">
      <c r="A120" s="16"/>
      <c r="B120" s="18"/>
      <c r="C120" s="18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9"/>
    </row>
    <row r="121" spans="1:120">
      <c r="A121" s="41"/>
      <c r="B121" s="42"/>
      <c r="C121" s="42"/>
      <c r="D121" s="43"/>
      <c r="E121" s="43"/>
      <c r="F121" s="43"/>
      <c r="G121" s="43"/>
      <c r="H121" s="43"/>
      <c r="I121" s="43"/>
      <c r="J121" s="43"/>
      <c r="K121" s="43"/>
      <c r="L121" s="43"/>
      <c r="M121" s="49" t="s">
        <v>253</v>
      </c>
      <c r="N121" s="49"/>
      <c r="O121" s="49"/>
      <c r="P121" s="44">
        <v>178282</v>
      </c>
    </row>
    <row r="122" spans="1:120">
      <c r="A122" s="50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2"/>
    </row>
    <row r="123" spans="1:120" ht="15.75" customHeight="1" thickBot="1">
      <c r="A123" s="53" t="s">
        <v>143</v>
      </c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5"/>
    </row>
  </sheetData>
  <mergeCells count="10">
    <mergeCell ref="M121:O121"/>
    <mergeCell ref="A122:P122"/>
    <mergeCell ref="A123:P1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244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125</v>
      </c>
      <c r="B3" s="63"/>
      <c r="C3" s="64"/>
      <c r="D3" s="68" t="s">
        <v>50</v>
      </c>
      <c r="E3" s="69"/>
      <c r="F3" s="69"/>
      <c r="G3" s="69"/>
      <c r="H3" s="70"/>
      <c r="I3" s="68" t="s">
        <v>51</v>
      </c>
      <c r="J3" s="70"/>
      <c r="K3" s="68" t="s">
        <v>53</v>
      </c>
      <c r="L3" s="70"/>
      <c r="M3" s="36"/>
      <c r="N3" s="37"/>
      <c r="O3" s="71" t="s">
        <v>130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11</v>
      </c>
      <c r="N4" s="35" t="s">
        <v>52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68931160</v>
      </c>
      <c r="E5" s="27">
        <f t="shared" si="0"/>
        <v>51157485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120088645</v>
      </c>
      <c r="O5" s="33">
        <f t="shared" ref="O5:O36" si="2">(N5/O$122)</f>
        <v>688.54219941517113</v>
      </c>
      <c r="P5" s="6"/>
    </row>
    <row r="6" spans="1:133">
      <c r="A6" s="12"/>
      <c r="B6" s="25">
        <v>311</v>
      </c>
      <c r="C6" s="20" t="s">
        <v>3</v>
      </c>
      <c r="D6" s="47">
        <v>68931160</v>
      </c>
      <c r="E6" s="47">
        <v>9555345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78486505</v>
      </c>
      <c r="O6" s="48">
        <f t="shared" si="2"/>
        <v>450.01149590046441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22497939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22497939</v>
      </c>
      <c r="O7" s="48">
        <f t="shared" si="2"/>
        <v>128.99454733100166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1077079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1077079</v>
      </c>
      <c r="O8" s="48">
        <f t="shared" si="2"/>
        <v>6.1755575941746459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3622742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3622742</v>
      </c>
      <c r="O9" s="48">
        <f t="shared" si="2"/>
        <v>20.771412189668023</v>
      </c>
      <c r="P9" s="9"/>
    </row>
    <row r="10" spans="1:133">
      <c r="A10" s="12"/>
      <c r="B10" s="25">
        <v>312.60000000000002</v>
      </c>
      <c r="C10" s="20" t="s">
        <v>238</v>
      </c>
      <c r="D10" s="47">
        <v>0</v>
      </c>
      <c r="E10" s="47">
        <v>13598786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13598786</v>
      </c>
      <c r="O10" s="48">
        <f t="shared" si="2"/>
        <v>77.970219597500147</v>
      </c>
      <c r="P10" s="9"/>
    </row>
    <row r="11" spans="1:133">
      <c r="A11" s="12"/>
      <c r="B11" s="25">
        <v>315</v>
      </c>
      <c r="C11" s="20" t="s">
        <v>165</v>
      </c>
      <c r="D11" s="47">
        <v>0</v>
      </c>
      <c r="E11" s="47">
        <v>805594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805594</v>
      </c>
      <c r="O11" s="48">
        <f t="shared" si="2"/>
        <v>4.6189668023622499</v>
      </c>
      <c r="P11" s="9"/>
    </row>
    <row r="12" spans="1:133" ht="15.75">
      <c r="A12" s="29" t="s">
        <v>19</v>
      </c>
      <c r="B12" s="30"/>
      <c r="C12" s="31"/>
      <c r="D12" s="32">
        <f t="shared" ref="D12:M12" si="3">SUM(D13:D23)</f>
        <v>590072</v>
      </c>
      <c r="E12" s="32">
        <f t="shared" si="3"/>
        <v>241561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6139598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6971231</v>
      </c>
      <c r="O12" s="46">
        <f t="shared" si="2"/>
        <v>39.970362937904937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3340700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3340700</v>
      </c>
      <c r="O13" s="48">
        <f t="shared" si="2"/>
        <v>19.154291611719511</v>
      </c>
      <c r="P13" s="9"/>
    </row>
    <row r="14" spans="1:133">
      <c r="A14" s="12"/>
      <c r="B14" s="25">
        <v>324.11</v>
      </c>
      <c r="C14" s="20" t="s">
        <v>133</v>
      </c>
      <c r="D14" s="47">
        <v>0</v>
      </c>
      <c r="E14" s="47">
        <v>140071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22" si="4">SUM(D14:M14)</f>
        <v>140071</v>
      </c>
      <c r="O14" s="48">
        <f t="shared" si="2"/>
        <v>0.80311335359211056</v>
      </c>
      <c r="P14" s="9"/>
    </row>
    <row r="15" spans="1:133">
      <c r="A15" s="12"/>
      <c r="B15" s="25">
        <v>324.12</v>
      </c>
      <c r="C15" s="20" t="s">
        <v>245</v>
      </c>
      <c r="D15" s="47">
        <v>0</v>
      </c>
      <c r="E15" s="47">
        <v>101490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101490</v>
      </c>
      <c r="O15" s="48">
        <f t="shared" si="2"/>
        <v>0.58190470729889343</v>
      </c>
      <c r="P15" s="9"/>
    </row>
    <row r="16" spans="1:133">
      <c r="A16" s="12"/>
      <c r="B16" s="25">
        <v>324.20999999999998</v>
      </c>
      <c r="C16" s="20" t="s">
        <v>21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1870478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1870478</v>
      </c>
      <c r="O16" s="48">
        <f t="shared" si="2"/>
        <v>10.724602947078722</v>
      </c>
      <c r="P16" s="9"/>
    </row>
    <row r="17" spans="1:16">
      <c r="A17" s="12"/>
      <c r="B17" s="25">
        <v>324.22000000000003</v>
      </c>
      <c r="C17" s="20" t="s">
        <v>246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789565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789565</v>
      </c>
      <c r="O17" s="48">
        <f t="shared" si="2"/>
        <v>4.5270626684249757</v>
      </c>
      <c r="P17" s="9"/>
    </row>
    <row r="18" spans="1:16">
      <c r="A18" s="12"/>
      <c r="B18" s="25">
        <v>324.61</v>
      </c>
      <c r="C18" s="20" t="s">
        <v>22</v>
      </c>
      <c r="D18" s="47">
        <v>266605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266605</v>
      </c>
      <c r="O18" s="48">
        <f t="shared" si="2"/>
        <v>1.5286107447967434</v>
      </c>
      <c r="P18" s="9"/>
    </row>
    <row r="19" spans="1:16">
      <c r="A19" s="12"/>
      <c r="B19" s="25">
        <v>324.62</v>
      </c>
      <c r="C19" s="20" t="s">
        <v>247</v>
      </c>
      <c r="D19" s="47">
        <v>159992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159992</v>
      </c>
      <c r="O19" s="48">
        <f t="shared" si="2"/>
        <v>0.91733272174760616</v>
      </c>
      <c r="P19" s="9"/>
    </row>
    <row r="20" spans="1:16">
      <c r="A20" s="12"/>
      <c r="B20" s="25">
        <v>324.91000000000003</v>
      </c>
      <c r="C20" s="20" t="s">
        <v>274</v>
      </c>
      <c r="D20" s="47">
        <v>66862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66862</v>
      </c>
      <c r="O20" s="48">
        <f t="shared" si="2"/>
        <v>0.38336104581159336</v>
      </c>
      <c r="P20" s="9"/>
    </row>
    <row r="21" spans="1:16">
      <c r="A21" s="12"/>
      <c r="B21" s="25">
        <v>324.92</v>
      </c>
      <c r="C21" s="20" t="s">
        <v>275</v>
      </c>
      <c r="D21" s="47">
        <v>40592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40592</v>
      </c>
      <c r="O21" s="48">
        <f t="shared" si="2"/>
        <v>0.23273894845479043</v>
      </c>
      <c r="P21" s="9"/>
    </row>
    <row r="22" spans="1:16">
      <c r="A22" s="12"/>
      <c r="B22" s="25">
        <v>325.10000000000002</v>
      </c>
      <c r="C22" s="20" t="s">
        <v>23</v>
      </c>
      <c r="D22" s="47">
        <v>53466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53466</v>
      </c>
      <c r="O22" s="48">
        <f t="shared" si="2"/>
        <v>0.3065535233071498</v>
      </c>
      <c r="P22" s="9"/>
    </row>
    <row r="23" spans="1:16">
      <c r="A23" s="12"/>
      <c r="B23" s="25">
        <v>329</v>
      </c>
      <c r="C23" s="20" t="s">
        <v>24</v>
      </c>
      <c r="D23" s="47">
        <v>2555</v>
      </c>
      <c r="E23" s="47">
        <v>0</v>
      </c>
      <c r="F23" s="47">
        <v>0</v>
      </c>
      <c r="G23" s="47">
        <v>0</v>
      </c>
      <c r="H23" s="47">
        <v>0</v>
      </c>
      <c r="I23" s="47">
        <v>138855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141410</v>
      </c>
      <c r="O23" s="48">
        <f t="shared" si="2"/>
        <v>0.81079066567283986</v>
      </c>
      <c r="P23" s="9"/>
    </row>
    <row r="24" spans="1:16" ht="15.75">
      <c r="A24" s="29" t="s">
        <v>27</v>
      </c>
      <c r="B24" s="30"/>
      <c r="C24" s="31"/>
      <c r="D24" s="32">
        <f t="shared" ref="D24:M24" si="5">SUM(D25:D52)</f>
        <v>80245655</v>
      </c>
      <c r="E24" s="32">
        <f t="shared" si="5"/>
        <v>37590041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31090193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5">
        <f>SUM(D24:M24)</f>
        <v>148925889</v>
      </c>
      <c r="O24" s="46">
        <f t="shared" si="2"/>
        <v>853.8838885385012</v>
      </c>
      <c r="P24" s="10"/>
    </row>
    <row r="25" spans="1:16">
      <c r="A25" s="12"/>
      <c r="B25" s="25">
        <v>331.1</v>
      </c>
      <c r="C25" s="20" t="s">
        <v>25</v>
      </c>
      <c r="D25" s="47">
        <v>331336</v>
      </c>
      <c r="E25" s="47">
        <v>241350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572686</v>
      </c>
      <c r="O25" s="48">
        <f t="shared" si="2"/>
        <v>3.283561722378304</v>
      </c>
      <c r="P25" s="9"/>
    </row>
    <row r="26" spans="1:16">
      <c r="A26" s="12"/>
      <c r="B26" s="25">
        <v>331.2</v>
      </c>
      <c r="C26" s="20" t="s">
        <v>26</v>
      </c>
      <c r="D26" s="47">
        <v>48775445</v>
      </c>
      <c r="E26" s="47">
        <v>24428182</v>
      </c>
      <c r="F26" s="47">
        <v>0</v>
      </c>
      <c r="G26" s="47">
        <v>0</v>
      </c>
      <c r="H26" s="47">
        <v>0</v>
      </c>
      <c r="I26" s="47">
        <v>29148260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102351887</v>
      </c>
      <c r="O26" s="48">
        <f t="shared" si="2"/>
        <v>586.84643655753689</v>
      </c>
      <c r="P26" s="9"/>
    </row>
    <row r="27" spans="1:16">
      <c r="A27" s="12"/>
      <c r="B27" s="25">
        <v>331.39</v>
      </c>
      <c r="C27" s="20" t="s">
        <v>31</v>
      </c>
      <c r="D27" s="47">
        <v>21451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34" si="6">SUM(D27:M27)</f>
        <v>21451</v>
      </c>
      <c r="O27" s="48">
        <f t="shared" si="2"/>
        <v>0.12299180092884582</v>
      </c>
      <c r="P27" s="9"/>
    </row>
    <row r="28" spans="1:16">
      <c r="A28" s="12"/>
      <c r="B28" s="25">
        <v>331.49</v>
      </c>
      <c r="C28" s="20" t="s">
        <v>32</v>
      </c>
      <c r="D28" s="47">
        <v>2205291</v>
      </c>
      <c r="E28" s="47">
        <v>3247178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5452469</v>
      </c>
      <c r="O28" s="48">
        <f t="shared" si="2"/>
        <v>31.262364543317471</v>
      </c>
      <c r="P28" s="9"/>
    </row>
    <row r="29" spans="1:16">
      <c r="A29" s="12"/>
      <c r="B29" s="25">
        <v>331.5</v>
      </c>
      <c r="C29" s="20" t="s">
        <v>136</v>
      </c>
      <c r="D29" s="47">
        <v>373687</v>
      </c>
      <c r="E29" s="47">
        <v>298812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672499</v>
      </c>
      <c r="O29" s="48">
        <f t="shared" si="2"/>
        <v>3.8558511553236627</v>
      </c>
      <c r="P29" s="9"/>
    </row>
    <row r="30" spans="1:16">
      <c r="A30" s="12"/>
      <c r="B30" s="25">
        <v>331.7</v>
      </c>
      <c r="C30" s="20" t="s">
        <v>28</v>
      </c>
      <c r="D30" s="47">
        <v>93751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93751</v>
      </c>
      <c r="O30" s="48">
        <f t="shared" si="2"/>
        <v>0.53753225159107854</v>
      </c>
      <c r="P30" s="9"/>
    </row>
    <row r="31" spans="1:16">
      <c r="A31" s="12"/>
      <c r="B31" s="25">
        <v>333</v>
      </c>
      <c r="C31" s="20" t="s">
        <v>4</v>
      </c>
      <c r="D31" s="47">
        <v>99704</v>
      </c>
      <c r="E31" s="47">
        <v>34960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134664</v>
      </c>
      <c r="O31" s="48">
        <f t="shared" si="2"/>
        <v>0.77211169084341491</v>
      </c>
      <c r="P31" s="9"/>
    </row>
    <row r="32" spans="1:16">
      <c r="A32" s="12"/>
      <c r="B32" s="25">
        <v>334.1</v>
      </c>
      <c r="C32" s="20" t="s">
        <v>29</v>
      </c>
      <c r="D32" s="47">
        <v>572229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572229</v>
      </c>
      <c r="O32" s="48">
        <f t="shared" si="2"/>
        <v>3.2809414597786826</v>
      </c>
      <c r="P32" s="9"/>
    </row>
    <row r="33" spans="1:16">
      <c r="A33" s="12"/>
      <c r="B33" s="25">
        <v>334.2</v>
      </c>
      <c r="C33" s="20" t="s">
        <v>30</v>
      </c>
      <c r="D33" s="47">
        <v>95530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95530</v>
      </c>
      <c r="O33" s="48">
        <f t="shared" si="2"/>
        <v>0.54773235479617</v>
      </c>
      <c r="P33" s="9"/>
    </row>
    <row r="34" spans="1:16">
      <c r="A34" s="12"/>
      <c r="B34" s="25">
        <v>334.31</v>
      </c>
      <c r="C34" s="20" t="s">
        <v>153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399582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399582</v>
      </c>
      <c r="O34" s="48">
        <f t="shared" si="2"/>
        <v>2.291049825124706</v>
      </c>
      <c r="P34" s="9"/>
    </row>
    <row r="35" spans="1:16">
      <c r="A35" s="12"/>
      <c r="B35" s="25">
        <v>334.34</v>
      </c>
      <c r="C35" s="20" t="s">
        <v>137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1542351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1542351</v>
      </c>
      <c r="O35" s="48">
        <f t="shared" si="2"/>
        <v>8.8432486669342349</v>
      </c>
      <c r="P35" s="9"/>
    </row>
    <row r="36" spans="1:16">
      <c r="A36" s="12"/>
      <c r="B36" s="25">
        <v>334.49</v>
      </c>
      <c r="C36" s="20" t="s">
        <v>34</v>
      </c>
      <c r="D36" s="47">
        <v>1416264</v>
      </c>
      <c r="E36" s="47">
        <v>5447304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52" si="7">SUM(D36:M36)</f>
        <v>6863568</v>
      </c>
      <c r="O36" s="48">
        <f t="shared" si="2"/>
        <v>39.353064617854479</v>
      </c>
      <c r="P36" s="9"/>
    </row>
    <row r="37" spans="1:16">
      <c r="A37" s="12"/>
      <c r="B37" s="25">
        <v>334.5</v>
      </c>
      <c r="C37" s="20" t="s">
        <v>35</v>
      </c>
      <c r="D37" s="47">
        <v>2501460</v>
      </c>
      <c r="E37" s="47">
        <v>139610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2641070</v>
      </c>
      <c r="O37" s="48">
        <f t="shared" ref="O37:O68" si="8">(N37/O$122)</f>
        <v>15.142881715497964</v>
      </c>
      <c r="P37" s="9"/>
    </row>
    <row r="38" spans="1:16">
      <c r="A38" s="12"/>
      <c r="B38" s="25">
        <v>334.69</v>
      </c>
      <c r="C38" s="20" t="s">
        <v>36</v>
      </c>
      <c r="D38" s="47">
        <v>0</v>
      </c>
      <c r="E38" s="47">
        <v>47310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47310</v>
      </c>
      <c r="O38" s="48">
        <f t="shared" si="8"/>
        <v>0.27125738203084687</v>
      </c>
      <c r="P38" s="9"/>
    </row>
    <row r="39" spans="1:16">
      <c r="A39" s="12"/>
      <c r="B39" s="25">
        <v>334.7</v>
      </c>
      <c r="C39" s="20" t="s">
        <v>37</v>
      </c>
      <c r="D39" s="47">
        <v>504891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504891</v>
      </c>
      <c r="O39" s="48">
        <f t="shared" si="8"/>
        <v>2.8948512126598245</v>
      </c>
      <c r="P39" s="9"/>
    </row>
    <row r="40" spans="1:16">
      <c r="A40" s="12"/>
      <c r="B40" s="25">
        <v>334.9</v>
      </c>
      <c r="C40" s="20" t="s">
        <v>38</v>
      </c>
      <c r="D40" s="47">
        <v>3873907</v>
      </c>
      <c r="E40" s="47">
        <v>60000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3933907</v>
      </c>
      <c r="O40" s="48">
        <f t="shared" si="8"/>
        <v>22.55551287196835</v>
      </c>
      <c r="P40" s="9"/>
    </row>
    <row r="41" spans="1:16">
      <c r="A41" s="12"/>
      <c r="B41" s="25">
        <v>335.12</v>
      </c>
      <c r="C41" s="20" t="s">
        <v>167</v>
      </c>
      <c r="D41" s="47">
        <v>4347686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4347686</v>
      </c>
      <c r="O41" s="48">
        <f t="shared" si="8"/>
        <v>24.927962846167077</v>
      </c>
      <c r="P41" s="9"/>
    </row>
    <row r="42" spans="1:16">
      <c r="A42" s="12"/>
      <c r="B42" s="25">
        <v>335.13</v>
      </c>
      <c r="C42" s="20" t="s">
        <v>168</v>
      </c>
      <c r="D42" s="47">
        <v>61879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61879</v>
      </c>
      <c r="O42" s="48">
        <f t="shared" si="8"/>
        <v>0.35479043632819218</v>
      </c>
      <c r="P42" s="9"/>
    </row>
    <row r="43" spans="1:16">
      <c r="A43" s="12"/>
      <c r="B43" s="25">
        <v>335.14</v>
      </c>
      <c r="C43" s="20" t="s">
        <v>169</v>
      </c>
      <c r="D43" s="47">
        <v>41019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41019</v>
      </c>
      <c r="O43" s="48">
        <f t="shared" si="8"/>
        <v>0.23518720256866005</v>
      </c>
      <c r="P43" s="9"/>
    </row>
    <row r="44" spans="1:16">
      <c r="A44" s="12"/>
      <c r="B44" s="25">
        <v>335.15</v>
      </c>
      <c r="C44" s="20" t="s">
        <v>170</v>
      </c>
      <c r="D44" s="47">
        <v>103894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103894</v>
      </c>
      <c r="O44" s="48">
        <f t="shared" si="8"/>
        <v>0.59568832062381749</v>
      </c>
      <c r="P44" s="9"/>
    </row>
    <row r="45" spans="1:16">
      <c r="A45" s="12"/>
      <c r="B45" s="25">
        <v>335.16</v>
      </c>
      <c r="C45" s="20" t="s">
        <v>171</v>
      </c>
      <c r="D45" s="47">
        <v>235417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235417</v>
      </c>
      <c r="O45" s="48">
        <f t="shared" si="8"/>
        <v>1.3497907230090018</v>
      </c>
      <c r="P45" s="9"/>
    </row>
    <row r="46" spans="1:16">
      <c r="A46" s="12"/>
      <c r="B46" s="25">
        <v>335.18</v>
      </c>
      <c r="C46" s="20" t="s">
        <v>172</v>
      </c>
      <c r="D46" s="47">
        <v>14459113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14459113</v>
      </c>
      <c r="O46" s="48">
        <f t="shared" si="8"/>
        <v>82.903004414884464</v>
      </c>
      <c r="P46" s="9"/>
    </row>
    <row r="47" spans="1:16">
      <c r="A47" s="12"/>
      <c r="B47" s="25">
        <v>335.19</v>
      </c>
      <c r="C47" s="20" t="s">
        <v>173</v>
      </c>
      <c r="D47" s="47">
        <v>26842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26842</v>
      </c>
      <c r="O47" s="48">
        <f t="shared" si="8"/>
        <v>0.15390172581847372</v>
      </c>
      <c r="P47" s="9"/>
    </row>
    <row r="48" spans="1:16">
      <c r="A48" s="12"/>
      <c r="B48" s="25">
        <v>335.21</v>
      </c>
      <c r="C48" s="20" t="s">
        <v>45</v>
      </c>
      <c r="D48" s="47">
        <v>0</v>
      </c>
      <c r="E48" s="47">
        <v>13543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13543</v>
      </c>
      <c r="O48" s="48">
        <f t="shared" si="8"/>
        <v>7.7650364084628179E-2</v>
      </c>
      <c r="P48" s="9"/>
    </row>
    <row r="49" spans="1:16">
      <c r="A49" s="12"/>
      <c r="B49" s="25">
        <v>335.49</v>
      </c>
      <c r="C49" s="20" t="s">
        <v>46</v>
      </c>
      <c r="D49" s="47">
        <v>0</v>
      </c>
      <c r="E49" s="47">
        <v>3397645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3397645</v>
      </c>
      <c r="O49" s="48">
        <f t="shared" si="8"/>
        <v>19.480792385757699</v>
      </c>
      <c r="P49" s="9"/>
    </row>
    <row r="50" spans="1:16">
      <c r="A50" s="12"/>
      <c r="B50" s="25">
        <v>335.5</v>
      </c>
      <c r="C50" s="20" t="s">
        <v>47</v>
      </c>
      <c r="D50" s="47">
        <v>37385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37385</v>
      </c>
      <c r="O50" s="48">
        <f t="shared" si="8"/>
        <v>0.21435124132790551</v>
      </c>
      <c r="P50" s="9"/>
    </row>
    <row r="51" spans="1:16">
      <c r="A51" s="12"/>
      <c r="B51" s="25">
        <v>335.7</v>
      </c>
      <c r="C51" s="20" t="s">
        <v>48</v>
      </c>
      <c r="D51" s="47">
        <v>67474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67474</v>
      </c>
      <c r="O51" s="48">
        <f t="shared" si="8"/>
        <v>0.38687001892093342</v>
      </c>
      <c r="P51" s="9"/>
    </row>
    <row r="52" spans="1:16">
      <c r="A52" s="12"/>
      <c r="B52" s="25">
        <v>335.9</v>
      </c>
      <c r="C52" s="20" t="s">
        <v>49</v>
      </c>
      <c r="D52" s="47">
        <v>0</v>
      </c>
      <c r="E52" s="47">
        <v>234147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234147</v>
      </c>
      <c r="O52" s="48">
        <f t="shared" si="8"/>
        <v>1.3425090304455021</v>
      </c>
      <c r="P52" s="9"/>
    </row>
    <row r="53" spans="1:16" ht="15.75">
      <c r="A53" s="29" t="s">
        <v>54</v>
      </c>
      <c r="B53" s="30"/>
      <c r="C53" s="31"/>
      <c r="D53" s="32">
        <f t="shared" ref="D53:M53" si="9">SUM(D54:D100)</f>
        <v>12031859</v>
      </c>
      <c r="E53" s="32">
        <f t="shared" si="9"/>
        <v>10021696</v>
      </c>
      <c r="F53" s="32">
        <f t="shared" si="9"/>
        <v>0</v>
      </c>
      <c r="G53" s="32">
        <f t="shared" si="9"/>
        <v>0</v>
      </c>
      <c r="H53" s="32">
        <f t="shared" si="9"/>
        <v>0</v>
      </c>
      <c r="I53" s="32">
        <f t="shared" si="9"/>
        <v>51359875</v>
      </c>
      <c r="J53" s="32">
        <f t="shared" si="9"/>
        <v>30277731</v>
      </c>
      <c r="K53" s="32">
        <f t="shared" si="9"/>
        <v>0</v>
      </c>
      <c r="L53" s="32">
        <f t="shared" si="9"/>
        <v>0</v>
      </c>
      <c r="M53" s="32">
        <f t="shared" si="9"/>
        <v>13705469</v>
      </c>
      <c r="N53" s="32">
        <f>SUM(D53:M53)</f>
        <v>117396630</v>
      </c>
      <c r="O53" s="46">
        <f t="shared" si="8"/>
        <v>673.10721862278535</v>
      </c>
      <c r="P53" s="10"/>
    </row>
    <row r="54" spans="1:16">
      <c r="A54" s="12"/>
      <c r="B54" s="25">
        <v>341.2</v>
      </c>
      <c r="C54" s="20" t="s">
        <v>174</v>
      </c>
      <c r="D54" s="47">
        <v>4185760</v>
      </c>
      <c r="E54" s="47">
        <v>1101962</v>
      </c>
      <c r="F54" s="47">
        <v>0</v>
      </c>
      <c r="G54" s="47">
        <v>0</v>
      </c>
      <c r="H54" s="47">
        <v>0</v>
      </c>
      <c r="I54" s="47">
        <v>0</v>
      </c>
      <c r="J54" s="47">
        <v>30277731</v>
      </c>
      <c r="K54" s="47">
        <v>0</v>
      </c>
      <c r="L54" s="47">
        <v>0</v>
      </c>
      <c r="M54" s="47">
        <v>0</v>
      </c>
      <c r="N54" s="47">
        <f t="shared" ref="N54:N100" si="10">SUM(D54:M54)</f>
        <v>35565453</v>
      </c>
      <c r="O54" s="48">
        <f t="shared" si="8"/>
        <v>203.91865718708789</v>
      </c>
      <c r="P54" s="9"/>
    </row>
    <row r="55" spans="1:16">
      <c r="A55" s="12"/>
      <c r="B55" s="25">
        <v>341.3</v>
      </c>
      <c r="C55" s="20" t="s">
        <v>175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31946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31946</v>
      </c>
      <c r="O55" s="48">
        <f t="shared" si="8"/>
        <v>0.18316610286107449</v>
      </c>
      <c r="P55" s="9"/>
    </row>
    <row r="56" spans="1:16">
      <c r="A56" s="12"/>
      <c r="B56" s="25">
        <v>341.52</v>
      </c>
      <c r="C56" s="20" t="s">
        <v>177</v>
      </c>
      <c r="D56" s="47">
        <v>153193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153193</v>
      </c>
      <c r="O56" s="48">
        <f t="shared" si="8"/>
        <v>0.87834986526001946</v>
      </c>
      <c r="P56" s="9"/>
    </row>
    <row r="57" spans="1:16">
      <c r="A57" s="12"/>
      <c r="B57" s="25">
        <v>341.53</v>
      </c>
      <c r="C57" s="20" t="s">
        <v>178</v>
      </c>
      <c r="D57" s="47">
        <v>5301</v>
      </c>
      <c r="E57" s="47">
        <v>689341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694642</v>
      </c>
      <c r="O57" s="48">
        <f t="shared" si="8"/>
        <v>3.982810618657187</v>
      </c>
      <c r="P57" s="9"/>
    </row>
    <row r="58" spans="1:16">
      <c r="A58" s="12"/>
      <c r="B58" s="25">
        <v>341.54</v>
      </c>
      <c r="C58" s="20" t="s">
        <v>179</v>
      </c>
      <c r="D58" s="47">
        <v>0</v>
      </c>
      <c r="E58" s="47">
        <v>122578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122578</v>
      </c>
      <c r="O58" s="48">
        <f t="shared" si="8"/>
        <v>0.70281520555014043</v>
      </c>
      <c r="P58" s="9"/>
    </row>
    <row r="59" spans="1:16">
      <c r="A59" s="12"/>
      <c r="B59" s="25">
        <v>341.9</v>
      </c>
      <c r="C59" s="20" t="s">
        <v>180</v>
      </c>
      <c r="D59" s="47">
        <v>16028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16028</v>
      </c>
      <c r="O59" s="48">
        <f t="shared" si="8"/>
        <v>9.1898400321082513E-2</v>
      </c>
      <c r="P59" s="9"/>
    </row>
    <row r="60" spans="1:16">
      <c r="A60" s="12"/>
      <c r="B60" s="25">
        <v>342.1</v>
      </c>
      <c r="C60" s="20" t="s">
        <v>66</v>
      </c>
      <c r="D60" s="47">
        <v>3442531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3442531</v>
      </c>
      <c r="O60" s="48">
        <f t="shared" si="8"/>
        <v>19.738151482139784</v>
      </c>
      <c r="P60" s="9"/>
    </row>
    <row r="61" spans="1:16">
      <c r="A61" s="12"/>
      <c r="B61" s="25">
        <v>342.3</v>
      </c>
      <c r="C61" s="20" t="s">
        <v>67</v>
      </c>
      <c r="D61" s="47">
        <v>3167</v>
      </c>
      <c r="E61" s="47">
        <v>1231002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1234169</v>
      </c>
      <c r="O61" s="48">
        <f t="shared" si="8"/>
        <v>7.0762513617338456</v>
      </c>
      <c r="P61" s="9"/>
    </row>
    <row r="62" spans="1:16">
      <c r="A62" s="12"/>
      <c r="B62" s="25">
        <v>342.4</v>
      </c>
      <c r="C62" s="20" t="s">
        <v>68</v>
      </c>
      <c r="D62" s="47">
        <v>0</v>
      </c>
      <c r="E62" s="47">
        <v>1182309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1182309</v>
      </c>
      <c r="O62" s="48">
        <f t="shared" si="8"/>
        <v>6.7789060260306178</v>
      </c>
      <c r="P62" s="9"/>
    </row>
    <row r="63" spans="1:16">
      <c r="A63" s="12"/>
      <c r="B63" s="25">
        <v>342.5</v>
      </c>
      <c r="C63" s="20" t="s">
        <v>69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31062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31062</v>
      </c>
      <c r="O63" s="48">
        <f t="shared" si="8"/>
        <v>0.17809758614758328</v>
      </c>
      <c r="P63" s="9"/>
    </row>
    <row r="64" spans="1:16">
      <c r="A64" s="12"/>
      <c r="B64" s="25">
        <v>342.6</v>
      </c>
      <c r="C64" s="20" t="s">
        <v>198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3940583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3940583</v>
      </c>
      <c r="O64" s="48">
        <f t="shared" si="8"/>
        <v>22.593790493664354</v>
      </c>
      <c r="P64" s="9"/>
    </row>
    <row r="65" spans="1:16">
      <c r="A65" s="12"/>
      <c r="B65" s="25">
        <v>342.9</v>
      </c>
      <c r="C65" s="20" t="s">
        <v>70</v>
      </c>
      <c r="D65" s="47">
        <v>192300</v>
      </c>
      <c r="E65" s="47">
        <v>0</v>
      </c>
      <c r="F65" s="47">
        <v>0</v>
      </c>
      <c r="G65" s="47">
        <v>0</v>
      </c>
      <c r="H65" s="47">
        <v>0</v>
      </c>
      <c r="I65" s="47">
        <v>12030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204330</v>
      </c>
      <c r="O65" s="48">
        <f t="shared" si="8"/>
        <v>1.1715497964566253</v>
      </c>
      <c r="P65" s="9"/>
    </row>
    <row r="66" spans="1:16">
      <c r="A66" s="12"/>
      <c r="B66" s="25">
        <v>343.3</v>
      </c>
      <c r="C66" s="20" t="s">
        <v>71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23919311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23919311</v>
      </c>
      <c r="O66" s="48">
        <f t="shared" si="8"/>
        <v>137.14414884467635</v>
      </c>
      <c r="P66" s="9"/>
    </row>
    <row r="67" spans="1:16">
      <c r="A67" s="12"/>
      <c r="B67" s="25">
        <v>343.4</v>
      </c>
      <c r="C67" s="20" t="s">
        <v>72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14975174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14975174</v>
      </c>
      <c r="O67" s="48">
        <f t="shared" si="8"/>
        <v>85.861900120405934</v>
      </c>
      <c r="P67" s="9"/>
    </row>
    <row r="68" spans="1:16">
      <c r="A68" s="12"/>
      <c r="B68" s="25">
        <v>343.5</v>
      </c>
      <c r="C68" s="20" t="s">
        <v>73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7581108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7581108</v>
      </c>
      <c r="O68" s="48">
        <f t="shared" si="8"/>
        <v>43.467163580069951</v>
      </c>
      <c r="P68" s="9"/>
    </row>
    <row r="69" spans="1:16">
      <c r="A69" s="12"/>
      <c r="B69" s="25">
        <v>343.6</v>
      </c>
      <c r="C69" s="20" t="s">
        <v>74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158144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158144</v>
      </c>
      <c r="O69" s="48">
        <f t="shared" ref="O69:O100" si="11">(N69/O$122)</f>
        <v>0.90673699902528526</v>
      </c>
      <c r="P69" s="9"/>
    </row>
    <row r="70" spans="1:16">
      <c r="A70" s="12"/>
      <c r="B70" s="25">
        <v>343.9</v>
      </c>
      <c r="C70" s="20" t="s">
        <v>140</v>
      </c>
      <c r="D70" s="47">
        <v>0</v>
      </c>
      <c r="E70" s="47">
        <v>1727895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1727895</v>
      </c>
      <c r="O70" s="48">
        <f t="shared" si="11"/>
        <v>9.9070867496129811</v>
      </c>
      <c r="P70" s="9"/>
    </row>
    <row r="71" spans="1:16">
      <c r="A71" s="12"/>
      <c r="B71" s="25">
        <v>344.9</v>
      </c>
      <c r="C71" s="20" t="s">
        <v>181</v>
      </c>
      <c r="D71" s="47">
        <v>343261</v>
      </c>
      <c r="E71" s="47">
        <v>839956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1183217</v>
      </c>
      <c r="O71" s="48">
        <f t="shared" si="11"/>
        <v>6.7841121495327101</v>
      </c>
      <c r="P71" s="9"/>
    </row>
    <row r="72" spans="1:16">
      <c r="A72" s="12"/>
      <c r="B72" s="25">
        <v>345.9</v>
      </c>
      <c r="C72" s="20" t="s">
        <v>76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13705469</v>
      </c>
      <c r="N72" s="47">
        <f t="shared" si="10"/>
        <v>13705469</v>
      </c>
      <c r="O72" s="48">
        <f t="shared" si="11"/>
        <v>78.581898973682698</v>
      </c>
      <c r="P72" s="9"/>
    </row>
    <row r="73" spans="1:16">
      <c r="A73" s="12"/>
      <c r="B73" s="25">
        <v>346.4</v>
      </c>
      <c r="C73" s="20" t="s">
        <v>77</v>
      </c>
      <c r="D73" s="47">
        <v>604623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604623</v>
      </c>
      <c r="O73" s="48">
        <f t="shared" si="11"/>
        <v>3.4666762226936529</v>
      </c>
      <c r="P73" s="9"/>
    </row>
    <row r="74" spans="1:16">
      <c r="A74" s="12"/>
      <c r="B74" s="25">
        <v>346.9</v>
      </c>
      <c r="C74" s="20" t="s">
        <v>78</v>
      </c>
      <c r="D74" s="47">
        <v>310210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310210</v>
      </c>
      <c r="O74" s="48">
        <f t="shared" si="11"/>
        <v>1.7786250788372227</v>
      </c>
      <c r="P74" s="9"/>
    </row>
    <row r="75" spans="1:16">
      <c r="A75" s="12"/>
      <c r="B75" s="25">
        <v>347.1</v>
      </c>
      <c r="C75" s="20" t="s">
        <v>79</v>
      </c>
      <c r="D75" s="47">
        <v>486168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486168</v>
      </c>
      <c r="O75" s="48">
        <f t="shared" si="11"/>
        <v>2.787500716702024</v>
      </c>
      <c r="P75" s="9"/>
    </row>
    <row r="76" spans="1:16">
      <c r="A76" s="12"/>
      <c r="B76" s="25">
        <v>347.2</v>
      </c>
      <c r="C76" s="20" t="s">
        <v>80</v>
      </c>
      <c r="D76" s="47">
        <v>695542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695542</v>
      </c>
      <c r="O76" s="48">
        <f t="shared" si="11"/>
        <v>3.9879708732297461</v>
      </c>
      <c r="P76" s="9"/>
    </row>
    <row r="77" spans="1:16">
      <c r="A77" s="12"/>
      <c r="B77" s="25">
        <v>347.5</v>
      </c>
      <c r="C77" s="20" t="s">
        <v>81</v>
      </c>
      <c r="D77" s="47">
        <v>460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460</v>
      </c>
      <c r="O77" s="48">
        <f t="shared" si="11"/>
        <v>2.6374634481967779E-3</v>
      </c>
      <c r="P77" s="9"/>
    </row>
    <row r="78" spans="1:16">
      <c r="A78" s="12"/>
      <c r="B78" s="25">
        <v>348.11</v>
      </c>
      <c r="C78" s="20" t="s">
        <v>199</v>
      </c>
      <c r="D78" s="47">
        <v>0</v>
      </c>
      <c r="E78" s="47">
        <v>14395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>SUM(D78:M78)</f>
        <v>14395</v>
      </c>
      <c r="O78" s="48">
        <f t="shared" si="11"/>
        <v>8.2535405079983942E-2</v>
      </c>
      <c r="P78" s="9"/>
    </row>
    <row r="79" spans="1:16">
      <c r="A79" s="12"/>
      <c r="B79" s="25">
        <v>348.12</v>
      </c>
      <c r="C79" s="20" t="s">
        <v>200</v>
      </c>
      <c r="D79" s="47">
        <v>0</v>
      </c>
      <c r="E79" s="47">
        <v>50551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ref="N79:N91" si="12">SUM(D79:M79)</f>
        <v>50551</v>
      </c>
      <c r="O79" s="48">
        <f t="shared" si="11"/>
        <v>0.28984003210825066</v>
      </c>
      <c r="P79" s="9"/>
    </row>
    <row r="80" spans="1:16">
      <c r="A80" s="12"/>
      <c r="B80" s="25">
        <v>348.13</v>
      </c>
      <c r="C80" s="20" t="s">
        <v>201</v>
      </c>
      <c r="D80" s="47">
        <v>0</v>
      </c>
      <c r="E80" s="47">
        <v>84757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84757</v>
      </c>
      <c r="O80" s="48">
        <f t="shared" si="11"/>
        <v>0.48596410756263975</v>
      </c>
      <c r="P80" s="9"/>
    </row>
    <row r="81" spans="1:16">
      <c r="A81" s="12"/>
      <c r="B81" s="25">
        <v>348.22</v>
      </c>
      <c r="C81" s="20" t="s">
        <v>202</v>
      </c>
      <c r="D81" s="47">
        <v>0</v>
      </c>
      <c r="E81" s="47">
        <v>65397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65397</v>
      </c>
      <c r="O81" s="48">
        <f t="shared" si="11"/>
        <v>0.37496129809070583</v>
      </c>
      <c r="P81" s="9"/>
    </row>
    <row r="82" spans="1:16">
      <c r="A82" s="12"/>
      <c r="B82" s="25">
        <v>348.23</v>
      </c>
      <c r="C82" s="20" t="s">
        <v>203</v>
      </c>
      <c r="D82" s="47">
        <v>0</v>
      </c>
      <c r="E82" s="47">
        <v>177680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177680</v>
      </c>
      <c r="O82" s="48">
        <f t="shared" si="11"/>
        <v>1.0187489249469641</v>
      </c>
      <c r="P82" s="9"/>
    </row>
    <row r="83" spans="1:16">
      <c r="A83" s="12"/>
      <c r="B83" s="25">
        <v>348.31</v>
      </c>
      <c r="C83" s="20" t="s">
        <v>204</v>
      </c>
      <c r="D83" s="47">
        <v>0</v>
      </c>
      <c r="E83" s="47">
        <v>841228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841228</v>
      </c>
      <c r="O83" s="48">
        <f t="shared" si="11"/>
        <v>4.8232784817384324</v>
      </c>
      <c r="P83" s="9"/>
    </row>
    <row r="84" spans="1:16">
      <c r="A84" s="12"/>
      <c r="B84" s="25">
        <v>348.32</v>
      </c>
      <c r="C84" s="20" t="s">
        <v>205</v>
      </c>
      <c r="D84" s="47">
        <v>0</v>
      </c>
      <c r="E84" s="47">
        <v>11302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11302</v>
      </c>
      <c r="O84" s="48">
        <f t="shared" si="11"/>
        <v>6.480133019895648E-2</v>
      </c>
      <c r="P84" s="9"/>
    </row>
    <row r="85" spans="1:16">
      <c r="A85" s="12"/>
      <c r="B85" s="25">
        <v>348.41</v>
      </c>
      <c r="C85" s="20" t="s">
        <v>206</v>
      </c>
      <c r="D85" s="47">
        <v>0</v>
      </c>
      <c r="E85" s="47">
        <v>819514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819514</v>
      </c>
      <c r="O85" s="48">
        <f t="shared" si="11"/>
        <v>4.6987787397511607</v>
      </c>
      <c r="P85" s="9"/>
    </row>
    <row r="86" spans="1:16">
      <c r="A86" s="12"/>
      <c r="B86" s="25">
        <v>348.52</v>
      </c>
      <c r="C86" s="20" t="s">
        <v>208</v>
      </c>
      <c r="D86" s="47">
        <v>0</v>
      </c>
      <c r="E86" s="47">
        <v>132203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132203</v>
      </c>
      <c r="O86" s="48">
        <f t="shared" si="11"/>
        <v>0.75800126139556223</v>
      </c>
      <c r="P86" s="9"/>
    </row>
    <row r="87" spans="1:16">
      <c r="A87" s="12"/>
      <c r="B87" s="25">
        <v>348.53</v>
      </c>
      <c r="C87" s="20" t="s">
        <v>209</v>
      </c>
      <c r="D87" s="47">
        <v>0</v>
      </c>
      <c r="E87" s="47">
        <v>422641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422641</v>
      </c>
      <c r="O87" s="48">
        <f t="shared" si="11"/>
        <v>2.4232612808898573</v>
      </c>
      <c r="P87" s="9"/>
    </row>
    <row r="88" spans="1:16">
      <c r="A88" s="12"/>
      <c r="B88" s="25">
        <v>348.61</v>
      </c>
      <c r="C88" s="20" t="s">
        <v>210</v>
      </c>
      <c r="D88" s="47">
        <v>0</v>
      </c>
      <c r="E88" s="47">
        <v>70728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70728</v>
      </c>
      <c r="O88" s="48">
        <f t="shared" si="11"/>
        <v>0.40552720600882974</v>
      </c>
      <c r="P88" s="9"/>
    </row>
    <row r="89" spans="1:16">
      <c r="A89" s="12"/>
      <c r="B89" s="25">
        <v>348.62</v>
      </c>
      <c r="C89" s="20" t="s">
        <v>211</v>
      </c>
      <c r="D89" s="47">
        <v>0</v>
      </c>
      <c r="E89" s="47">
        <v>3781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3781</v>
      </c>
      <c r="O89" s="48">
        <f t="shared" si="11"/>
        <v>2.1678802820939168E-2</v>
      </c>
      <c r="P89" s="9"/>
    </row>
    <row r="90" spans="1:16">
      <c r="A90" s="12"/>
      <c r="B90" s="25">
        <v>348.71</v>
      </c>
      <c r="C90" s="20" t="s">
        <v>212</v>
      </c>
      <c r="D90" s="47">
        <v>0</v>
      </c>
      <c r="E90" s="47">
        <v>150780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150780</v>
      </c>
      <c r="O90" s="48">
        <f t="shared" si="11"/>
        <v>0.86451464938936984</v>
      </c>
      <c r="P90" s="9"/>
    </row>
    <row r="91" spans="1:16">
      <c r="A91" s="12"/>
      <c r="B91" s="25">
        <v>348.72</v>
      </c>
      <c r="C91" s="20" t="s">
        <v>213</v>
      </c>
      <c r="D91" s="47">
        <v>0</v>
      </c>
      <c r="E91" s="47">
        <v>8117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8117</v>
      </c>
      <c r="O91" s="48">
        <f t="shared" si="11"/>
        <v>4.6539762628289662E-2</v>
      </c>
      <c r="P91" s="9"/>
    </row>
    <row r="92" spans="1:16">
      <c r="A92" s="12"/>
      <c r="B92" s="25">
        <v>348.88</v>
      </c>
      <c r="C92" s="20" t="s">
        <v>182</v>
      </c>
      <c r="D92" s="47">
        <v>526652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526652</v>
      </c>
      <c r="O92" s="48">
        <f t="shared" si="11"/>
        <v>3.0196204346081075</v>
      </c>
      <c r="P92" s="9"/>
    </row>
    <row r="93" spans="1:16">
      <c r="A93" s="12"/>
      <c r="B93" s="25">
        <v>348.92099999999999</v>
      </c>
      <c r="C93" s="20" t="s">
        <v>183</v>
      </c>
      <c r="D93" s="47">
        <v>65802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65802</v>
      </c>
      <c r="O93" s="48">
        <f t="shared" si="11"/>
        <v>0.3772834126483573</v>
      </c>
      <c r="P93" s="9"/>
    </row>
    <row r="94" spans="1:16">
      <c r="A94" s="12"/>
      <c r="B94" s="25">
        <v>348.92200000000003</v>
      </c>
      <c r="C94" s="20" t="s">
        <v>184</v>
      </c>
      <c r="D94" s="47">
        <v>65802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65802</v>
      </c>
      <c r="O94" s="48">
        <f t="shared" si="11"/>
        <v>0.3772834126483573</v>
      </c>
      <c r="P94" s="9"/>
    </row>
    <row r="95" spans="1:16">
      <c r="A95" s="12"/>
      <c r="B95" s="25">
        <v>348.923</v>
      </c>
      <c r="C95" s="20" t="s">
        <v>185</v>
      </c>
      <c r="D95" s="47">
        <v>65802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65802</v>
      </c>
      <c r="O95" s="48">
        <f t="shared" si="11"/>
        <v>0.3772834126483573</v>
      </c>
      <c r="P95" s="9"/>
    </row>
    <row r="96" spans="1:16">
      <c r="A96" s="12"/>
      <c r="B96" s="25">
        <v>348.92399999999998</v>
      </c>
      <c r="C96" s="20" t="s">
        <v>186</v>
      </c>
      <c r="D96" s="47">
        <v>173310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173310</v>
      </c>
      <c r="O96" s="48">
        <f t="shared" si="11"/>
        <v>0.99369302218909461</v>
      </c>
      <c r="P96" s="9"/>
    </row>
    <row r="97" spans="1:16">
      <c r="A97" s="12"/>
      <c r="B97" s="25">
        <v>348.93</v>
      </c>
      <c r="C97" s="20" t="s">
        <v>187</v>
      </c>
      <c r="D97" s="47">
        <v>448538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448538</v>
      </c>
      <c r="O97" s="48">
        <f t="shared" si="11"/>
        <v>2.5717447394071442</v>
      </c>
      <c r="P97" s="9"/>
    </row>
    <row r="98" spans="1:16">
      <c r="A98" s="12"/>
      <c r="B98" s="25">
        <v>348.93200000000002</v>
      </c>
      <c r="C98" s="20" t="s">
        <v>188</v>
      </c>
      <c r="D98" s="47">
        <v>19749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19749</v>
      </c>
      <c r="O98" s="48">
        <f t="shared" si="11"/>
        <v>0.11323318617051775</v>
      </c>
      <c r="P98" s="9"/>
    </row>
    <row r="99" spans="1:16">
      <c r="A99" s="12"/>
      <c r="B99" s="25">
        <v>348.99</v>
      </c>
      <c r="C99" s="20" t="s">
        <v>189</v>
      </c>
      <c r="D99" s="47">
        <v>52056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0"/>
        <v>52056</v>
      </c>
      <c r="O99" s="48">
        <f t="shared" si="11"/>
        <v>0.29846912447680751</v>
      </c>
      <c r="P99" s="9"/>
    </row>
    <row r="100" spans="1:16">
      <c r="A100" s="12"/>
      <c r="B100" s="25">
        <v>349</v>
      </c>
      <c r="C100" s="20" t="s">
        <v>1</v>
      </c>
      <c r="D100" s="47">
        <v>175604</v>
      </c>
      <c r="E100" s="47">
        <v>273579</v>
      </c>
      <c r="F100" s="47">
        <v>0</v>
      </c>
      <c r="G100" s="47">
        <v>0</v>
      </c>
      <c r="H100" s="47">
        <v>0</v>
      </c>
      <c r="I100" s="47">
        <v>710517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0"/>
        <v>1159700</v>
      </c>
      <c r="O100" s="48">
        <f t="shared" si="11"/>
        <v>6.6492746975517463</v>
      </c>
      <c r="P100" s="9"/>
    </row>
    <row r="101" spans="1:16" ht="15.75">
      <c r="A101" s="29" t="s">
        <v>55</v>
      </c>
      <c r="B101" s="30"/>
      <c r="C101" s="31"/>
      <c r="D101" s="32">
        <f t="shared" ref="D101:M101" si="13">SUM(D102:D106)</f>
        <v>315735</v>
      </c>
      <c r="E101" s="32">
        <f t="shared" si="13"/>
        <v>1304243</v>
      </c>
      <c r="F101" s="32">
        <f t="shared" si="13"/>
        <v>0</v>
      </c>
      <c r="G101" s="32">
        <f t="shared" si="13"/>
        <v>0</v>
      </c>
      <c r="H101" s="32">
        <f t="shared" si="13"/>
        <v>0</v>
      </c>
      <c r="I101" s="32">
        <f t="shared" si="13"/>
        <v>60871</v>
      </c>
      <c r="J101" s="32">
        <f t="shared" si="13"/>
        <v>0</v>
      </c>
      <c r="K101" s="32">
        <f t="shared" si="13"/>
        <v>0</v>
      </c>
      <c r="L101" s="32">
        <f t="shared" si="13"/>
        <v>0</v>
      </c>
      <c r="M101" s="32">
        <f t="shared" si="13"/>
        <v>0</v>
      </c>
      <c r="N101" s="32">
        <f t="shared" ref="N101:N108" si="14">SUM(D101:M101)</f>
        <v>1680849</v>
      </c>
      <c r="O101" s="46">
        <f t="shared" ref="O101:O120" si="15">(N101/O$122)</f>
        <v>9.6373430422567505</v>
      </c>
      <c r="P101" s="10"/>
    </row>
    <row r="102" spans="1:16">
      <c r="A102" s="13"/>
      <c r="B102" s="40">
        <v>351.1</v>
      </c>
      <c r="C102" s="21" t="s">
        <v>106</v>
      </c>
      <c r="D102" s="47">
        <v>0</v>
      </c>
      <c r="E102" s="47">
        <v>1301459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1301459</v>
      </c>
      <c r="O102" s="48">
        <f t="shared" si="15"/>
        <v>7.4620663952755004</v>
      </c>
      <c r="P102" s="9"/>
    </row>
    <row r="103" spans="1:16">
      <c r="A103" s="13"/>
      <c r="B103" s="40">
        <v>351.2</v>
      </c>
      <c r="C103" s="21" t="s">
        <v>107</v>
      </c>
      <c r="D103" s="47">
        <v>37099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37099</v>
      </c>
      <c r="O103" s="48">
        <f t="shared" si="15"/>
        <v>0.21271142709707011</v>
      </c>
      <c r="P103" s="9"/>
    </row>
    <row r="104" spans="1:16">
      <c r="A104" s="13"/>
      <c r="B104" s="40">
        <v>352</v>
      </c>
      <c r="C104" s="21" t="s">
        <v>110</v>
      </c>
      <c r="D104" s="47">
        <v>37159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37159</v>
      </c>
      <c r="O104" s="48">
        <f t="shared" si="15"/>
        <v>0.21305544406857405</v>
      </c>
      <c r="P104" s="9"/>
    </row>
    <row r="105" spans="1:16">
      <c r="A105" s="13"/>
      <c r="B105" s="40">
        <v>354</v>
      </c>
      <c r="C105" s="21" t="s">
        <v>111</v>
      </c>
      <c r="D105" s="47">
        <v>223200</v>
      </c>
      <c r="E105" s="47">
        <v>0</v>
      </c>
      <c r="F105" s="47">
        <v>0</v>
      </c>
      <c r="G105" s="47">
        <v>0</v>
      </c>
      <c r="H105" s="47">
        <v>0</v>
      </c>
      <c r="I105" s="47">
        <v>59871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4"/>
        <v>283071</v>
      </c>
      <c r="O105" s="48">
        <f t="shared" si="15"/>
        <v>1.6230204690098045</v>
      </c>
      <c r="P105" s="9"/>
    </row>
    <row r="106" spans="1:16">
      <c r="A106" s="13"/>
      <c r="B106" s="40">
        <v>359</v>
      </c>
      <c r="C106" s="21" t="s">
        <v>112</v>
      </c>
      <c r="D106" s="47">
        <v>18277</v>
      </c>
      <c r="E106" s="47">
        <v>2784</v>
      </c>
      <c r="F106" s="47">
        <v>0</v>
      </c>
      <c r="G106" s="47">
        <v>0</v>
      </c>
      <c r="H106" s="47">
        <v>0</v>
      </c>
      <c r="I106" s="47">
        <v>1000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4"/>
        <v>22061</v>
      </c>
      <c r="O106" s="48">
        <f t="shared" si="15"/>
        <v>0.12648930680580242</v>
      </c>
      <c r="P106" s="9"/>
    </row>
    <row r="107" spans="1:16" ht="15.75">
      <c r="A107" s="29" t="s">
        <v>5</v>
      </c>
      <c r="B107" s="30"/>
      <c r="C107" s="31"/>
      <c r="D107" s="32">
        <f t="shared" ref="D107:M107" si="16">SUM(D108:D114)</f>
        <v>8922291</v>
      </c>
      <c r="E107" s="32">
        <f t="shared" si="16"/>
        <v>2736226</v>
      </c>
      <c r="F107" s="32">
        <f t="shared" si="16"/>
        <v>0</v>
      </c>
      <c r="G107" s="32">
        <f t="shared" si="16"/>
        <v>0</v>
      </c>
      <c r="H107" s="32">
        <f t="shared" si="16"/>
        <v>0</v>
      </c>
      <c r="I107" s="32">
        <f t="shared" si="16"/>
        <v>5557790</v>
      </c>
      <c r="J107" s="32">
        <f t="shared" si="16"/>
        <v>224352</v>
      </c>
      <c r="K107" s="32">
        <f t="shared" si="16"/>
        <v>0</v>
      </c>
      <c r="L107" s="32">
        <f t="shared" si="16"/>
        <v>0</v>
      </c>
      <c r="M107" s="32">
        <f t="shared" si="16"/>
        <v>135213</v>
      </c>
      <c r="N107" s="32">
        <f t="shared" si="14"/>
        <v>17575872</v>
      </c>
      <c r="O107" s="46">
        <f t="shared" si="15"/>
        <v>100.7733042830113</v>
      </c>
      <c r="P107" s="10"/>
    </row>
    <row r="108" spans="1:16">
      <c r="A108" s="12"/>
      <c r="B108" s="25">
        <v>361.1</v>
      </c>
      <c r="C108" s="20" t="s">
        <v>113</v>
      </c>
      <c r="D108" s="47">
        <v>1107666</v>
      </c>
      <c r="E108" s="47">
        <v>1914563</v>
      </c>
      <c r="F108" s="47">
        <v>0</v>
      </c>
      <c r="G108" s="47">
        <v>0</v>
      </c>
      <c r="H108" s="47">
        <v>0</v>
      </c>
      <c r="I108" s="47">
        <v>1357024</v>
      </c>
      <c r="J108" s="47">
        <v>202354</v>
      </c>
      <c r="K108" s="47">
        <v>0</v>
      </c>
      <c r="L108" s="47">
        <v>0</v>
      </c>
      <c r="M108" s="47">
        <v>29481</v>
      </c>
      <c r="N108" s="47">
        <f t="shared" si="14"/>
        <v>4611088</v>
      </c>
      <c r="O108" s="48">
        <f t="shared" si="15"/>
        <v>26.438208818301703</v>
      </c>
      <c r="P108" s="9"/>
    </row>
    <row r="109" spans="1:16">
      <c r="A109" s="12"/>
      <c r="B109" s="25">
        <v>361.3</v>
      </c>
      <c r="C109" s="20" t="s">
        <v>114</v>
      </c>
      <c r="D109" s="47">
        <v>109475</v>
      </c>
      <c r="E109" s="47">
        <v>107520</v>
      </c>
      <c r="F109" s="47">
        <v>0</v>
      </c>
      <c r="G109" s="47">
        <v>0</v>
      </c>
      <c r="H109" s="47">
        <v>0</v>
      </c>
      <c r="I109" s="47">
        <v>1290974</v>
      </c>
      <c r="J109" s="47">
        <v>14115</v>
      </c>
      <c r="K109" s="47">
        <v>0</v>
      </c>
      <c r="L109" s="47">
        <v>0</v>
      </c>
      <c r="M109" s="47">
        <v>0</v>
      </c>
      <c r="N109" s="47">
        <f t="shared" ref="N109:N114" si="17">SUM(D109:M109)</f>
        <v>1522084</v>
      </c>
      <c r="O109" s="48">
        <f t="shared" si="15"/>
        <v>8.7270454675764011</v>
      </c>
      <c r="P109" s="9"/>
    </row>
    <row r="110" spans="1:16">
      <c r="A110" s="12"/>
      <c r="B110" s="25">
        <v>362</v>
      </c>
      <c r="C110" s="20" t="s">
        <v>191</v>
      </c>
      <c r="D110" s="47">
        <v>18435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7"/>
        <v>18435</v>
      </c>
      <c r="O110" s="48">
        <f t="shared" si="15"/>
        <v>0.10569921449458174</v>
      </c>
      <c r="P110" s="9"/>
    </row>
    <row r="111" spans="1:16">
      <c r="A111" s="12"/>
      <c r="B111" s="25">
        <v>364</v>
      </c>
      <c r="C111" s="20" t="s">
        <v>192</v>
      </c>
      <c r="D111" s="47">
        <v>105491</v>
      </c>
      <c r="E111" s="47">
        <v>7604</v>
      </c>
      <c r="F111" s="47">
        <v>0</v>
      </c>
      <c r="G111" s="47">
        <v>0</v>
      </c>
      <c r="H111" s="47">
        <v>0</v>
      </c>
      <c r="I111" s="47">
        <v>62256</v>
      </c>
      <c r="J111" s="47">
        <v>3608</v>
      </c>
      <c r="K111" s="47">
        <v>0</v>
      </c>
      <c r="L111" s="47">
        <v>0</v>
      </c>
      <c r="M111" s="47">
        <v>0</v>
      </c>
      <c r="N111" s="47">
        <f t="shared" si="17"/>
        <v>178959</v>
      </c>
      <c r="O111" s="48">
        <f t="shared" si="15"/>
        <v>1.0260822200561894</v>
      </c>
      <c r="P111" s="9"/>
    </row>
    <row r="112" spans="1:16">
      <c r="A112" s="12"/>
      <c r="B112" s="25">
        <v>365</v>
      </c>
      <c r="C112" s="20" t="s">
        <v>193</v>
      </c>
      <c r="D112" s="47">
        <v>0</v>
      </c>
      <c r="E112" s="47">
        <v>62</v>
      </c>
      <c r="F112" s="47">
        <v>0</v>
      </c>
      <c r="G112" s="47">
        <v>0</v>
      </c>
      <c r="H112" s="47">
        <v>0</v>
      </c>
      <c r="I112" s="47">
        <v>20282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7"/>
        <v>20344</v>
      </c>
      <c r="O112" s="48">
        <f t="shared" si="15"/>
        <v>0.11664468780459836</v>
      </c>
      <c r="P112" s="9"/>
    </row>
    <row r="113" spans="1:119">
      <c r="A113" s="12"/>
      <c r="B113" s="25">
        <v>366</v>
      </c>
      <c r="C113" s="20" t="s">
        <v>118</v>
      </c>
      <c r="D113" s="47">
        <v>747930</v>
      </c>
      <c r="E113" s="47">
        <v>312935</v>
      </c>
      <c r="F113" s="47">
        <v>0</v>
      </c>
      <c r="G113" s="47">
        <v>0</v>
      </c>
      <c r="H113" s="47">
        <v>0</v>
      </c>
      <c r="I113" s="47">
        <v>31500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7"/>
        <v>1092365</v>
      </c>
      <c r="O113" s="48">
        <f t="shared" si="15"/>
        <v>6.263201651281463</v>
      </c>
      <c r="P113" s="9"/>
    </row>
    <row r="114" spans="1:119">
      <c r="A114" s="12"/>
      <c r="B114" s="25">
        <v>369.9</v>
      </c>
      <c r="C114" s="20" t="s">
        <v>119</v>
      </c>
      <c r="D114" s="47">
        <v>6833294</v>
      </c>
      <c r="E114" s="47">
        <v>393542</v>
      </c>
      <c r="F114" s="47">
        <v>0</v>
      </c>
      <c r="G114" s="47">
        <v>0</v>
      </c>
      <c r="H114" s="47">
        <v>0</v>
      </c>
      <c r="I114" s="47">
        <v>2795754</v>
      </c>
      <c r="J114" s="47">
        <v>4275</v>
      </c>
      <c r="K114" s="47">
        <v>0</v>
      </c>
      <c r="L114" s="47">
        <v>0</v>
      </c>
      <c r="M114" s="47">
        <v>105732</v>
      </c>
      <c r="N114" s="47">
        <f t="shared" si="17"/>
        <v>10132597</v>
      </c>
      <c r="O114" s="48">
        <f t="shared" si="15"/>
        <v>58.096422223496361</v>
      </c>
      <c r="P114" s="9"/>
    </row>
    <row r="115" spans="1:119" ht="15.75">
      <c r="A115" s="29" t="s">
        <v>56</v>
      </c>
      <c r="B115" s="30"/>
      <c r="C115" s="31"/>
      <c r="D115" s="32">
        <f t="shared" ref="D115:M115" si="18">SUM(D116:D119)</f>
        <v>52992445</v>
      </c>
      <c r="E115" s="32">
        <f t="shared" si="18"/>
        <v>68555733</v>
      </c>
      <c r="F115" s="32">
        <f t="shared" si="18"/>
        <v>0</v>
      </c>
      <c r="G115" s="32">
        <f t="shared" si="18"/>
        <v>0</v>
      </c>
      <c r="H115" s="32">
        <f t="shared" si="18"/>
        <v>0</v>
      </c>
      <c r="I115" s="32">
        <f t="shared" si="18"/>
        <v>4444759</v>
      </c>
      <c r="J115" s="32">
        <f t="shared" si="18"/>
        <v>0</v>
      </c>
      <c r="K115" s="32">
        <f t="shared" si="18"/>
        <v>0</v>
      </c>
      <c r="L115" s="32">
        <f t="shared" si="18"/>
        <v>0</v>
      </c>
      <c r="M115" s="32">
        <f t="shared" si="18"/>
        <v>0</v>
      </c>
      <c r="N115" s="32">
        <f t="shared" ref="N115:N120" si="19">SUM(D115:M115)</f>
        <v>125992937</v>
      </c>
      <c r="O115" s="46">
        <f t="shared" si="15"/>
        <v>722.39514362708564</v>
      </c>
      <c r="P115" s="9"/>
    </row>
    <row r="116" spans="1:119">
      <c r="A116" s="12"/>
      <c r="B116" s="25">
        <v>381</v>
      </c>
      <c r="C116" s="20" t="s">
        <v>120</v>
      </c>
      <c r="D116" s="47">
        <v>2888373</v>
      </c>
      <c r="E116" s="47">
        <v>11632922</v>
      </c>
      <c r="F116" s="47">
        <v>0</v>
      </c>
      <c r="G116" s="47">
        <v>0</v>
      </c>
      <c r="H116" s="47">
        <v>0</v>
      </c>
      <c r="I116" s="47">
        <v>4152035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9"/>
        <v>18673330</v>
      </c>
      <c r="O116" s="48">
        <f t="shared" si="15"/>
        <v>107.06570724155725</v>
      </c>
      <c r="P116" s="9"/>
    </row>
    <row r="117" spans="1:119">
      <c r="A117" s="12"/>
      <c r="B117" s="25">
        <v>384</v>
      </c>
      <c r="C117" s="20" t="s">
        <v>121</v>
      </c>
      <c r="D117" s="47">
        <v>50104072</v>
      </c>
      <c r="E117" s="47">
        <v>56922811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9"/>
        <v>107026883</v>
      </c>
      <c r="O117" s="48">
        <f t="shared" si="15"/>
        <v>613.65106931941978</v>
      </c>
      <c r="P117" s="9"/>
    </row>
    <row r="118" spans="1:119">
      <c r="A118" s="12"/>
      <c r="B118" s="25">
        <v>389.2</v>
      </c>
      <c r="C118" s="20" t="s">
        <v>248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142724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9"/>
        <v>142724</v>
      </c>
      <c r="O118" s="48">
        <f t="shared" si="15"/>
        <v>0.81832463734877592</v>
      </c>
      <c r="P118" s="9"/>
    </row>
    <row r="119" spans="1:119" ht="15.75" thickBot="1">
      <c r="A119" s="12"/>
      <c r="B119" s="25">
        <v>389.8</v>
      </c>
      <c r="C119" s="20" t="s">
        <v>217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150000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9"/>
        <v>150000</v>
      </c>
      <c r="O119" s="48">
        <f t="shared" si="15"/>
        <v>0.86004242875981884</v>
      </c>
      <c r="P119" s="9"/>
    </row>
    <row r="120" spans="1:119" ht="16.5" thickBot="1">
      <c r="A120" s="14" t="s">
        <v>88</v>
      </c>
      <c r="B120" s="23"/>
      <c r="C120" s="22"/>
      <c r="D120" s="15">
        <f t="shared" ref="D120:M120" si="20">SUM(D5,D12,D24,D53,D101,D107,D115)</f>
        <v>224029217</v>
      </c>
      <c r="E120" s="15">
        <f t="shared" si="20"/>
        <v>171606985</v>
      </c>
      <c r="F120" s="15">
        <f t="shared" si="20"/>
        <v>0</v>
      </c>
      <c r="G120" s="15">
        <f t="shared" si="20"/>
        <v>0</v>
      </c>
      <c r="H120" s="15">
        <f t="shared" si="20"/>
        <v>0</v>
      </c>
      <c r="I120" s="15">
        <f t="shared" si="20"/>
        <v>98653086</v>
      </c>
      <c r="J120" s="15">
        <f t="shared" si="20"/>
        <v>30502083</v>
      </c>
      <c r="K120" s="15">
        <f t="shared" si="20"/>
        <v>0</v>
      </c>
      <c r="L120" s="15">
        <f t="shared" si="20"/>
        <v>0</v>
      </c>
      <c r="M120" s="15">
        <f t="shared" si="20"/>
        <v>13840682</v>
      </c>
      <c r="N120" s="15">
        <f t="shared" si="19"/>
        <v>538632053</v>
      </c>
      <c r="O120" s="38">
        <f t="shared" si="15"/>
        <v>3088.3094604667162</v>
      </c>
      <c r="P120" s="6"/>
      <c r="Q120" s="2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</row>
    <row r="121" spans="1:119">
      <c r="A121" s="16"/>
      <c r="B121" s="18"/>
      <c r="C121" s="18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9"/>
    </row>
    <row r="122" spans="1:119">
      <c r="A122" s="41"/>
      <c r="B122" s="42"/>
      <c r="C122" s="42"/>
      <c r="D122" s="43"/>
      <c r="E122" s="43"/>
      <c r="F122" s="43"/>
      <c r="G122" s="43"/>
      <c r="H122" s="43"/>
      <c r="I122" s="43"/>
      <c r="J122" s="43"/>
      <c r="K122" s="43"/>
      <c r="L122" s="49" t="s">
        <v>249</v>
      </c>
      <c r="M122" s="49"/>
      <c r="N122" s="49"/>
      <c r="O122" s="44">
        <v>174410</v>
      </c>
    </row>
    <row r="123" spans="1:119">
      <c r="A123" s="50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2"/>
    </row>
    <row r="124" spans="1:119" ht="15.75" customHeight="1" thickBot="1">
      <c r="A124" s="53" t="s">
        <v>143</v>
      </c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5"/>
    </row>
  </sheetData>
  <mergeCells count="10">
    <mergeCell ref="L122:N122"/>
    <mergeCell ref="A123:O123"/>
    <mergeCell ref="A124:O1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242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125</v>
      </c>
      <c r="B3" s="63"/>
      <c r="C3" s="64"/>
      <c r="D3" s="68" t="s">
        <v>50</v>
      </c>
      <c r="E3" s="69"/>
      <c r="F3" s="69"/>
      <c r="G3" s="69"/>
      <c r="H3" s="70"/>
      <c r="I3" s="68" t="s">
        <v>51</v>
      </c>
      <c r="J3" s="70"/>
      <c r="K3" s="68" t="s">
        <v>53</v>
      </c>
      <c r="L3" s="70"/>
      <c r="M3" s="36"/>
      <c r="N3" s="37"/>
      <c r="O3" s="71" t="s">
        <v>130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11</v>
      </c>
      <c r="N4" s="35" t="s">
        <v>52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73606732</v>
      </c>
      <c r="E5" s="27">
        <f t="shared" si="0"/>
        <v>57143963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130750695</v>
      </c>
      <c r="O5" s="33">
        <f t="shared" ref="O5:O36" si="2">(N5/O$116)</f>
        <v>781.61376230698875</v>
      </c>
      <c r="P5" s="6"/>
    </row>
    <row r="6" spans="1:133">
      <c r="A6" s="12"/>
      <c r="B6" s="25">
        <v>311</v>
      </c>
      <c r="C6" s="20" t="s">
        <v>3</v>
      </c>
      <c r="D6" s="47">
        <v>73606732</v>
      </c>
      <c r="E6" s="47">
        <v>10223168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83829900</v>
      </c>
      <c r="O6" s="48">
        <f t="shared" si="2"/>
        <v>501.12623518229589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27086249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27086249</v>
      </c>
      <c r="O7" s="48">
        <f t="shared" si="2"/>
        <v>161.91871857869597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1095181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1095181</v>
      </c>
      <c r="O8" s="48">
        <f t="shared" si="2"/>
        <v>6.5468756538321289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3636009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3636009</v>
      </c>
      <c r="O9" s="48">
        <f t="shared" si="2"/>
        <v>21.735675472104159</v>
      </c>
      <c r="P9" s="9"/>
    </row>
    <row r="10" spans="1:133">
      <c r="A10" s="12"/>
      <c r="B10" s="25">
        <v>312.60000000000002</v>
      </c>
      <c r="C10" s="20" t="s">
        <v>238</v>
      </c>
      <c r="D10" s="47">
        <v>0</v>
      </c>
      <c r="E10" s="47">
        <v>14344985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14344985</v>
      </c>
      <c r="O10" s="48">
        <f t="shared" si="2"/>
        <v>85.752796159801051</v>
      </c>
      <c r="P10" s="9"/>
    </row>
    <row r="11" spans="1:133">
      <c r="A11" s="12"/>
      <c r="B11" s="25">
        <v>315</v>
      </c>
      <c r="C11" s="20" t="s">
        <v>165</v>
      </c>
      <c r="D11" s="47">
        <v>0</v>
      </c>
      <c r="E11" s="47">
        <v>758371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758371</v>
      </c>
      <c r="O11" s="48">
        <f t="shared" si="2"/>
        <v>4.5334612602595605</v>
      </c>
      <c r="P11" s="9"/>
    </row>
    <row r="12" spans="1:133" ht="15.75">
      <c r="A12" s="29" t="s">
        <v>19</v>
      </c>
      <c r="B12" s="30"/>
      <c r="C12" s="31"/>
      <c r="D12" s="32">
        <f t="shared" ref="D12:M12" si="3">SUM(D13:D18)</f>
        <v>316414</v>
      </c>
      <c r="E12" s="32">
        <f t="shared" si="3"/>
        <v>178755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5387205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5882374</v>
      </c>
      <c r="O12" s="46">
        <f t="shared" si="2"/>
        <v>35.164206763388989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3184637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3184637</v>
      </c>
      <c r="O13" s="48">
        <f t="shared" si="2"/>
        <v>19.037421614868219</v>
      </c>
      <c r="P13" s="9"/>
    </row>
    <row r="14" spans="1:133">
      <c r="A14" s="12"/>
      <c r="B14" s="25">
        <v>324.11</v>
      </c>
      <c r="C14" s="20" t="s">
        <v>133</v>
      </c>
      <c r="D14" s="47">
        <v>0</v>
      </c>
      <c r="E14" s="47">
        <v>178755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178755</v>
      </c>
      <c r="O14" s="48">
        <f t="shared" si="2"/>
        <v>1.0685783970875702</v>
      </c>
      <c r="P14" s="9"/>
    </row>
    <row r="15" spans="1:133">
      <c r="A15" s="12"/>
      <c r="B15" s="25">
        <v>324.20999999999998</v>
      </c>
      <c r="C15" s="20" t="s">
        <v>21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2087894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2087894</v>
      </c>
      <c r="O15" s="48">
        <f t="shared" si="2"/>
        <v>12.481208491000281</v>
      </c>
      <c r="P15" s="9"/>
    </row>
    <row r="16" spans="1:133">
      <c r="A16" s="12"/>
      <c r="B16" s="25">
        <v>324.61</v>
      </c>
      <c r="C16" s="20" t="s">
        <v>22</v>
      </c>
      <c r="D16" s="47">
        <v>261879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261879</v>
      </c>
      <c r="O16" s="48">
        <f t="shared" si="2"/>
        <v>1.5654848370725059</v>
      </c>
      <c r="P16" s="9"/>
    </row>
    <row r="17" spans="1:16">
      <c r="A17" s="12"/>
      <c r="B17" s="25">
        <v>325.10000000000002</v>
      </c>
      <c r="C17" s="20" t="s">
        <v>23</v>
      </c>
      <c r="D17" s="47">
        <v>51765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51765</v>
      </c>
      <c r="O17" s="48">
        <f t="shared" si="2"/>
        <v>0.30944566991266298</v>
      </c>
      <c r="P17" s="9"/>
    </row>
    <row r="18" spans="1:16">
      <c r="A18" s="12"/>
      <c r="B18" s="25">
        <v>329</v>
      </c>
      <c r="C18" s="20" t="s">
        <v>24</v>
      </c>
      <c r="D18" s="47">
        <v>2770</v>
      </c>
      <c r="E18" s="47">
        <v>0</v>
      </c>
      <c r="F18" s="47">
        <v>0</v>
      </c>
      <c r="G18" s="47">
        <v>0</v>
      </c>
      <c r="H18" s="47">
        <v>0</v>
      </c>
      <c r="I18" s="47">
        <v>114674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117444</v>
      </c>
      <c r="O18" s="48">
        <f t="shared" si="2"/>
        <v>0.70206775344775019</v>
      </c>
      <c r="P18" s="9"/>
    </row>
    <row r="19" spans="1:16" ht="15.75">
      <c r="A19" s="29" t="s">
        <v>27</v>
      </c>
      <c r="B19" s="30"/>
      <c r="C19" s="31"/>
      <c r="D19" s="32">
        <f t="shared" ref="D19:M19" si="4">SUM(D20:D46)</f>
        <v>41774703</v>
      </c>
      <c r="E19" s="32">
        <f t="shared" si="4"/>
        <v>45750193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126120906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5">
        <f t="shared" si="1"/>
        <v>213645802</v>
      </c>
      <c r="O19" s="46">
        <f t="shared" si="2"/>
        <v>1277.1519042580537</v>
      </c>
      <c r="P19" s="10"/>
    </row>
    <row r="20" spans="1:16">
      <c r="A20" s="12"/>
      <c r="B20" s="25">
        <v>331.1</v>
      </c>
      <c r="C20" s="20" t="s">
        <v>25</v>
      </c>
      <c r="D20" s="47">
        <v>264734</v>
      </c>
      <c r="E20" s="47">
        <v>284607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549341</v>
      </c>
      <c r="O20" s="48">
        <f t="shared" si="2"/>
        <v>3.2839021299235429</v>
      </c>
      <c r="P20" s="9"/>
    </row>
    <row r="21" spans="1:16">
      <c r="A21" s="12"/>
      <c r="B21" s="25">
        <v>331.2</v>
      </c>
      <c r="C21" s="20" t="s">
        <v>26</v>
      </c>
      <c r="D21" s="47">
        <v>11282210</v>
      </c>
      <c r="E21" s="47">
        <v>35389588</v>
      </c>
      <c r="F21" s="47">
        <v>0</v>
      </c>
      <c r="G21" s="47">
        <v>0</v>
      </c>
      <c r="H21" s="47">
        <v>0</v>
      </c>
      <c r="I21" s="47">
        <v>125705845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172377643</v>
      </c>
      <c r="O21" s="48">
        <f t="shared" si="2"/>
        <v>1030.4552345426612</v>
      </c>
      <c r="P21" s="9"/>
    </row>
    <row r="22" spans="1:16">
      <c r="A22" s="12"/>
      <c r="B22" s="25">
        <v>331.39</v>
      </c>
      <c r="C22" s="20" t="s">
        <v>31</v>
      </c>
      <c r="D22" s="47">
        <v>120000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8" si="5">SUM(D22:M22)</f>
        <v>120000</v>
      </c>
      <c r="O22" s="48">
        <f t="shared" si="2"/>
        <v>0.71734724986998077</v>
      </c>
      <c r="P22" s="9"/>
    </row>
    <row r="23" spans="1:16">
      <c r="A23" s="12"/>
      <c r="B23" s="25">
        <v>331.49</v>
      </c>
      <c r="C23" s="20" t="s">
        <v>32</v>
      </c>
      <c r="D23" s="47">
        <v>2154853</v>
      </c>
      <c r="E23" s="47">
        <v>3686638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5841491</v>
      </c>
      <c r="O23" s="48">
        <f t="shared" si="2"/>
        <v>34.919812533252035</v>
      </c>
      <c r="P23" s="9"/>
    </row>
    <row r="24" spans="1:16">
      <c r="A24" s="12"/>
      <c r="B24" s="25">
        <v>331.5</v>
      </c>
      <c r="C24" s="20" t="s">
        <v>136</v>
      </c>
      <c r="D24" s="47">
        <v>4425</v>
      </c>
      <c r="E24" s="47">
        <v>189091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193516</v>
      </c>
      <c r="O24" s="48">
        <f t="shared" si="2"/>
        <v>1.1568180867153268</v>
      </c>
      <c r="P24" s="9"/>
    </row>
    <row r="25" spans="1:16">
      <c r="A25" s="12"/>
      <c r="B25" s="25">
        <v>331.7</v>
      </c>
      <c r="C25" s="20" t="s">
        <v>28</v>
      </c>
      <c r="D25" s="47">
        <v>191544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191544</v>
      </c>
      <c r="O25" s="48">
        <f t="shared" si="2"/>
        <v>1.1450296802424633</v>
      </c>
      <c r="P25" s="9"/>
    </row>
    <row r="26" spans="1:16">
      <c r="A26" s="12"/>
      <c r="B26" s="25">
        <v>333</v>
      </c>
      <c r="C26" s="20" t="s">
        <v>4</v>
      </c>
      <c r="D26" s="47">
        <v>98158</v>
      </c>
      <c r="E26" s="47">
        <v>34960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133118</v>
      </c>
      <c r="O26" s="48">
        <f t="shared" si="2"/>
        <v>0.79576526006826753</v>
      </c>
      <c r="P26" s="9"/>
    </row>
    <row r="27" spans="1:16">
      <c r="A27" s="12"/>
      <c r="B27" s="25">
        <v>334.1</v>
      </c>
      <c r="C27" s="20" t="s">
        <v>29</v>
      </c>
      <c r="D27" s="47">
        <v>15641</v>
      </c>
      <c r="E27" s="47">
        <v>0</v>
      </c>
      <c r="F27" s="47">
        <v>0</v>
      </c>
      <c r="G27" s="47">
        <v>0</v>
      </c>
      <c r="H27" s="47">
        <v>0</v>
      </c>
      <c r="I27" s="47">
        <v>25623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41264</v>
      </c>
      <c r="O27" s="48">
        <f t="shared" si="2"/>
        <v>0.24667180765529073</v>
      </c>
      <c r="P27" s="9"/>
    </row>
    <row r="28" spans="1:16">
      <c r="A28" s="12"/>
      <c r="B28" s="25">
        <v>334.2</v>
      </c>
      <c r="C28" s="20" t="s">
        <v>30</v>
      </c>
      <c r="D28" s="47">
        <v>93243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93243</v>
      </c>
      <c r="O28" s="48">
        <f t="shared" si="2"/>
        <v>0.55739674683022189</v>
      </c>
      <c r="P28" s="9"/>
    </row>
    <row r="29" spans="1:16">
      <c r="A29" s="12"/>
      <c r="B29" s="25">
        <v>334.34</v>
      </c>
      <c r="C29" s="20" t="s">
        <v>137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389438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389438</v>
      </c>
      <c r="O29" s="48">
        <f t="shared" si="2"/>
        <v>2.3280189857905467</v>
      </c>
      <c r="P29" s="9"/>
    </row>
    <row r="30" spans="1:16">
      <c r="A30" s="12"/>
      <c r="B30" s="25">
        <v>334.49</v>
      </c>
      <c r="C30" s="20" t="s">
        <v>34</v>
      </c>
      <c r="D30" s="47">
        <v>1265879</v>
      </c>
      <c r="E30" s="47">
        <v>825603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46" si="6">SUM(D30:M30)</f>
        <v>2091482</v>
      </c>
      <c r="O30" s="48">
        <f t="shared" si="2"/>
        <v>12.502657173771393</v>
      </c>
      <c r="P30" s="9"/>
    </row>
    <row r="31" spans="1:16">
      <c r="A31" s="12"/>
      <c r="B31" s="25">
        <v>334.5</v>
      </c>
      <c r="C31" s="20" t="s">
        <v>35</v>
      </c>
      <c r="D31" s="47">
        <v>0</v>
      </c>
      <c r="E31" s="47">
        <v>1380781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1380781</v>
      </c>
      <c r="O31" s="48">
        <f t="shared" si="2"/>
        <v>8.2541621085226833</v>
      </c>
      <c r="P31" s="9"/>
    </row>
    <row r="32" spans="1:16">
      <c r="A32" s="12"/>
      <c r="B32" s="25">
        <v>334.69</v>
      </c>
      <c r="C32" s="20" t="s">
        <v>36</v>
      </c>
      <c r="D32" s="47">
        <v>0</v>
      </c>
      <c r="E32" s="47">
        <v>41645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41645</v>
      </c>
      <c r="O32" s="48">
        <f t="shared" si="2"/>
        <v>0.24894938517362791</v>
      </c>
      <c r="P32" s="9"/>
    </row>
    <row r="33" spans="1:16">
      <c r="A33" s="12"/>
      <c r="B33" s="25">
        <v>334.7</v>
      </c>
      <c r="C33" s="20" t="s">
        <v>37</v>
      </c>
      <c r="D33" s="47">
        <v>469874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469874</v>
      </c>
      <c r="O33" s="48">
        <f t="shared" si="2"/>
        <v>2.8088568473783946</v>
      </c>
      <c r="P33" s="9"/>
    </row>
    <row r="34" spans="1:16">
      <c r="A34" s="12"/>
      <c r="B34" s="25">
        <v>334.9</v>
      </c>
      <c r="C34" s="20" t="s">
        <v>38</v>
      </c>
      <c r="D34" s="47">
        <v>4980379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4980379</v>
      </c>
      <c r="O34" s="48">
        <f t="shared" si="2"/>
        <v>29.772176491335042</v>
      </c>
      <c r="P34" s="9"/>
    </row>
    <row r="35" spans="1:16">
      <c r="A35" s="12"/>
      <c r="B35" s="25">
        <v>335.12</v>
      </c>
      <c r="C35" s="20" t="s">
        <v>167</v>
      </c>
      <c r="D35" s="47">
        <v>4650451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4650451</v>
      </c>
      <c r="O35" s="48">
        <f t="shared" si="2"/>
        <v>27.799901962542517</v>
      </c>
      <c r="P35" s="9"/>
    </row>
    <row r="36" spans="1:16">
      <c r="A36" s="12"/>
      <c r="B36" s="25">
        <v>335.13</v>
      </c>
      <c r="C36" s="20" t="s">
        <v>168</v>
      </c>
      <c r="D36" s="47">
        <v>47994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47994</v>
      </c>
      <c r="O36" s="48">
        <f t="shared" si="2"/>
        <v>0.28690303258549882</v>
      </c>
      <c r="P36" s="9"/>
    </row>
    <row r="37" spans="1:16">
      <c r="A37" s="12"/>
      <c r="B37" s="25">
        <v>335.14</v>
      </c>
      <c r="C37" s="20" t="s">
        <v>169</v>
      </c>
      <c r="D37" s="47">
        <v>43968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43968</v>
      </c>
      <c r="O37" s="48">
        <f t="shared" ref="O37:O68" si="7">(N37/O$116)</f>
        <v>0.26283603235236097</v>
      </c>
      <c r="P37" s="9"/>
    </row>
    <row r="38" spans="1:16">
      <c r="A38" s="12"/>
      <c r="B38" s="25">
        <v>335.15</v>
      </c>
      <c r="C38" s="20" t="s">
        <v>170</v>
      </c>
      <c r="D38" s="47">
        <v>115300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115300</v>
      </c>
      <c r="O38" s="48">
        <f t="shared" si="7"/>
        <v>0.68925114925007325</v>
      </c>
      <c r="P38" s="9"/>
    </row>
    <row r="39" spans="1:16">
      <c r="A39" s="12"/>
      <c r="B39" s="25">
        <v>335.16</v>
      </c>
      <c r="C39" s="20" t="s">
        <v>171</v>
      </c>
      <c r="D39" s="47">
        <v>235417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235417</v>
      </c>
      <c r="O39" s="48">
        <f t="shared" si="7"/>
        <v>1.4072978126886773</v>
      </c>
      <c r="P39" s="9"/>
    </row>
    <row r="40" spans="1:16">
      <c r="A40" s="12"/>
      <c r="B40" s="25">
        <v>335.18</v>
      </c>
      <c r="C40" s="20" t="s">
        <v>172</v>
      </c>
      <c r="D40" s="47">
        <v>15463988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15463988</v>
      </c>
      <c r="O40" s="48">
        <f t="shared" si="7"/>
        <v>92.442077198519868</v>
      </c>
      <c r="P40" s="9"/>
    </row>
    <row r="41" spans="1:16">
      <c r="A41" s="12"/>
      <c r="B41" s="25">
        <v>335.19</v>
      </c>
      <c r="C41" s="20" t="s">
        <v>173</v>
      </c>
      <c r="D41" s="47">
        <v>34643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34643</v>
      </c>
      <c r="O41" s="48">
        <f t="shared" si="7"/>
        <v>0.20709217314371453</v>
      </c>
      <c r="P41" s="9"/>
    </row>
    <row r="42" spans="1:16">
      <c r="A42" s="12"/>
      <c r="B42" s="25">
        <v>335.21</v>
      </c>
      <c r="C42" s="20" t="s">
        <v>45</v>
      </c>
      <c r="D42" s="47">
        <v>0</v>
      </c>
      <c r="E42" s="47">
        <v>18595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18595</v>
      </c>
      <c r="O42" s="48">
        <f t="shared" si="7"/>
        <v>0.11115893426110245</v>
      </c>
      <c r="P42" s="9"/>
    </row>
    <row r="43" spans="1:16">
      <c r="A43" s="12"/>
      <c r="B43" s="25">
        <v>335.49</v>
      </c>
      <c r="C43" s="20" t="s">
        <v>46</v>
      </c>
      <c r="D43" s="47">
        <v>0</v>
      </c>
      <c r="E43" s="47">
        <v>3742740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3742740</v>
      </c>
      <c r="O43" s="48">
        <f t="shared" si="7"/>
        <v>22.373702049819766</v>
      </c>
      <c r="P43" s="9"/>
    </row>
    <row r="44" spans="1:16">
      <c r="A44" s="12"/>
      <c r="B44" s="25">
        <v>335.5</v>
      </c>
      <c r="C44" s="20" t="s">
        <v>47</v>
      </c>
      <c r="D44" s="47">
        <v>147163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147163</v>
      </c>
      <c r="O44" s="48">
        <f t="shared" si="7"/>
        <v>0.87972477777179992</v>
      </c>
      <c r="P44" s="9"/>
    </row>
    <row r="45" spans="1:16">
      <c r="A45" s="12"/>
      <c r="B45" s="25">
        <v>335.7</v>
      </c>
      <c r="C45" s="20" t="s">
        <v>48</v>
      </c>
      <c r="D45" s="47">
        <v>94839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94839</v>
      </c>
      <c r="O45" s="48">
        <f t="shared" si="7"/>
        <v>0.56693746525349253</v>
      </c>
      <c r="P45" s="9"/>
    </row>
    <row r="46" spans="1:16">
      <c r="A46" s="12"/>
      <c r="B46" s="25">
        <v>335.9</v>
      </c>
      <c r="C46" s="20" t="s">
        <v>49</v>
      </c>
      <c r="D46" s="47">
        <v>0</v>
      </c>
      <c r="E46" s="47">
        <v>155945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155945</v>
      </c>
      <c r="O46" s="48">
        <f t="shared" si="7"/>
        <v>0.93222264067478466</v>
      </c>
      <c r="P46" s="9"/>
    </row>
    <row r="47" spans="1:16" ht="15.75">
      <c r="A47" s="29" t="s">
        <v>54</v>
      </c>
      <c r="B47" s="30"/>
      <c r="C47" s="31"/>
      <c r="D47" s="32">
        <f t="shared" ref="D47:M47" si="8">SUM(D48:D95)</f>
        <v>11253006</v>
      </c>
      <c r="E47" s="32">
        <f t="shared" si="8"/>
        <v>9197845</v>
      </c>
      <c r="F47" s="32">
        <f t="shared" si="8"/>
        <v>0</v>
      </c>
      <c r="G47" s="32">
        <f t="shared" si="8"/>
        <v>0</v>
      </c>
      <c r="H47" s="32">
        <f t="shared" si="8"/>
        <v>0</v>
      </c>
      <c r="I47" s="32">
        <f t="shared" si="8"/>
        <v>60204490</v>
      </c>
      <c r="J47" s="32">
        <f t="shared" si="8"/>
        <v>32326227</v>
      </c>
      <c r="K47" s="32">
        <f t="shared" si="8"/>
        <v>0</v>
      </c>
      <c r="L47" s="32">
        <f t="shared" si="8"/>
        <v>0</v>
      </c>
      <c r="M47" s="32">
        <f t="shared" si="8"/>
        <v>18363047</v>
      </c>
      <c r="N47" s="32">
        <f>SUM(D47:M47)</f>
        <v>131344615</v>
      </c>
      <c r="O47" s="46">
        <f t="shared" si="7"/>
        <v>785.16415296234527</v>
      </c>
      <c r="P47" s="10"/>
    </row>
    <row r="48" spans="1:16">
      <c r="A48" s="12"/>
      <c r="B48" s="25">
        <v>341.2</v>
      </c>
      <c r="C48" s="20" t="s">
        <v>174</v>
      </c>
      <c r="D48" s="47">
        <v>4353412</v>
      </c>
      <c r="E48" s="47">
        <v>374410</v>
      </c>
      <c r="F48" s="47">
        <v>0</v>
      </c>
      <c r="G48" s="47">
        <v>0</v>
      </c>
      <c r="H48" s="47">
        <v>0</v>
      </c>
      <c r="I48" s="47">
        <v>0</v>
      </c>
      <c r="J48" s="47">
        <v>32326227</v>
      </c>
      <c r="K48" s="47">
        <v>0</v>
      </c>
      <c r="L48" s="47">
        <v>0</v>
      </c>
      <c r="M48" s="47">
        <v>0</v>
      </c>
      <c r="N48" s="47">
        <f t="shared" ref="N48:N95" si="9">SUM(D48:M48)</f>
        <v>37054049</v>
      </c>
      <c r="O48" s="48">
        <f t="shared" si="7"/>
        <v>221.50516788914595</v>
      </c>
      <c r="P48" s="9"/>
    </row>
    <row r="49" spans="1:16">
      <c r="A49" s="12"/>
      <c r="B49" s="25">
        <v>341.3</v>
      </c>
      <c r="C49" s="20" t="s">
        <v>175</v>
      </c>
      <c r="D49" s="47">
        <v>2543</v>
      </c>
      <c r="E49" s="47">
        <v>0</v>
      </c>
      <c r="F49" s="47">
        <v>0</v>
      </c>
      <c r="G49" s="47">
        <v>0</v>
      </c>
      <c r="H49" s="47">
        <v>0</v>
      </c>
      <c r="I49" s="47">
        <v>21522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24065</v>
      </c>
      <c r="O49" s="48">
        <f t="shared" si="7"/>
        <v>0.14385801306767573</v>
      </c>
      <c r="P49" s="9"/>
    </row>
    <row r="50" spans="1:16">
      <c r="A50" s="12"/>
      <c r="B50" s="25">
        <v>341.52</v>
      </c>
      <c r="C50" s="20" t="s">
        <v>177</v>
      </c>
      <c r="D50" s="47">
        <v>201134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201134</v>
      </c>
      <c r="O50" s="48">
        <f t="shared" si="7"/>
        <v>1.2023576812945727</v>
      </c>
      <c r="P50" s="9"/>
    </row>
    <row r="51" spans="1:16">
      <c r="A51" s="12"/>
      <c r="B51" s="25">
        <v>341.53</v>
      </c>
      <c r="C51" s="20" t="s">
        <v>178</v>
      </c>
      <c r="D51" s="47">
        <v>6539</v>
      </c>
      <c r="E51" s="47">
        <v>617271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623810</v>
      </c>
      <c r="O51" s="48">
        <f t="shared" si="7"/>
        <v>3.7290698995116061</v>
      </c>
      <c r="P51" s="9"/>
    </row>
    <row r="52" spans="1:16">
      <c r="A52" s="12"/>
      <c r="B52" s="25">
        <v>341.54</v>
      </c>
      <c r="C52" s="20" t="s">
        <v>179</v>
      </c>
      <c r="D52" s="47">
        <v>0</v>
      </c>
      <c r="E52" s="47">
        <v>126146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126146</v>
      </c>
      <c r="O52" s="48">
        <f t="shared" si="7"/>
        <v>0.75408738485082161</v>
      </c>
      <c r="P52" s="9"/>
    </row>
    <row r="53" spans="1:16">
      <c r="A53" s="12"/>
      <c r="B53" s="25">
        <v>341.9</v>
      </c>
      <c r="C53" s="20" t="s">
        <v>180</v>
      </c>
      <c r="D53" s="47">
        <v>30698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30698</v>
      </c>
      <c r="O53" s="48">
        <f t="shared" si="7"/>
        <v>0.18350938230423894</v>
      </c>
      <c r="P53" s="9"/>
    </row>
    <row r="54" spans="1:16">
      <c r="A54" s="12"/>
      <c r="B54" s="25">
        <v>342.1</v>
      </c>
      <c r="C54" s="20" t="s">
        <v>66</v>
      </c>
      <c r="D54" s="47">
        <v>2472289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2472289</v>
      </c>
      <c r="O54" s="48">
        <f t="shared" si="7"/>
        <v>14.779080958615042</v>
      </c>
      <c r="P54" s="9"/>
    </row>
    <row r="55" spans="1:16">
      <c r="A55" s="12"/>
      <c r="B55" s="25">
        <v>342.3</v>
      </c>
      <c r="C55" s="20" t="s">
        <v>67</v>
      </c>
      <c r="D55" s="47">
        <v>17832</v>
      </c>
      <c r="E55" s="47">
        <v>1012860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1030692</v>
      </c>
      <c r="O55" s="48">
        <f t="shared" si="7"/>
        <v>6.161367263858252</v>
      </c>
      <c r="P55" s="9"/>
    </row>
    <row r="56" spans="1:16">
      <c r="A56" s="12"/>
      <c r="B56" s="25">
        <v>342.4</v>
      </c>
      <c r="C56" s="20" t="s">
        <v>68</v>
      </c>
      <c r="D56" s="47">
        <v>0</v>
      </c>
      <c r="E56" s="47">
        <v>1149811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1149811</v>
      </c>
      <c r="O56" s="48">
        <f t="shared" si="7"/>
        <v>6.8734479893354372</v>
      </c>
      <c r="P56" s="9"/>
    </row>
    <row r="57" spans="1:16">
      <c r="A57" s="12"/>
      <c r="B57" s="25">
        <v>342.5</v>
      </c>
      <c r="C57" s="20" t="s">
        <v>69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17597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17597</v>
      </c>
      <c r="O57" s="48">
        <f t="shared" si="7"/>
        <v>0.10519299629968377</v>
      </c>
      <c r="P57" s="9"/>
    </row>
    <row r="58" spans="1:16">
      <c r="A58" s="12"/>
      <c r="B58" s="25">
        <v>342.6</v>
      </c>
      <c r="C58" s="20" t="s">
        <v>198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4825823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4825823</v>
      </c>
      <c r="O58" s="48">
        <f t="shared" si="7"/>
        <v>28.848257145077504</v>
      </c>
      <c r="P58" s="9"/>
    </row>
    <row r="59" spans="1:16">
      <c r="A59" s="12"/>
      <c r="B59" s="25">
        <v>342.9</v>
      </c>
      <c r="C59" s="20" t="s">
        <v>70</v>
      </c>
      <c r="D59" s="47">
        <v>140894</v>
      </c>
      <c r="E59" s="47">
        <v>0</v>
      </c>
      <c r="F59" s="47">
        <v>0</v>
      </c>
      <c r="G59" s="47">
        <v>0</v>
      </c>
      <c r="H59" s="47">
        <v>0</v>
      </c>
      <c r="I59" s="47">
        <v>4140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145034</v>
      </c>
      <c r="O59" s="48">
        <f t="shared" si="7"/>
        <v>0.86699784198035668</v>
      </c>
      <c r="P59" s="9"/>
    </row>
    <row r="60" spans="1:16">
      <c r="A60" s="12"/>
      <c r="B60" s="25">
        <v>343.3</v>
      </c>
      <c r="C60" s="20" t="s">
        <v>71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20936024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20936024</v>
      </c>
      <c r="O60" s="48">
        <f t="shared" si="7"/>
        <v>125.15332699676595</v>
      </c>
      <c r="P60" s="9"/>
    </row>
    <row r="61" spans="1:16">
      <c r="A61" s="12"/>
      <c r="B61" s="25">
        <v>343.4</v>
      </c>
      <c r="C61" s="20" t="s">
        <v>72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26717308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26717308</v>
      </c>
      <c r="O61" s="48">
        <f t="shared" si="7"/>
        <v>159.71322848107698</v>
      </c>
      <c r="P61" s="9"/>
    </row>
    <row r="62" spans="1:16">
      <c r="A62" s="12"/>
      <c r="B62" s="25">
        <v>343.5</v>
      </c>
      <c r="C62" s="20" t="s">
        <v>73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7372822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7372822</v>
      </c>
      <c r="O62" s="48">
        <f t="shared" si="7"/>
        <v>44.073946545674097</v>
      </c>
      <c r="P62" s="9"/>
    </row>
    <row r="63" spans="1:16">
      <c r="A63" s="12"/>
      <c r="B63" s="25">
        <v>343.6</v>
      </c>
      <c r="C63" s="20" t="s">
        <v>74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170813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170813</v>
      </c>
      <c r="O63" s="48">
        <f t="shared" si="7"/>
        <v>1.0211019649336752</v>
      </c>
      <c r="P63" s="9"/>
    </row>
    <row r="64" spans="1:16">
      <c r="A64" s="12"/>
      <c r="B64" s="25">
        <v>343.7</v>
      </c>
      <c r="C64" s="20" t="s">
        <v>145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26949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26949</v>
      </c>
      <c r="O64" s="48">
        <f t="shared" si="7"/>
        <v>0.16109825863955093</v>
      </c>
      <c r="P64" s="9"/>
    </row>
    <row r="65" spans="1:16">
      <c r="A65" s="12"/>
      <c r="B65" s="25">
        <v>343.9</v>
      </c>
      <c r="C65" s="20" t="s">
        <v>140</v>
      </c>
      <c r="D65" s="47">
        <v>0</v>
      </c>
      <c r="E65" s="47">
        <v>1757468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1757468</v>
      </c>
      <c r="O65" s="48">
        <f t="shared" si="7"/>
        <v>10.505956971120796</v>
      </c>
      <c r="P65" s="9"/>
    </row>
    <row r="66" spans="1:16">
      <c r="A66" s="12"/>
      <c r="B66" s="25">
        <v>344.9</v>
      </c>
      <c r="C66" s="20" t="s">
        <v>181</v>
      </c>
      <c r="D66" s="47">
        <v>422775</v>
      </c>
      <c r="E66" s="47">
        <v>649721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1072496</v>
      </c>
      <c r="O66" s="48">
        <f t="shared" si="7"/>
        <v>6.4112671341379581</v>
      </c>
      <c r="P66" s="9"/>
    </row>
    <row r="67" spans="1:16">
      <c r="A67" s="12"/>
      <c r="B67" s="25">
        <v>345.9</v>
      </c>
      <c r="C67" s="20" t="s">
        <v>76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18363047</v>
      </c>
      <c r="N67" s="47">
        <f t="shared" si="9"/>
        <v>18363047</v>
      </c>
      <c r="O67" s="48">
        <f t="shared" si="7"/>
        <v>109.77234387236001</v>
      </c>
      <c r="P67" s="9"/>
    </row>
    <row r="68" spans="1:16">
      <c r="A68" s="12"/>
      <c r="B68" s="25">
        <v>346.4</v>
      </c>
      <c r="C68" s="20" t="s">
        <v>77</v>
      </c>
      <c r="D68" s="47">
        <v>619763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619763</v>
      </c>
      <c r="O68" s="48">
        <f t="shared" si="7"/>
        <v>3.7048773635097412</v>
      </c>
      <c r="P68" s="9"/>
    </row>
    <row r="69" spans="1:16">
      <c r="A69" s="12"/>
      <c r="B69" s="25">
        <v>346.9</v>
      </c>
      <c r="C69" s="20" t="s">
        <v>78</v>
      </c>
      <c r="D69" s="47">
        <v>333021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333021</v>
      </c>
      <c r="O69" s="48">
        <f t="shared" ref="O69:O100" si="10">(N69/O$116)</f>
        <v>1.990764154157924</v>
      </c>
      <c r="P69" s="9"/>
    </row>
    <row r="70" spans="1:16">
      <c r="A70" s="12"/>
      <c r="B70" s="25">
        <v>347.1</v>
      </c>
      <c r="C70" s="20" t="s">
        <v>79</v>
      </c>
      <c r="D70" s="47">
        <v>449222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449222</v>
      </c>
      <c r="O70" s="48">
        <f t="shared" si="10"/>
        <v>2.685401385675771</v>
      </c>
      <c r="P70" s="9"/>
    </row>
    <row r="71" spans="1:16">
      <c r="A71" s="12"/>
      <c r="B71" s="25">
        <v>347.2</v>
      </c>
      <c r="C71" s="20" t="s">
        <v>80</v>
      </c>
      <c r="D71" s="47">
        <v>642753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642753</v>
      </c>
      <c r="O71" s="48">
        <f t="shared" si="10"/>
        <v>3.8423091407973313</v>
      </c>
      <c r="P71" s="9"/>
    </row>
    <row r="72" spans="1:16">
      <c r="A72" s="12"/>
      <c r="B72" s="25">
        <v>347.5</v>
      </c>
      <c r="C72" s="20" t="s">
        <v>81</v>
      </c>
      <c r="D72" s="47">
        <v>2101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2101</v>
      </c>
      <c r="O72" s="48">
        <f t="shared" si="10"/>
        <v>1.2559554766473581E-2</v>
      </c>
      <c r="P72" s="9"/>
    </row>
    <row r="73" spans="1:16">
      <c r="A73" s="12"/>
      <c r="B73" s="25">
        <v>348.11</v>
      </c>
      <c r="C73" s="20" t="s">
        <v>199</v>
      </c>
      <c r="D73" s="47">
        <v>0</v>
      </c>
      <c r="E73" s="47">
        <v>20601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>SUM(D73:M73)</f>
        <v>20601</v>
      </c>
      <c r="O73" s="48">
        <f t="shared" si="10"/>
        <v>0.12315058912142895</v>
      </c>
      <c r="P73" s="9"/>
    </row>
    <row r="74" spans="1:16">
      <c r="A74" s="12"/>
      <c r="B74" s="25">
        <v>348.12</v>
      </c>
      <c r="C74" s="20" t="s">
        <v>200</v>
      </c>
      <c r="D74" s="47">
        <v>0</v>
      </c>
      <c r="E74" s="47">
        <v>64981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ref="N74:N86" si="11">SUM(D74:M74)</f>
        <v>64981</v>
      </c>
      <c r="O74" s="48">
        <f t="shared" si="10"/>
        <v>0.38844951369834352</v>
      </c>
      <c r="P74" s="9"/>
    </row>
    <row r="75" spans="1:16">
      <c r="A75" s="12"/>
      <c r="B75" s="25">
        <v>348.13</v>
      </c>
      <c r="C75" s="20" t="s">
        <v>201</v>
      </c>
      <c r="D75" s="47">
        <v>0</v>
      </c>
      <c r="E75" s="47">
        <v>106398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106398</v>
      </c>
      <c r="O75" s="48">
        <f t="shared" si="10"/>
        <v>0.63603593909721845</v>
      </c>
      <c r="P75" s="9"/>
    </row>
    <row r="76" spans="1:16">
      <c r="A76" s="12"/>
      <c r="B76" s="25">
        <v>348.22</v>
      </c>
      <c r="C76" s="20" t="s">
        <v>202</v>
      </c>
      <c r="D76" s="47">
        <v>0</v>
      </c>
      <c r="E76" s="47">
        <v>90522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90522</v>
      </c>
      <c r="O76" s="48">
        <f t="shared" si="10"/>
        <v>0.54113089793942004</v>
      </c>
      <c r="P76" s="9"/>
    </row>
    <row r="77" spans="1:16">
      <c r="A77" s="12"/>
      <c r="B77" s="25">
        <v>348.23</v>
      </c>
      <c r="C77" s="20" t="s">
        <v>203</v>
      </c>
      <c r="D77" s="47">
        <v>0</v>
      </c>
      <c r="E77" s="47">
        <v>193143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193143</v>
      </c>
      <c r="O77" s="48">
        <f t="shared" si="10"/>
        <v>1.1545883323469808</v>
      </c>
      <c r="P77" s="9"/>
    </row>
    <row r="78" spans="1:16">
      <c r="A78" s="12"/>
      <c r="B78" s="25">
        <v>348.31</v>
      </c>
      <c r="C78" s="20" t="s">
        <v>204</v>
      </c>
      <c r="D78" s="47">
        <v>0</v>
      </c>
      <c r="E78" s="47">
        <v>1028585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1028585</v>
      </c>
      <c r="O78" s="48">
        <f t="shared" si="10"/>
        <v>6.1487718417292854</v>
      </c>
      <c r="P78" s="9"/>
    </row>
    <row r="79" spans="1:16">
      <c r="A79" s="12"/>
      <c r="B79" s="25">
        <v>348.32</v>
      </c>
      <c r="C79" s="20" t="s">
        <v>205</v>
      </c>
      <c r="D79" s="47">
        <v>0</v>
      </c>
      <c r="E79" s="47">
        <v>14087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14087</v>
      </c>
      <c r="O79" s="48">
        <f t="shared" si="10"/>
        <v>8.421058924098683E-2</v>
      </c>
      <c r="P79" s="9"/>
    </row>
    <row r="80" spans="1:16">
      <c r="A80" s="12"/>
      <c r="B80" s="25">
        <v>348.41</v>
      </c>
      <c r="C80" s="20" t="s">
        <v>206</v>
      </c>
      <c r="D80" s="47">
        <v>0</v>
      </c>
      <c r="E80" s="47">
        <v>1093292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1093292</v>
      </c>
      <c r="O80" s="48">
        <f t="shared" si="10"/>
        <v>6.5355834125404257</v>
      </c>
      <c r="P80" s="9"/>
    </row>
    <row r="81" spans="1:16">
      <c r="A81" s="12"/>
      <c r="B81" s="25">
        <v>348.52</v>
      </c>
      <c r="C81" s="20" t="s">
        <v>208</v>
      </c>
      <c r="D81" s="47">
        <v>0</v>
      </c>
      <c r="E81" s="47">
        <v>151292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151292</v>
      </c>
      <c r="O81" s="48">
        <f t="shared" si="10"/>
        <v>0.90440750106107615</v>
      </c>
      <c r="P81" s="9"/>
    </row>
    <row r="82" spans="1:16">
      <c r="A82" s="12"/>
      <c r="B82" s="25">
        <v>348.53</v>
      </c>
      <c r="C82" s="20" t="s">
        <v>209</v>
      </c>
      <c r="D82" s="47">
        <v>0</v>
      </c>
      <c r="E82" s="47">
        <v>447015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447015</v>
      </c>
      <c r="O82" s="48">
        <f t="shared" si="10"/>
        <v>2.6722081741719124</v>
      </c>
      <c r="P82" s="9"/>
    </row>
    <row r="83" spans="1:16">
      <c r="A83" s="12"/>
      <c r="B83" s="25">
        <v>348.61</v>
      </c>
      <c r="C83" s="20" t="s">
        <v>210</v>
      </c>
      <c r="D83" s="47">
        <v>0</v>
      </c>
      <c r="E83" s="47">
        <v>65198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65198</v>
      </c>
      <c r="O83" s="48">
        <f t="shared" si="10"/>
        <v>0.38974671664185839</v>
      </c>
      <c r="P83" s="9"/>
    </row>
    <row r="84" spans="1:16">
      <c r="A84" s="12"/>
      <c r="B84" s="25">
        <v>348.62</v>
      </c>
      <c r="C84" s="20" t="s">
        <v>211</v>
      </c>
      <c r="D84" s="47">
        <v>0</v>
      </c>
      <c r="E84" s="47">
        <v>6131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6131</v>
      </c>
      <c r="O84" s="48">
        <f t="shared" si="10"/>
        <v>3.6650466574607105E-2</v>
      </c>
      <c r="P84" s="9"/>
    </row>
    <row r="85" spans="1:16">
      <c r="A85" s="12"/>
      <c r="B85" s="25">
        <v>348.71</v>
      </c>
      <c r="C85" s="20" t="s">
        <v>212</v>
      </c>
      <c r="D85" s="47">
        <v>0</v>
      </c>
      <c r="E85" s="47">
        <v>157699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157699</v>
      </c>
      <c r="O85" s="48">
        <f t="shared" si="10"/>
        <v>0.94270786631038417</v>
      </c>
      <c r="P85" s="9"/>
    </row>
    <row r="86" spans="1:16">
      <c r="A86" s="12"/>
      <c r="B86" s="25">
        <v>348.72</v>
      </c>
      <c r="C86" s="20" t="s">
        <v>213</v>
      </c>
      <c r="D86" s="47">
        <v>0</v>
      </c>
      <c r="E86" s="47">
        <v>9353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9353</v>
      </c>
      <c r="O86" s="48">
        <f t="shared" si="10"/>
        <v>5.5911240233616086E-2</v>
      </c>
      <c r="P86" s="9"/>
    </row>
    <row r="87" spans="1:16">
      <c r="A87" s="12"/>
      <c r="B87" s="25">
        <v>348.88</v>
      </c>
      <c r="C87" s="20" t="s">
        <v>182</v>
      </c>
      <c r="D87" s="47">
        <v>459576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9"/>
        <v>459576</v>
      </c>
      <c r="O87" s="48">
        <f t="shared" si="10"/>
        <v>2.7472964975520524</v>
      </c>
      <c r="P87" s="9"/>
    </row>
    <row r="88" spans="1:16">
      <c r="A88" s="12"/>
      <c r="B88" s="25">
        <v>348.92099999999999</v>
      </c>
      <c r="C88" s="20" t="s">
        <v>183</v>
      </c>
      <c r="D88" s="47">
        <v>74211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9"/>
        <v>74211</v>
      </c>
      <c r="O88" s="48">
        <f t="shared" si="10"/>
        <v>0.44362547300084287</v>
      </c>
      <c r="P88" s="9"/>
    </row>
    <row r="89" spans="1:16">
      <c r="A89" s="12"/>
      <c r="B89" s="25">
        <v>348.92200000000003</v>
      </c>
      <c r="C89" s="20" t="s">
        <v>184</v>
      </c>
      <c r="D89" s="47">
        <v>74211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9"/>
        <v>74211</v>
      </c>
      <c r="O89" s="48">
        <f t="shared" si="10"/>
        <v>0.44362547300084287</v>
      </c>
      <c r="P89" s="9"/>
    </row>
    <row r="90" spans="1:16">
      <c r="A90" s="12"/>
      <c r="B90" s="25">
        <v>348.923</v>
      </c>
      <c r="C90" s="20" t="s">
        <v>185</v>
      </c>
      <c r="D90" s="47">
        <v>74211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9"/>
        <v>74211</v>
      </c>
      <c r="O90" s="48">
        <f t="shared" si="10"/>
        <v>0.44362547300084287</v>
      </c>
      <c r="P90" s="9"/>
    </row>
    <row r="91" spans="1:16">
      <c r="A91" s="12"/>
      <c r="B91" s="25">
        <v>348.92399999999998</v>
      </c>
      <c r="C91" s="20" t="s">
        <v>186</v>
      </c>
      <c r="D91" s="47">
        <v>197413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9"/>
        <v>197413</v>
      </c>
      <c r="O91" s="48">
        <f t="shared" si="10"/>
        <v>1.1801139386548543</v>
      </c>
      <c r="P91" s="9"/>
    </row>
    <row r="92" spans="1:16">
      <c r="A92" s="12"/>
      <c r="B92" s="25">
        <v>348.93</v>
      </c>
      <c r="C92" s="20" t="s">
        <v>187</v>
      </c>
      <c r="D92" s="47">
        <v>475656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9"/>
        <v>475656</v>
      </c>
      <c r="O92" s="48">
        <f t="shared" si="10"/>
        <v>2.84342102903463</v>
      </c>
      <c r="P92" s="9"/>
    </row>
    <row r="93" spans="1:16">
      <c r="A93" s="12"/>
      <c r="B93" s="25">
        <v>348.93200000000002</v>
      </c>
      <c r="C93" s="20" t="s">
        <v>188</v>
      </c>
      <c r="D93" s="47">
        <v>24172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9"/>
        <v>24172</v>
      </c>
      <c r="O93" s="48">
        <f t="shared" si="10"/>
        <v>0.14449764769880979</v>
      </c>
      <c r="P93" s="9"/>
    </row>
    <row r="94" spans="1:16">
      <c r="A94" s="12"/>
      <c r="B94" s="25">
        <v>348.99</v>
      </c>
      <c r="C94" s="20" t="s">
        <v>189</v>
      </c>
      <c r="D94" s="47">
        <v>68112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9"/>
        <v>68112</v>
      </c>
      <c r="O94" s="48">
        <f t="shared" si="10"/>
        <v>0.40716629902620111</v>
      </c>
      <c r="P94" s="9"/>
    </row>
    <row r="95" spans="1:16">
      <c r="A95" s="12"/>
      <c r="B95" s="25">
        <v>349</v>
      </c>
      <c r="C95" s="20" t="s">
        <v>1</v>
      </c>
      <c r="D95" s="47">
        <v>110468</v>
      </c>
      <c r="E95" s="47">
        <v>61861</v>
      </c>
      <c r="F95" s="47">
        <v>0</v>
      </c>
      <c r="G95" s="47">
        <v>0</v>
      </c>
      <c r="H95" s="47">
        <v>0</v>
      </c>
      <c r="I95" s="47">
        <v>111492</v>
      </c>
      <c r="J95" s="47">
        <v>0</v>
      </c>
      <c r="K95" s="47">
        <v>0</v>
      </c>
      <c r="L95" s="47">
        <v>0</v>
      </c>
      <c r="M95" s="47">
        <v>0</v>
      </c>
      <c r="N95" s="47">
        <f t="shared" si="9"/>
        <v>283821</v>
      </c>
      <c r="O95" s="48">
        <f t="shared" si="10"/>
        <v>1.6966517817112319</v>
      </c>
      <c r="P95" s="9"/>
    </row>
    <row r="96" spans="1:16" ht="15.75">
      <c r="A96" s="29" t="s">
        <v>55</v>
      </c>
      <c r="B96" s="30"/>
      <c r="C96" s="31"/>
      <c r="D96" s="32">
        <f t="shared" ref="D96:M96" si="12">SUM(D97:D101)</f>
        <v>279904</v>
      </c>
      <c r="E96" s="32">
        <f t="shared" si="12"/>
        <v>1489438</v>
      </c>
      <c r="F96" s="32">
        <f t="shared" si="12"/>
        <v>0</v>
      </c>
      <c r="G96" s="32">
        <f t="shared" si="12"/>
        <v>0</v>
      </c>
      <c r="H96" s="32">
        <f t="shared" si="12"/>
        <v>0</v>
      </c>
      <c r="I96" s="32">
        <f t="shared" si="12"/>
        <v>55153</v>
      </c>
      <c r="J96" s="32">
        <f t="shared" si="12"/>
        <v>0</v>
      </c>
      <c r="K96" s="32">
        <f t="shared" si="12"/>
        <v>0</v>
      </c>
      <c r="L96" s="32">
        <f t="shared" si="12"/>
        <v>0</v>
      </c>
      <c r="M96" s="32">
        <f t="shared" si="12"/>
        <v>0</v>
      </c>
      <c r="N96" s="32">
        <f t="shared" ref="N96:N103" si="13">SUM(D96:M96)</f>
        <v>1824495</v>
      </c>
      <c r="O96" s="46">
        <f t="shared" si="10"/>
        <v>10.906637255429422</v>
      </c>
      <c r="P96" s="10"/>
    </row>
    <row r="97" spans="1:16">
      <c r="A97" s="13"/>
      <c r="B97" s="40">
        <v>351.1</v>
      </c>
      <c r="C97" s="21" t="s">
        <v>106</v>
      </c>
      <c r="D97" s="47">
        <v>0</v>
      </c>
      <c r="E97" s="47">
        <v>1487917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1487917</v>
      </c>
      <c r="O97" s="48">
        <f t="shared" si="10"/>
        <v>8.8946097332066021</v>
      </c>
      <c r="P97" s="9"/>
    </row>
    <row r="98" spans="1:16">
      <c r="A98" s="13"/>
      <c r="B98" s="40">
        <v>351.2</v>
      </c>
      <c r="C98" s="21" t="s">
        <v>107</v>
      </c>
      <c r="D98" s="47">
        <v>116831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116831</v>
      </c>
      <c r="O98" s="48">
        <f t="shared" si="10"/>
        <v>0.69840330457966437</v>
      </c>
      <c r="P98" s="9"/>
    </row>
    <row r="99" spans="1:16">
      <c r="A99" s="13"/>
      <c r="B99" s="40">
        <v>352</v>
      </c>
      <c r="C99" s="21" t="s">
        <v>110</v>
      </c>
      <c r="D99" s="47">
        <v>53539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53539</v>
      </c>
      <c r="O99" s="48">
        <f t="shared" si="10"/>
        <v>0.32005045342324084</v>
      </c>
      <c r="P99" s="9"/>
    </row>
    <row r="100" spans="1:16">
      <c r="A100" s="13"/>
      <c r="B100" s="40">
        <v>354</v>
      </c>
      <c r="C100" s="21" t="s">
        <v>111</v>
      </c>
      <c r="D100" s="47">
        <v>95206</v>
      </c>
      <c r="E100" s="47">
        <v>0</v>
      </c>
      <c r="F100" s="47">
        <v>0</v>
      </c>
      <c r="G100" s="47">
        <v>0</v>
      </c>
      <c r="H100" s="47">
        <v>0</v>
      </c>
      <c r="I100" s="47">
        <v>55153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150359</v>
      </c>
      <c r="O100" s="48">
        <f t="shared" si="10"/>
        <v>0.89883012619333702</v>
      </c>
      <c r="P100" s="9"/>
    </row>
    <row r="101" spans="1:16">
      <c r="A101" s="13"/>
      <c r="B101" s="40">
        <v>359</v>
      </c>
      <c r="C101" s="21" t="s">
        <v>112</v>
      </c>
      <c r="D101" s="47">
        <v>14328</v>
      </c>
      <c r="E101" s="47">
        <v>1521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15849</v>
      </c>
      <c r="O101" s="48">
        <f t="shared" ref="O101:O114" si="14">(N101/O$116)</f>
        <v>9.4743638026577717E-2</v>
      </c>
      <c r="P101" s="9"/>
    </row>
    <row r="102" spans="1:16" ht="15.75">
      <c r="A102" s="29" t="s">
        <v>5</v>
      </c>
      <c r="B102" s="30"/>
      <c r="C102" s="31"/>
      <c r="D102" s="32">
        <f t="shared" ref="D102:M102" si="15">SUM(D103:D109)</f>
        <v>13612957</v>
      </c>
      <c r="E102" s="32">
        <f t="shared" si="15"/>
        <v>7589592</v>
      </c>
      <c r="F102" s="32">
        <f t="shared" si="15"/>
        <v>0</v>
      </c>
      <c r="G102" s="32">
        <f t="shared" si="15"/>
        <v>0</v>
      </c>
      <c r="H102" s="32">
        <f t="shared" si="15"/>
        <v>0</v>
      </c>
      <c r="I102" s="32">
        <f t="shared" si="15"/>
        <v>5159350</v>
      </c>
      <c r="J102" s="32">
        <f t="shared" si="15"/>
        <v>254927</v>
      </c>
      <c r="K102" s="32">
        <f t="shared" si="15"/>
        <v>0</v>
      </c>
      <c r="L102" s="32">
        <f t="shared" si="15"/>
        <v>0</v>
      </c>
      <c r="M102" s="32">
        <f t="shared" si="15"/>
        <v>148405</v>
      </c>
      <c r="N102" s="32">
        <f t="shared" si="13"/>
        <v>26765231</v>
      </c>
      <c r="O102" s="46">
        <f t="shared" si="14"/>
        <v>159.99970708320632</v>
      </c>
      <c r="P102" s="10"/>
    </row>
    <row r="103" spans="1:16">
      <c r="A103" s="12"/>
      <c r="B103" s="25">
        <v>361.1</v>
      </c>
      <c r="C103" s="20" t="s">
        <v>113</v>
      </c>
      <c r="D103" s="47">
        <v>689107</v>
      </c>
      <c r="E103" s="47">
        <v>2627860</v>
      </c>
      <c r="F103" s="47">
        <v>0</v>
      </c>
      <c r="G103" s="47">
        <v>0</v>
      </c>
      <c r="H103" s="47">
        <v>0</v>
      </c>
      <c r="I103" s="47">
        <v>2532765</v>
      </c>
      <c r="J103" s="47">
        <v>206936</v>
      </c>
      <c r="K103" s="47">
        <v>0</v>
      </c>
      <c r="L103" s="47">
        <v>0</v>
      </c>
      <c r="M103" s="47">
        <v>36007</v>
      </c>
      <c r="N103" s="47">
        <f t="shared" si="13"/>
        <v>6092675</v>
      </c>
      <c r="O103" s="48">
        <f t="shared" si="14"/>
        <v>36.421363796679877</v>
      </c>
      <c r="P103" s="9"/>
    </row>
    <row r="104" spans="1:16">
      <c r="A104" s="12"/>
      <c r="B104" s="25">
        <v>361.3</v>
      </c>
      <c r="C104" s="20" t="s">
        <v>114</v>
      </c>
      <c r="D104" s="47">
        <v>123820</v>
      </c>
      <c r="E104" s="47">
        <v>298665</v>
      </c>
      <c r="F104" s="47">
        <v>0</v>
      </c>
      <c r="G104" s="47">
        <v>0</v>
      </c>
      <c r="H104" s="47">
        <v>0</v>
      </c>
      <c r="I104" s="47">
        <v>1737499</v>
      </c>
      <c r="J104" s="47">
        <v>32067</v>
      </c>
      <c r="K104" s="47">
        <v>0</v>
      </c>
      <c r="L104" s="47">
        <v>0</v>
      </c>
      <c r="M104" s="47">
        <v>0</v>
      </c>
      <c r="N104" s="47">
        <f t="shared" ref="N104:N109" si="16">SUM(D104:M104)</f>
        <v>2192051</v>
      </c>
      <c r="O104" s="48">
        <f t="shared" si="14"/>
        <v>13.103847970206177</v>
      </c>
      <c r="P104" s="9"/>
    </row>
    <row r="105" spans="1:16">
      <c r="A105" s="12"/>
      <c r="B105" s="25">
        <v>362</v>
      </c>
      <c r="C105" s="20" t="s">
        <v>191</v>
      </c>
      <c r="D105" s="47">
        <v>14626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6"/>
        <v>14626</v>
      </c>
      <c r="O105" s="48">
        <f t="shared" si="14"/>
        <v>8.743267397165283E-2</v>
      </c>
      <c r="P105" s="9"/>
    </row>
    <row r="106" spans="1:16">
      <c r="A106" s="12"/>
      <c r="B106" s="25">
        <v>364</v>
      </c>
      <c r="C106" s="20" t="s">
        <v>192</v>
      </c>
      <c r="D106" s="47">
        <v>70966</v>
      </c>
      <c r="E106" s="47">
        <v>37441</v>
      </c>
      <c r="F106" s="47">
        <v>0</v>
      </c>
      <c r="G106" s="47">
        <v>0</v>
      </c>
      <c r="H106" s="47">
        <v>0</v>
      </c>
      <c r="I106" s="47">
        <v>24371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6"/>
        <v>132778</v>
      </c>
      <c r="O106" s="48">
        <f t="shared" si="14"/>
        <v>0.79373277619363591</v>
      </c>
      <c r="P106" s="9"/>
    </row>
    <row r="107" spans="1:16">
      <c r="A107" s="12"/>
      <c r="B107" s="25">
        <v>365</v>
      </c>
      <c r="C107" s="20" t="s">
        <v>193</v>
      </c>
      <c r="D107" s="47">
        <v>0</v>
      </c>
      <c r="E107" s="47">
        <v>1526</v>
      </c>
      <c r="F107" s="47">
        <v>0</v>
      </c>
      <c r="G107" s="47">
        <v>0</v>
      </c>
      <c r="H107" s="47">
        <v>0</v>
      </c>
      <c r="I107" s="47">
        <v>24364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6"/>
        <v>25890</v>
      </c>
      <c r="O107" s="48">
        <f t="shared" si="14"/>
        <v>0.15476766915944837</v>
      </c>
      <c r="P107" s="9"/>
    </row>
    <row r="108" spans="1:16">
      <c r="A108" s="12"/>
      <c r="B108" s="25">
        <v>366</v>
      </c>
      <c r="C108" s="20" t="s">
        <v>118</v>
      </c>
      <c r="D108" s="47">
        <v>8017021</v>
      </c>
      <c r="E108" s="47">
        <v>3531368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11548389</v>
      </c>
      <c r="O108" s="48">
        <f t="shared" si="14"/>
        <v>69.035042413156148</v>
      </c>
      <c r="P108" s="9"/>
    </row>
    <row r="109" spans="1:16">
      <c r="A109" s="12"/>
      <c r="B109" s="25">
        <v>369.9</v>
      </c>
      <c r="C109" s="20" t="s">
        <v>119</v>
      </c>
      <c r="D109" s="47">
        <v>4697417</v>
      </c>
      <c r="E109" s="47">
        <v>1092732</v>
      </c>
      <c r="F109" s="47">
        <v>0</v>
      </c>
      <c r="G109" s="47">
        <v>0</v>
      </c>
      <c r="H109" s="47">
        <v>0</v>
      </c>
      <c r="I109" s="47">
        <v>840351</v>
      </c>
      <c r="J109" s="47">
        <v>15924</v>
      </c>
      <c r="K109" s="47">
        <v>0</v>
      </c>
      <c r="L109" s="47">
        <v>0</v>
      </c>
      <c r="M109" s="47">
        <v>112398</v>
      </c>
      <c r="N109" s="47">
        <f t="shared" si="16"/>
        <v>6758822</v>
      </c>
      <c r="O109" s="48">
        <f t="shared" si="14"/>
        <v>40.403519783839364</v>
      </c>
      <c r="P109" s="9"/>
    </row>
    <row r="110" spans="1:16" ht="15.75">
      <c r="A110" s="29" t="s">
        <v>56</v>
      </c>
      <c r="B110" s="30"/>
      <c r="C110" s="31"/>
      <c r="D110" s="32">
        <f t="shared" ref="D110:M110" si="17">SUM(D111:D113)</f>
        <v>34491987</v>
      </c>
      <c r="E110" s="32">
        <f t="shared" si="17"/>
        <v>58353438</v>
      </c>
      <c r="F110" s="32">
        <f t="shared" si="17"/>
        <v>0</v>
      </c>
      <c r="G110" s="32">
        <f t="shared" si="17"/>
        <v>0</v>
      </c>
      <c r="H110" s="32">
        <f t="shared" si="17"/>
        <v>0</v>
      </c>
      <c r="I110" s="32">
        <f t="shared" si="17"/>
        <v>2827477</v>
      </c>
      <c r="J110" s="32">
        <f t="shared" si="17"/>
        <v>0</v>
      </c>
      <c r="K110" s="32">
        <f t="shared" si="17"/>
        <v>0</v>
      </c>
      <c r="L110" s="32">
        <f t="shared" si="17"/>
        <v>0</v>
      </c>
      <c r="M110" s="32">
        <f t="shared" si="17"/>
        <v>0</v>
      </c>
      <c r="N110" s="32">
        <f>SUM(D110:M110)</f>
        <v>95672902</v>
      </c>
      <c r="O110" s="46">
        <f t="shared" si="14"/>
        <v>571.92244280650152</v>
      </c>
      <c r="P110" s="9"/>
    </row>
    <row r="111" spans="1:16">
      <c r="A111" s="12"/>
      <c r="B111" s="25">
        <v>381</v>
      </c>
      <c r="C111" s="20" t="s">
        <v>120</v>
      </c>
      <c r="D111" s="47">
        <v>917020</v>
      </c>
      <c r="E111" s="47">
        <v>10326930</v>
      </c>
      <c r="F111" s="47">
        <v>0</v>
      </c>
      <c r="G111" s="47">
        <v>0</v>
      </c>
      <c r="H111" s="47">
        <v>0</v>
      </c>
      <c r="I111" s="47">
        <v>2689977</v>
      </c>
      <c r="J111" s="47">
        <v>0</v>
      </c>
      <c r="K111" s="47">
        <v>0</v>
      </c>
      <c r="L111" s="47">
        <v>0</v>
      </c>
      <c r="M111" s="47">
        <v>0</v>
      </c>
      <c r="N111" s="47">
        <f>SUM(D111:M111)</f>
        <v>13933927</v>
      </c>
      <c r="O111" s="48">
        <f t="shared" si="14"/>
        <v>83.295535111158941</v>
      </c>
      <c r="P111" s="9"/>
    </row>
    <row r="112" spans="1:16">
      <c r="A112" s="12"/>
      <c r="B112" s="25">
        <v>384</v>
      </c>
      <c r="C112" s="20" t="s">
        <v>121</v>
      </c>
      <c r="D112" s="47">
        <v>33574967</v>
      </c>
      <c r="E112" s="47">
        <v>48026508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>SUM(D112:M112)</f>
        <v>81601475</v>
      </c>
      <c r="O112" s="48">
        <f t="shared" si="14"/>
        <v>487.80494730486663</v>
      </c>
      <c r="P112" s="9"/>
    </row>
    <row r="113" spans="1:119" ht="15.75" thickBot="1">
      <c r="A113" s="12"/>
      <c r="B113" s="25">
        <v>389.8</v>
      </c>
      <c r="C113" s="20" t="s">
        <v>217</v>
      </c>
      <c r="D113" s="47">
        <v>0</v>
      </c>
      <c r="E113" s="47">
        <v>0</v>
      </c>
      <c r="F113" s="47">
        <v>0</v>
      </c>
      <c r="G113" s="47">
        <v>0</v>
      </c>
      <c r="H113" s="47">
        <v>0</v>
      </c>
      <c r="I113" s="47">
        <v>137500</v>
      </c>
      <c r="J113" s="47">
        <v>0</v>
      </c>
      <c r="K113" s="47">
        <v>0</v>
      </c>
      <c r="L113" s="47">
        <v>0</v>
      </c>
      <c r="M113" s="47">
        <v>0</v>
      </c>
      <c r="N113" s="47">
        <f>SUM(D113:M113)</f>
        <v>137500</v>
      </c>
      <c r="O113" s="48">
        <f t="shared" si="14"/>
        <v>0.82196039047601965</v>
      </c>
      <c r="P113" s="9"/>
    </row>
    <row r="114" spans="1:119" ht="16.5" thickBot="1">
      <c r="A114" s="14" t="s">
        <v>88</v>
      </c>
      <c r="B114" s="23"/>
      <c r="C114" s="22"/>
      <c r="D114" s="15">
        <f t="shared" ref="D114:M114" si="18">SUM(D5,D12,D19,D47,D96,D102,D110)</f>
        <v>175335703</v>
      </c>
      <c r="E114" s="15">
        <f t="shared" si="18"/>
        <v>179703224</v>
      </c>
      <c r="F114" s="15">
        <f t="shared" si="18"/>
        <v>0</v>
      </c>
      <c r="G114" s="15">
        <f t="shared" si="18"/>
        <v>0</v>
      </c>
      <c r="H114" s="15">
        <f t="shared" si="18"/>
        <v>0</v>
      </c>
      <c r="I114" s="15">
        <f t="shared" si="18"/>
        <v>199754581</v>
      </c>
      <c r="J114" s="15">
        <f t="shared" si="18"/>
        <v>32581154</v>
      </c>
      <c r="K114" s="15">
        <f t="shared" si="18"/>
        <v>0</v>
      </c>
      <c r="L114" s="15">
        <f t="shared" si="18"/>
        <v>0</v>
      </c>
      <c r="M114" s="15">
        <f t="shared" si="18"/>
        <v>18511452</v>
      </c>
      <c r="N114" s="15">
        <f>SUM(D114:M114)</f>
        <v>605886114</v>
      </c>
      <c r="O114" s="38">
        <f t="shared" si="14"/>
        <v>3621.9228134359141</v>
      </c>
      <c r="P114" s="6"/>
      <c r="Q114" s="2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</row>
    <row r="115" spans="1:119">
      <c r="A115" s="16"/>
      <c r="B115" s="18"/>
      <c r="C115" s="18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9"/>
    </row>
    <row r="116" spans="1:119">
      <c r="A116" s="41"/>
      <c r="B116" s="42"/>
      <c r="C116" s="42"/>
      <c r="D116" s="43"/>
      <c r="E116" s="43"/>
      <c r="F116" s="43"/>
      <c r="G116" s="43"/>
      <c r="H116" s="43"/>
      <c r="I116" s="43"/>
      <c r="J116" s="43"/>
      <c r="K116" s="43"/>
      <c r="L116" s="49" t="s">
        <v>243</v>
      </c>
      <c r="M116" s="49"/>
      <c r="N116" s="49"/>
      <c r="O116" s="44">
        <v>167283</v>
      </c>
    </row>
    <row r="117" spans="1:119">
      <c r="A117" s="50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2"/>
    </row>
    <row r="118" spans="1:119" ht="15.75" customHeight="1" thickBot="1">
      <c r="A118" s="53" t="s">
        <v>143</v>
      </c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5"/>
    </row>
  </sheetData>
  <mergeCells count="10">
    <mergeCell ref="L116:N116"/>
    <mergeCell ref="A117:O117"/>
    <mergeCell ref="A118:O1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240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125</v>
      </c>
      <c r="B3" s="63"/>
      <c r="C3" s="64"/>
      <c r="D3" s="68" t="s">
        <v>50</v>
      </c>
      <c r="E3" s="69"/>
      <c r="F3" s="69"/>
      <c r="G3" s="69"/>
      <c r="H3" s="70"/>
      <c r="I3" s="68" t="s">
        <v>51</v>
      </c>
      <c r="J3" s="70"/>
      <c r="K3" s="68" t="s">
        <v>53</v>
      </c>
      <c r="L3" s="70"/>
      <c r="M3" s="36"/>
      <c r="N3" s="37"/>
      <c r="O3" s="71" t="s">
        <v>130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11</v>
      </c>
      <c r="N4" s="35" t="s">
        <v>52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67034940</v>
      </c>
      <c r="E5" s="27">
        <f t="shared" si="0"/>
        <v>52989141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120024081</v>
      </c>
      <c r="O5" s="33">
        <f t="shared" ref="O5:O36" si="2">(N5/O$118)</f>
        <v>662.38820854419725</v>
      </c>
      <c r="P5" s="6"/>
    </row>
    <row r="6" spans="1:133">
      <c r="A6" s="12"/>
      <c r="B6" s="25">
        <v>311</v>
      </c>
      <c r="C6" s="20" t="s">
        <v>3</v>
      </c>
      <c r="D6" s="47">
        <v>67034940</v>
      </c>
      <c r="E6" s="47">
        <v>9280184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76315124</v>
      </c>
      <c r="O6" s="48">
        <f t="shared" si="2"/>
        <v>421.16746781163249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25522446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25522446</v>
      </c>
      <c r="O7" s="48">
        <f t="shared" si="2"/>
        <v>140.85312832852279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1088880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1088880</v>
      </c>
      <c r="O8" s="48">
        <f t="shared" si="2"/>
        <v>6.0093046871119595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3618079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3618079</v>
      </c>
      <c r="O9" s="48">
        <f t="shared" si="2"/>
        <v>19.96743359510814</v>
      </c>
      <c r="P9" s="9"/>
    </row>
    <row r="10" spans="1:133">
      <c r="A10" s="12"/>
      <c r="B10" s="25">
        <v>312.60000000000002</v>
      </c>
      <c r="C10" s="20" t="s">
        <v>238</v>
      </c>
      <c r="D10" s="47">
        <v>0</v>
      </c>
      <c r="E10" s="47">
        <v>12517603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12517603</v>
      </c>
      <c r="O10" s="48">
        <f t="shared" si="2"/>
        <v>69.082075508142978</v>
      </c>
      <c r="P10" s="9"/>
    </row>
    <row r="11" spans="1:133">
      <c r="A11" s="12"/>
      <c r="B11" s="25">
        <v>315</v>
      </c>
      <c r="C11" s="20" t="s">
        <v>165</v>
      </c>
      <c r="D11" s="47">
        <v>0</v>
      </c>
      <c r="E11" s="47">
        <v>961949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961949</v>
      </c>
      <c r="O11" s="48">
        <f t="shared" si="2"/>
        <v>5.3087986136788832</v>
      </c>
      <c r="P11" s="9"/>
    </row>
    <row r="12" spans="1:133" ht="15.75">
      <c r="A12" s="29" t="s">
        <v>19</v>
      </c>
      <c r="B12" s="30"/>
      <c r="C12" s="31"/>
      <c r="D12" s="32">
        <f t="shared" ref="D12:M12" si="3">SUM(D13:D18)</f>
        <v>366604</v>
      </c>
      <c r="E12" s="32">
        <f t="shared" si="3"/>
        <v>147012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3239858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3753474</v>
      </c>
      <c r="O12" s="46">
        <f t="shared" si="2"/>
        <v>20.714650743105647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1433922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1433922</v>
      </c>
      <c r="O13" s="48">
        <f t="shared" si="2"/>
        <v>7.9135204940424613</v>
      </c>
      <c r="P13" s="9"/>
    </row>
    <row r="14" spans="1:133">
      <c r="A14" s="12"/>
      <c r="B14" s="25">
        <v>324.11</v>
      </c>
      <c r="C14" s="20" t="s">
        <v>133</v>
      </c>
      <c r="D14" s="47">
        <v>0</v>
      </c>
      <c r="E14" s="47">
        <v>145310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145310</v>
      </c>
      <c r="O14" s="48">
        <f t="shared" si="2"/>
        <v>0.80193599302424401</v>
      </c>
      <c r="P14" s="9"/>
    </row>
    <row r="15" spans="1:133">
      <c r="A15" s="12"/>
      <c r="B15" s="25">
        <v>324.20999999999998</v>
      </c>
      <c r="C15" s="20" t="s">
        <v>21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1761121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1761121</v>
      </c>
      <c r="O15" s="48">
        <f t="shared" si="2"/>
        <v>9.7192644551018486</v>
      </c>
      <c r="P15" s="9"/>
    </row>
    <row r="16" spans="1:133">
      <c r="A16" s="12"/>
      <c r="B16" s="25">
        <v>324.61</v>
      </c>
      <c r="C16" s="20" t="s">
        <v>22</v>
      </c>
      <c r="D16" s="47">
        <v>310309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310309</v>
      </c>
      <c r="O16" s="48">
        <f t="shared" si="2"/>
        <v>1.712531526112175</v>
      </c>
      <c r="P16" s="9"/>
    </row>
    <row r="17" spans="1:16">
      <c r="A17" s="12"/>
      <c r="B17" s="25">
        <v>325.10000000000002</v>
      </c>
      <c r="C17" s="20" t="s">
        <v>23</v>
      </c>
      <c r="D17" s="47">
        <v>53480</v>
      </c>
      <c r="E17" s="47">
        <v>1702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55182</v>
      </c>
      <c r="O17" s="48">
        <f t="shared" si="2"/>
        <v>0.30453810451492558</v>
      </c>
      <c r="P17" s="9"/>
    </row>
    <row r="18" spans="1:16">
      <c r="A18" s="12"/>
      <c r="B18" s="25">
        <v>329</v>
      </c>
      <c r="C18" s="20" t="s">
        <v>24</v>
      </c>
      <c r="D18" s="47">
        <v>2815</v>
      </c>
      <c r="E18" s="47">
        <v>0</v>
      </c>
      <c r="F18" s="47">
        <v>0</v>
      </c>
      <c r="G18" s="47">
        <v>0</v>
      </c>
      <c r="H18" s="47">
        <v>0</v>
      </c>
      <c r="I18" s="47">
        <v>44815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47630</v>
      </c>
      <c r="O18" s="48">
        <f t="shared" si="2"/>
        <v>0.26286017030999065</v>
      </c>
      <c r="P18" s="9"/>
    </row>
    <row r="19" spans="1:16" ht="15.75">
      <c r="A19" s="29" t="s">
        <v>27</v>
      </c>
      <c r="B19" s="30"/>
      <c r="C19" s="31"/>
      <c r="D19" s="32">
        <f t="shared" ref="D19:M19" si="4">SUM(D20:D45)</f>
        <v>29794746</v>
      </c>
      <c r="E19" s="32">
        <f t="shared" si="4"/>
        <v>16604657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53482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5">
        <f t="shared" si="1"/>
        <v>46452885</v>
      </c>
      <c r="O19" s="46">
        <f t="shared" si="2"/>
        <v>256.3639148118919</v>
      </c>
      <c r="P19" s="10"/>
    </row>
    <row r="20" spans="1:16">
      <c r="A20" s="12"/>
      <c r="B20" s="25">
        <v>331.1</v>
      </c>
      <c r="C20" s="20" t="s">
        <v>25</v>
      </c>
      <c r="D20" s="47">
        <v>119649</v>
      </c>
      <c r="E20" s="47">
        <v>428856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548505</v>
      </c>
      <c r="O20" s="48">
        <f t="shared" si="2"/>
        <v>3.0270862421978046</v>
      </c>
      <c r="P20" s="9"/>
    </row>
    <row r="21" spans="1:16">
      <c r="A21" s="12"/>
      <c r="B21" s="25">
        <v>331.2</v>
      </c>
      <c r="C21" s="20" t="s">
        <v>26</v>
      </c>
      <c r="D21" s="47">
        <v>3408283</v>
      </c>
      <c r="E21" s="47">
        <v>306834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3715117</v>
      </c>
      <c r="O21" s="48">
        <f t="shared" si="2"/>
        <v>20.502966351911436</v>
      </c>
      <c r="P21" s="9"/>
    </row>
    <row r="22" spans="1:16">
      <c r="A22" s="12"/>
      <c r="B22" s="25">
        <v>331.39</v>
      </c>
      <c r="C22" s="20" t="s">
        <v>31</v>
      </c>
      <c r="D22" s="47">
        <v>296826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8" si="5">SUM(D22:M22)</f>
        <v>296826</v>
      </c>
      <c r="O22" s="48">
        <f t="shared" si="2"/>
        <v>1.638121623187766</v>
      </c>
      <c r="P22" s="9"/>
    </row>
    <row r="23" spans="1:16">
      <c r="A23" s="12"/>
      <c r="B23" s="25">
        <v>331.49</v>
      </c>
      <c r="C23" s="20" t="s">
        <v>32</v>
      </c>
      <c r="D23" s="47">
        <v>2916774</v>
      </c>
      <c r="E23" s="47">
        <v>6967038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9883812</v>
      </c>
      <c r="O23" s="48">
        <f t="shared" si="2"/>
        <v>54.546724871550062</v>
      </c>
      <c r="P23" s="9"/>
    </row>
    <row r="24" spans="1:16">
      <c r="A24" s="12"/>
      <c r="B24" s="25">
        <v>331.69</v>
      </c>
      <c r="C24" s="20" t="s">
        <v>33</v>
      </c>
      <c r="D24" s="47">
        <v>0</v>
      </c>
      <c r="E24" s="47">
        <v>20812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20812</v>
      </c>
      <c r="O24" s="48">
        <f t="shared" si="2"/>
        <v>0.11485714601073957</v>
      </c>
      <c r="P24" s="9"/>
    </row>
    <row r="25" spans="1:16">
      <c r="A25" s="12"/>
      <c r="B25" s="25">
        <v>331.7</v>
      </c>
      <c r="C25" s="20" t="s">
        <v>28</v>
      </c>
      <c r="D25" s="47">
        <v>7501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7501</v>
      </c>
      <c r="O25" s="48">
        <f t="shared" si="2"/>
        <v>4.1396475697989502E-2</v>
      </c>
      <c r="P25" s="9"/>
    </row>
    <row r="26" spans="1:16">
      <c r="A26" s="12"/>
      <c r="B26" s="25">
        <v>333</v>
      </c>
      <c r="C26" s="20" t="s">
        <v>4</v>
      </c>
      <c r="D26" s="47">
        <v>100313</v>
      </c>
      <c r="E26" s="47">
        <v>34960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135273</v>
      </c>
      <c r="O26" s="48">
        <f t="shared" si="2"/>
        <v>0.74654385509853805</v>
      </c>
      <c r="P26" s="9"/>
    </row>
    <row r="27" spans="1:16">
      <c r="A27" s="12"/>
      <c r="B27" s="25">
        <v>334.1</v>
      </c>
      <c r="C27" s="20" t="s">
        <v>29</v>
      </c>
      <c r="D27" s="47">
        <v>175229</v>
      </c>
      <c r="E27" s="47">
        <v>0</v>
      </c>
      <c r="F27" s="47">
        <v>0</v>
      </c>
      <c r="G27" s="47">
        <v>0</v>
      </c>
      <c r="H27" s="47">
        <v>0</v>
      </c>
      <c r="I27" s="47">
        <v>53482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228711</v>
      </c>
      <c r="O27" s="48">
        <f t="shared" si="2"/>
        <v>1.2622089525880387</v>
      </c>
      <c r="P27" s="9"/>
    </row>
    <row r="28" spans="1:16">
      <c r="A28" s="12"/>
      <c r="B28" s="25">
        <v>334.2</v>
      </c>
      <c r="C28" s="20" t="s">
        <v>30</v>
      </c>
      <c r="D28" s="47">
        <v>105075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105075</v>
      </c>
      <c r="O28" s="48">
        <f t="shared" si="2"/>
        <v>0.57988730622133677</v>
      </c>
      <c r="P28" s="9"/>
    </row>
    <row r="29" spans="1:16">
      <c r="A29" s="12"/>
      <c r="B29" s="25">
        <v>334.49</v>
      </c>
      <c r="C29" s="20" t="s">
        <v>34</v>
      </c>
      <c r="D29" s="47">
        <v>2123138</v>
      </c>
      <c r="E29" s="47">
        <v>226052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5" si="6">SUM(D29:M29)</f>
        <v>2349190</v>
      </c>
      <c r="O29" s="48">
        <f t="shared" si="2"/>
        <v>12.964696273158241</v>
      </c>
      <c r="P29" s="9"/>
    </row>
    <row r="30" spans="1:16">
      <c r="A30" s="12"/>
      <c r="B30" s="25">
        <v>334.5</v>
      </c>
      <c r="C30" s="20" t="s">
        <v>35</v>
      </c>
      <c r="D30" s="47">
        <v>0</v>
      </c>
      <c r="E30" s="47">
        <v>4636811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4636811</v>
      </c>
      <c r="O30" s="48">
        <f t="shared" si="2"/>
        <v>25.589605902902335</v>
      </c>
      <c r="P30" s="9"/>
    </row>
    <row r="31" spans="1:16">
      <c r="A31" s="12"/>
      <c r="B31" s="25">
        <v>334.69</v>
      </c>
      <c r="C31" s="20" t="s">
        <v>36</v>
      </c>
      <c r="D31" s="47">
        <v>0</v>
      </c>
      <c r="E31" s="47">
        <v>52567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52567</v>
      </c>
      <c r="O31" s="48">
        <f t="shared" si="2"/>
        <v>0.29010645754115638</v>
      </c>
      <c r="P31" s="9"/>
    </row>
    <row r="32" spans="1:16">
      <c r="A32" s="12"/>
      <c r="B32" s="25">
        <v>334.7</v>
      </c>
      <c r="C32" s="20" t="s">
        <v>37</v>
      </c>
      <c r="D32" s="47">
        <v>534822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534822</v>
      </c>
      <c r="O32" s="48">
        <f t="shared" si="2"/>
        <v>2.9515725804226292</v>
      </c>
      <c r="P32" s="9"/>
    </row>
    <row r="33" spans="1:16">
      <c r="A33" s="12"/>
      <c r="B33" s="25">
        <v>334.9</v>
      </c>
      <c r="C33" s="20" t="s">
        <v>38</v>
      </c>
      <c r="D33" s="47">
        <v>1160814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1160814</v>
      </c>
      <c r="O33" s="48">
        <f t="shared" si="2"/>
        <v>6.4062936329670697</v>
      </c>
      <c r="P33" s="9"/>
    </row>
    <row r="34" spans="1:16">
      <c r="A34" s="12"/>
      <c r="B34" s="25">
        <v>335.12</v>
      </c>
      <c r="C34" s="20" t="s">
        <v>167</v>
      </c>
      <c r="D34" s="47">
        <v>4446400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4446400</v>
      </c>
      <c r="O34" s="48">
        <f t="shared" si="2"/>
        <v>24.538766770236037</v>
      </c>
      <c r="P34" s="9"/>
    </row>
    <row r="35" spans="1:16">
      <c r="A35" s="12"/>
      <c r="B35" s="25">
        <v>335.13</v>
      </c>
      <c r="C35" s="20" t="s">
        <v>168</v>
      </c>
      <c r="D35" s="47">
        <v>38712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38712</v>
      </c>
      <c r="O35" s="48">
        <f t="shared" si="2"/>
        <v>0.21364356315432204</v>
      </c>
      <c r="P35" s="9"/>
    </row>
    <row r="36" spans="1:16">
      <c r="A36" s="12"/>
      <c r="B36" s="25">
        <v>335.14</v>
      </c>
      <c r="C36" s="20" t="s">
        <v>169</v>
      </c>
      <c r="D36" s="47">
        <v>24731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24731</v>
      </c>
      <c r="O36" s="48">
        <f t="shared" si="2"/>
        <v>0.13648530069150491</v>
      </c>
      <c r="P36" s="9"/>
    </row>
    <row r="37" spans="1:16">
      <c r="A37" s="12"/>
      <c r="B37" s="25">
        <v>335.15</v>
      </c>
      <c r="C37" s="20" t="s">
        <v>170</v>
      </c>
      <c r="D37" s="47">
        <v>113697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113697</v>
      </c>
      <c r="O37" s="48">
        <f t="shared" ref="O37:O68" si="7">(N37/O$118)</f>
        <v>0.62747035027787124</v>
      </c>
      <c r="P37" s="9"/>
    </row>
    <row r="38" spans="1:16">
      <c r="A38" s="12"/>
      <c r="B38" s="25">
        <v>335.16</v>
      </c>
      <c r="C38" s="20" t="s">
        <v>171</v>
      </c>
      <c r="D38" s="47">
        <v>235417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235417</v>
      </c>
      <c r="O38" s="48">
        <f t="shared" si="7"/>
        <v>1.2992179868542322</v>
      </c>
      <c r="P38" s="9"/>
    </row>
    <row r="39" spans="1:16">
      <c r="A39" s="12"/>
      <c r="B39" s="25">
        <v>335.18</v>
      </c>
      <c r="C39" s="20" t="s">
        <v>172</v>
      </c>
      <c r="D39" s="47">
        <v>13320982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13320982</v>
      </c>
      <c r="O39" s="48">
        <f t="shared" si="7"/>
        <v>73.515758916991814</v>
      </c>
      <c r="P39" s="9"/>
    </row>
    <row r="40" spans="1:16">
      <c r="A40" s="12"/>
      <c r="B40" s="25">
        <v>335.19</v>
      </c>
      <c r="C40" s="20" t="s">
        <v>173</v>
      </c>
      <c r="D40" s="47">
        <v>38815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38815</v>
      </c>
      <c r="O40" s="48">
        <f t="shared" si="7"/>
        <v>0.21421199896246668</v>
      </c>
      <c r="P40" s="9"/>
    </row>
    <row r="41" spans="1:16">
      <c r="A41" s="12"/>
      <c r="B41" s="25">
        <v>335.21</v>
      </c>
      <c r="C41" s="20" t="s">
        <v>45</v>
      </c>
      <c r="D41" s="47">
        <v>0</v>
      </c>
      <c r="E41" s="47">
        <v>9932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9932</v>
      </c>
      <c r="O41" s="48">
        <f t="shared" si="7"/>
        <v>5.4812664529053694E-2</v>
      </c>
      <c r="P41" s="9"/>
    </row>
    <row r="42" spans="1:16">
      <c r="A42" s="12"/>
      <c r="B42" s="25">
        <v>335.49</v>
      </c>
      <c r="C42" s="20" t="s">
        <v>46</v>
      </c>
      <c r="D42" s="47">
        <v>0</v>
      </c>
      <c r="E42" s="47">
        <v>3693336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3693336</v>
      </c>
      <c r="O42" s="48">
        <f t="shared" si="7"/>
        <v>20.382761494268731</v>
      </c>
      <c r="P42" s="9"/>
    </row>
    <row r="43" spans="1:16">
      <c r="A43" s="12"/>
      <c r="B43" s="25">
        <v>335.5</v>
      </c>
      <c r="C43" s="20" t="s">
        <v>47</v>
      </c>
      <c r="D43" s="47">
        <v>511754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511754</v>
      </c>
      <c r="O43" s="48">
        <f t="shared" si="7"/>
        <v>2.8242650345752458</v>
      </c>
      <c r="P43" s="9"/>
    </row>
    <row r="44" spans="1:16">
      <c r="A44" s="12"/>
      <c r="B44" s="25">
        <v>335.7</v>
      </c>
      <c r="C44" s="20" t="s">
        <v>48</v>
      </c>
      <c r="D44" s="47">
        <v>115814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115814</v>
      </c>
      <c r="O44" s="48">
        <f t="shared" si="7"/>
        <v>0.63915363771323241</v>
      </c>
      <c r="P44" s="9"/>
    </row>
    <row r="45" spans="1:16">
      <c r="A45" s="12"/>
      <c r="B45" s="25">
        <v>335.9</v>
      </c>
      <c r="C45" s="20" t="s">
        <v>49</v>
      </c>
      <c r="D45" s="47">
        <v>0</v>
      </c>
      <c r="E45" s="47">
        <v>227459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227459</v>
      </c>
      <c r="O45" s="48">
        <f t="shared" si="7"/>
        <v>1.2552994221822416</v>
      </c>
      <c r="P45" s="9"/>
    </row>
    <row r="46" spans="1:16" ht="15.75">
      <c r="A46" s="29" t="s">
        <v>54</v>
      </c>
      <c r="B46" s="30"/>
      <c r="C46" s="31"/>
      <c r="D46" s="32">
        <f t="shared" ref="D46:M46" si="8">SUM(D47:D95)</f>
        <v>11537385</v>
      </c>
      <c r="E46" s="32">
        <f t="shared" si="8"/>
        <v>7909943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48945000</v>
      </c>
      <c r="J46" s="32">
        <f t="shared" si="8"/>
        <v>9571669</v>
      </c>
      <c r="K46" s="32">
        <f t="shared" si="8"/>
        <v>0</v>
      </c>
      <c r="L46" s="32">
        <f t="shared" si="8"/>
        <v>0</v>
      </c>
      <c r="M46" s="32">
        <f t="shared" si="8"/>
        <v>17372833</v>
      </c>
      <c r="N46" s="32">
        <f>SUM(D46:M46)</f>
        <v>95336830</v>
      </c>
      <c r="O46" s="46">
        <f t="shared" si="7"/>
        <v>526.1443495825032</v>
      </c>
      <c r="P46" s="10"/>
    </row>
    <row r="47" spans="1:16">
      <c r="A47" s="12"/>
      <c r="B47" s="25">
        <v>341.2</v>
      </c>
      <c r="C47" s="20" t="s">
        <v>174</v>
      </c>
      <c r="D47" s="47">
        <v>4046355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9571669</v>
      </c>
      <c r="K47" s="47">
        <v>0</v>
      </c>
      <c r="L47" s="47">
        <v>0</v>
      </c>
      <c r="M47" s="47">
        <v>0</v>
      </c>
      <c r="N47" s="47">
        <f t="shared" ref="N47:N95" si="9">SUM(D47:M47)</f>
        <v>13618024</v>
      </c>
      <c r="O47" s="48">
        <f t="shared" si="7"/>
        <v>75.155072599738403</v>
      </c>
      <c r="P47" s="9"/>
    </row>
    <row r="48" spans="1:16">
      <c r="A48" s="12"/>
      <c r="B48" s="25">
        <v>341.3</v>
      </c>
      <c r="C48" s="20" t="s">
        <v>175</v>
      </c>
      <c r="D48" s="47">
        <v>51169</v>
      </c>
      <c r="E48" s="47">
        <v>0</v>
      </c>
      <c r="F48" s="47">
        <v>0</v>
      </c>
      <c r="G48" s="47">
        <v>0</v>
      </c>
      <c r="H48" s="47">
        <v>0</v>
      </c>
      <c r="I48" s="47">
        <v>23608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74777</v>
      </c>
      <c r="O48" s="48">
        <f t="shared" si="7"/>
        <v>0.4126788779187523</v>
      </c>
      <c r="P48" s="9"/>
    </row>
    <row r="49" spans="1:16">
      <c r="A49" s="12"/>
      <c r="B49" s="25">
        <v>341.52</v>
      </c>
      <c r="C49" s="20" t="s">
        <v>177</v>
      </c>
      <c r="D49" s="47">
        <v>210869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210869</v>
      </c>
      <c r="O49" s="48">
        <f t="shared" si="7"/>
        <v>1.1637426255111782</v>
      </c>
      <c r="P49" s="9"/>
    </row>
    <row r="50" spans="1:16">
      <c r="A50" s="12"/>
      <c r="B50" s="25">
        <v>341.53</v>
      </c>
      <c r="C50" s="20" t="s">
        <v>178</v>
      </c>
      <c r="D50" s="47">
        <v>6709</v>
      </c>
      <c r="E50" s="47">
        <v>533045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539754</v>
      </c>
      <c r="O50" s="48">
        <f t="shared" si="7"/>
        <v>2.9787912736825257</v>
      </c>
      <c r="P50" s="9"/>
    </row>
    <row r="51" spans="1:16">
      <c r="A51" s="12"/>
      <c r="B51" s="25">
        <v>341.54</v>
      </c>
      <c r="C51" s="20" t="s">
        <v>179</v>
      </c>
      <c r="D51" s="47">
        <v>0</v>
      </c>
      <c r="E51" s="47">
        <v>138329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138329</v>
      </c>
      <c r="O51" s="48">
        <f t="shared" si="7"/>
        <v>0.76340929033824689</v>
      </c>
      <c r="P51" s="9"/>
    </row>
    <row r="52" spans="1:16">
      <c r="A52" s="12"/>
      <c r="B52" s="25">
        <v>341.9</v>
      </c>
      <c r="C52" s="20" t="s">
        <v>180</v>
      </c>
      <c r="D52" s="47">
        <v>66430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66430</v>
      </c>
      <c r="O52" s="48">
        <f t="shared" si="7"/>
        <v>0.36661350228202144</v>
      </c>
      <c r="P52" s="9"/>
    </row>
    <row r="53" spans="1:16">
      <c r="A53" s="12"/>
      <c r="B53" s="25">
        <v>342.1</v>
      </c>
      <c r="C53" s="20" t="s">
        <v>66</v>
      </c>
      <c r="D53" s="47">
        <v>2454075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2454075</v>
      </c>
      <c r="O53" s="48">
        <f t="shared" si="7"/>
        <v>13.543535008471348</v>
      </c>
      <c r="P53" s="9"/>
    </row>
    <row r="54" spans="1:16">
      <c r="A54" s="12"/>
      <c r="B54" s="25">
        <v>342.3</v>
      </c>
      <c r="C54" s="20" t="s">
        <v>67</v>
      </c>
      <c r="D54" s="47">
        <v>223790</v>
      </c>
      <c r="E54" s="47">
        <v>909140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1132930</v>
      </c>
      <c r="O54" s="48">
        <f t="shared" si="7"/>
        <v>6.2524075739932341</v>
      </c>
      <c r="P54" s="9"/>
    </row>
    <row r="55" spans="1:16">
      <c r="A55" s="12"/>
      <c r="B55" s="25">
        <v>342.4</v>
      </c>
      <c r="C55" s="20" t="s">
        <v>68</v>
      </c>
      <c r="D55" s="47">
        <v>0</v>
      </c>
      <c r="E55" s="47">
        <v>1119771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1119771</v>
      </c>
      <c r="O55" s="48">
        <f t="shared" si="7"/>
        <v>6.1797857604070661</v>
      </c>
      <c r="P55" s="9"/>
    </row>
    <row r="56" spans="1:16">
      <c r="A56" s="12"/>
      <c r="B56" s="25">
        <v>342.5</v>
      </c>
      <c r="C56" s="20" t="s">
        <v>69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13069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13069</v>
      </c>
      <c r="O56" s="48">
        <f t="shared" si="7"/>
        <v>7.2125122103322864E-2</v>
      </c>
      <c r="P56" s="9"/>
    </row>
    <row r="57" spans="1:16">
      <c r="A57" s="12"/>
      <c r="B57" s="25">
        <v>342.6</v>
      </c>
      <c r="C57" s="20" t="s">
        <v>198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6391539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6391539</v>
      </c>
      <c r="O57" s="48">
        <f t="shared" si="7"/>
        <v>35.273588706339439</v>
      </c>
      <c r="P57" s="9"/>
    </row>
    <row r="58" spans="1:16">
      <c r="A58" s="12"/>
      <c r="B58" s="25">
        <v>342.9</v>
      </c>
      <c r="C58" s="20" t="s">
        <v>70</v>
      </c>
      <c r="D58" s="47">
        <v>147396</v>
      </c>
      <c r="E58" s="47">
        <v>4500</v>
      </c>
      <c r="F58" s="47">
        <v>0</v>
      </c>
      <c r="G58" s="47">
        <v>0</v>
      </c>
      <c r="H58" s="47">
        <v>0</v>
      </c>
      <c r="I58" s="47">
        <v>3190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155086</v>
      </c>
      <c r="O58" s="48">
        <f t="shared" si="7"/>
        <v>0.85588772564970006</v>
      </c>
      <c r="P58" s="9"/>
    </row>
    <row r="59" spans="1:16">
      <c r="A59" s="12"/>
      <c r="B59" s="25">
        <v>343.3</v>
      </c>
      <c r="C59" s="20" t="s">
        <v>71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20758124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20758124</v>
      </c>
      <c r="O59" s="48">
        <f t="shared" si="7"/>
        <v>114.55981545152015</v>
      </c>
      <c r="P59" s="9"/>
    </row>
    <row r="60" spans="1:16">
      <c r="A60" s="12"/>
      <c r="B60" s="25">
        <v>343.4</v>
      </c>
      <c r="C60" s="20" t="s">
        <v>72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13470583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13470583</v>
      </c>
      <c r="O60" s="48">
        <f t="shared" si="7"/>
        <v>74.341376056159248</v>
      </c>
      <c r="P60" s="9"/>
    </row>
    <row r="61" spans="1:16">
      <c r="A61" s="12"/>
      <c r="B61" s="25">
        <v>343.5</v>
      </c>
      <c r="C61" s="20" t="s">
        <v>73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7757298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7757298</v>
      </c>
      <c r="O61" s="48">
        <f t="shared" si="7"/>
        <v>42.810931627657986</v>
      </c>
      <c r="P61" s="9"/>
    </row>
    <row r="62" spans="1:16">
      <c r="A62" s="12"/>
      <c r="B62" s="25">
        <v>343.6</v>
      </c>
      <c r="C62" s="20" t="s">
        <v>74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175014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175014</v>
      </c>
      <c r="O62" s="48">
        <f t="shared" si="7"/>
        <v>0.96586625754005262</v>
      </c>
      <c r="P62" s="9"/>
    </row>
    <row r="63" spans="1:16">
      <c r="A63" s="12"/>
      <c r="B63" s="25">
        <v>343.7</v>
      </c>
      <c r="C63" s="20" t="s">
        <v>145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277620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277620</v>
      </c>
      <c r="O63" s="48">
        <f t="shared" si="7"/>
        <v>1.5321276607486796</v>
      </c>
      <c r="P63" s="9"/>
    </row>
    <row r="64" spans="1:16">
      <c r="A64" s="12"/>
      <c r="B64" s="25">
        <v>343.9</v>
      </c>
      <c r="C64" s="20" t="s">
        <v>140</v>
      </c>
      <c r="D64" s="47">
        <v>0</v>
      </c>
      <c r="E64" s="47">
        <v>1737404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1737404</v>
      </c>
      <c r="O64" s="48">
        <f t="shared" si="7"/>
        <v>9.5883752117837293</v>
      </c>
      <c r="P64" s="9"/>
    </row>
    <row r="65" spans="1:16">
      <c r="A65" s="12"/>
      <c r="B65" s="25">
        <v>344.9</v>
      </c>
      <c r="C65" s="20" t="s">
        <v>181</v>
      </c>
      <c r="D65" s="47">
        <v>725851</v>
      </c>
      <c r="E65" s="47">
        <v>728226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1454077</v>
      </c>
      <c r="O65" s="48">
        <f t="shared" si="7"/>
        <v>8.0247517922284342</v>
      </c>
      <c r="P65" s="9"/>
    </row>
    <row r="66" spans="1:16">
      <c r="A66" s="12"/>
      <c r="B66" s="25">
        <v>345.9</v>
      </c>
      <c r="C66" s="20" t="s">
        <v>76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17372833</v>
      </c>
      <c r="N66" s="47">
        <f t="shared" si="9"/>
        <v>17372833</v>
      </c>
      <c r="O66" s="48">
        <f t="shared" si="7"/>
        <v>95.877090933172923</v>
      </c>
      <c r="P66" s="9"/>
    </row>
    <row r="67" spans="1:16">
      <c r="A67" s="12"/>
      <c r="B67" s="25">
        <v>346.4</v>
      </c>
      <c r="C67" s="20" t="s">
        <v>77</v>
      </c>
      <c r="D67" s="47">
        <v>631599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631599</v>
      </c>
      <c r="O67" s="48">
        <f t="shared" si="7"/>
        <v>3.4856649319256729</v>
      </c>
      <c r="P67" s="9"/>
    </row>
    <row r="68" spans="1:16">
      <c r="A68" s="12"/>
      <c r="B68" s="25">
        <v>346.9</v>
      </c>
      <c r="C68" s="20" t="s">
        <v>78</v>
      </c>
      <c r="D68" s="47">
        <v>314149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314149</v>
      </c>
      <c r="O68" s="48">
        <f t="shared" si="7"/>
        <v>1.7337236960468876</v>
      </c>
      <c r="P68" s="9"/>
    </row>
    <row r="69" spans="1:16">
      <c r="A69" s="12"/>
      <c r="B69" s="25">
        <v>347.1</v>
      </c>
      <c r="C69" s="20" t="s">
        <v>79</v>
      </c>
      <c r="D69" s="47">
        <v>434776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434776</v>
      </c>
      <c r="O69" s="48">
        <f t="shared" ref="O69:O100" si="10">(N69/O$118)</f>
        <v>2.3994392905038109</v>
      </c>
      <c r="P69" s="9"/>
    </row>
    <row r="70" spans="1:16">
      <c r="A70" s="12"/>
      <c r="B70" s="25">
        <v>347.2</v>
      </c>
      <c r="C70" s="20" t="s">
        <v>80</v>
      </c>
      <c r="D70" s="47">
        <v>801441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801441</v>
      </c>
      <c r="O70" s="48">
        <f t="shared" si="10"/>
        <v>4.4229879855849097</v>
      </c>
      <c r="P70" s="9"/>
    </row>
    <row r="71" spans="1:16">
      <c r="A71" s="12"/>
      <c r="B71" s="25">
        <v>347.5</v>
      </c>
      <c r="C71" s="20" t="s">
        <v>81</v>
      </c>
      <c r="D71" s="47">
        <v>3975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3975</v>
      </c>
      <c r="O71" s="48">
        <f t="shared" si="10"/>
        <v>2.1937207158979906E-2</v>
      </c>
      <c r="P71" s="9"/>
    </row>
    <row r="72" spans="1:16">
      <c r="A72" s="12"/>
      <c r="B72" s="25">
        <v>348.11</v>
      </c>
      <c r="C72" s="20" t="s">
        <v>199</v>
      </c>
      <c r="D72" s="47">
        <v>0</v>
      </c>
      <c r="E72" s="47">
        <v>21249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21249</v>
      </c>
      <c r="O72" s="48">
        <f t="shared" si="10"/>
        <v>0.11726885909966391</v>
      </c>
      <c r="P72" s="9"/>
    </row>
    <row r="73" spans="1:16">
      <c r="A73" s="12"/>
      <c r="B73" s="25">
        <v>348.12</v>
      </c>
      <c r="C73" s="20" t="s">
        <v>200</v>
      </c>
      <c r="D73" s="47">
        <v>0</v>
      </c>
      <c r="E73" s="47">
        <v>61035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ref="N73:N86" si="11">SUM(D73:M73)</f>
        <v>61035</v>
      </c>
      <c r="O73" s="48">
        <f t="shared" si="10"/>
        <v>0.33683960728260087</v>
      </c>
      <c r="P73" s="9"/>
    </row>
    <row r="74" spans="1:16">
      <c r="A74" s="12"/>
      <c r="B74" s="25">
        <v>348.13</v>
      </c>
      <c r="C74" s="20" t="s">
        <v>201</v>
      </c>
      <c r="D74" s="47">
        <v>0</v>
      </c>
      <c r="E74" s="47">
        <v>98715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98715</v>
      </c>
      <c r="O74" s="48">
        <f t="shared" si="10"/>
        <v>0.54478777476696894</v>
      </c>
      <c r="P74" s="9"/>
    </row>
    <row r="75" spans="1:16">
      <c r="A75" s="12"/>
      <c r="B75" s="25">
        <v>348.22</v>
      </c>
      <c r="C75" s="20" t="s">
        <v>202</v>
      </c>
      <c r="D75" s="47">
        <v>0</v>
      </c>
      <c r="E75" s="47">
        <v>93691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93691</v>
      </c>
      <c r="O75" s="48">
        <f t="shared" si="10"/>
        <v>0.51706135243571982</v>
      </c>
      <c r="P75" s="9"/>
    </row>
    <row r="76" spans="1:16">
      <c r="A76" s="12"/>
      <c r="B76" s="25">
        <v>348.23</v>
      </c>
      <c r="C76" s="20" t="s">
        <v>203</v>
      </c>
      <c r="D76" s="47">
        <v>0</v>
      </c>
      <c r="E76" s="47">
        <v>160478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160478</v>
      </c>
      <c r="O76" s="48">
        <f t="shared" si="10"/>
        <v>0.88564506426635914</v>
      </c>
      <c r="P76" s="9"/>
    </row>
    <row r="77" spans="1:16">
      <c r="A77" s="12"/>
      <c r="B77" s="25">
        <v>348.31</v>
      </c>
      <c r="C77" s="20" t="s">
        <v>204</v>
      </c>
      <c r="D77" s="47">
        <v>0</v>
      </c>
      <c r="E77" s="47">
        <v>766405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766405</v>
      </c>
      <c r="O77" s="48">
        <f t="shared" si="10"/>
        <v>4.229631510107672</v>
      </c>
      <c r="P77" s="9"/>
    </row>
    <row r="78" spans="1:16">
      <c r="A78" s="12"/>
      <c r="B78" s="25">
        <v>348.32</v>
      </c>
      <c r="C78" s="20" t="s">
        <v>205</v>
      </c>
      <c r="D78" s="47">
        <v>0</v>
      </c>
      <c r="E78" s="47">
        <v>11379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11379</v>
      </c>
      <c r="O78" s="48">
        <f t="shared" si="10"/>
        <v>6.2798359814347768E-2</v>
      </c>
      <c r="P78" s="9"/>
    </row>
    <row r="79" spans="1:16">
      <c r="A79" s="12"/>
      <c r="B79" s="25">
        <v>348.41</v>
      </c>
      <c r="C79" s="20" t="s">
        <v>206</v>
      </c>
      <c r="D79" s="47">
        <v>0</v>
      </c>
      <c r="E79" s="47">
        <v>444846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444846</v>
      </c>
      <c r="O79" s="48">
        <f t="shared" si="10"/>
        <v>2.4550135486398932</v>
      </c>
      <c r="P79" s="9"/>
    </row>
    <row r="80" spans="1:16">
      <c r="A80" s="12"/>
      <c r="B80" s="25">
        <v>348.42</v>
      </c>
      <c r="C80" s="20" t="s">
        <v>207</v>
      </c>
      <c r="D80" s="47">
        <v>0</v>
      </c>
      <c r="E80" s="47">
        <v>190477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190477</v>
      </c>
      <c r="O80" s="48">
        <f t="shared" si="10"/>
        <v>1.051203373087048</v>
      </c>
      <c r="P80" s="9"/>
    </row>
    <row r="81" spans="1:16">
      <c r="A81" s="12"/>
      <c r="B81" s="25">
        <v>348.52</v>
      </c>
      <c r="C81" s="20" t="s">
        <v>208</v>
      </c>
      <c r="D81" s="47">
        <v>0</v>
      </c>
      <c r="E81" s="47">
        <v>183437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183437</v>
      </c>
      <c r="O81" s="48">
        <f t="shared" si="10"/>
        <v>1.0123510615400748</v>
      </c>
      <c r="P81" s="9"/>
    </row>
    <row r="82" spans="1:16">
      <c r="A82" s="12"/>
      <c r="B82" s="25">
        <v>348.53</v>
      </c>
      <c r="C82" s="20" t="s">
        <v>209</v>
      </c>
      <c r="D82" s="47">
        <v>0</v>
      </c>
      <c r="E82" s="47">
        <v>466141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466141</v>
      </c>
      <c r="O82" s="48">
        <f t="shared" si="10"/>
        <v>2.5725362722752334</v>
      </c>
      <c r="P82" s="9"/>
    </row>
    <row r="83" spans="1:16">
      <c r="A83" s="12"/>
      <c r="B83" s="25">
        <v>348.61</v>
      </c>
      <c r="C83" s="20" t="s">
        <v>210</v>
      </c>
      <c r="D83" s="47">
        <v>0</v>
      </c>
      <c r="E83" s="47">
        <v>32698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32698</v>
      </c>
      <c r="O83" s="48">
        <f t="shared" si="10"/>
        <v>0.18045353451177987</v>
      </c>
      <c r="P83" s="9"/>
    </row>
    <row r="84" spans="1:16">
      <c r="A84" s="12"/>
      <c r="B84" s="25">
        <v>348.62</v>
      </c>
      <c r="C84" s="20" t="s">
        <v>211</v>
      </c>
      <c r="D84" s="47">
        <v>0</v>
      </c>
      <c r="E84" s="47">
        <v>6277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6277</v>
      </c>
      <c r="O84" s="48">
        <f t="shared" si="10"/>
        <v>3.4641471531299844E-2</v>
      </c>
      <c r="P84" s="9"/>
    </row>
    <row r="85" spans="1:16">
      <c r="A85" s="12"/>
      <c r="B85" s="25">
        <v>348.71</v>
      </c>
      <c r="C85" s="20" t="s">
        <v>212</v>
      </c>
      <c r="D85" s="47">
        <v>0</v>
      </c>
      <c r="E85" s="47">
        <v>129611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129611</v>
      </c>
      <c r="O85" s="48">
        <f t="shared" si="10"/>
        <v>0.71529644203334453</v>
      </c>
      <c r="P85" s="9"/>
    </row>
    <row r="86" spans="1:16">
      <c r="A86" s="12"/>
      <c r="B86" s="25">
        <v>348.72</v>
      </c>
      <c r="C86" s="20" t="s">
        <v>213</v>
      </c>
      <c r="D86" s="47">
        <v>0</v>
      </c>
      <c r="E86" s="47">
        <v>11393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11393</v>
      </c>
      <c r="O86" s="48">
        <f t="shared" si="10"/>
        <v>6.2875622933901407E-2</v>
      </c>
      <c r="P86" s="9"/>
    </row>
    <row r="87" spans="1:16">
      <c r="A87" s="12"/>
      <c r="B87" s="25">
        <v>348.88</v>
      </c>
      <c r="C87" s="20" t="s">
        <v>182</v>
      </c>
      <c r="D87" s="47">
        <v>401776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9"/>
        <v>401776</v>
      </c>
      <c r="O87" s="48">
        <f t="shared" si="10"/>
        <v>2.2173190801273739</v>
      </c>
      <c r="P87" s="9"/>
    </row>
    <row r="88" spans="1:16">
      <c r="A88" s="12"/>
      <c r="B88" s="25">
        <v>348.92099999999999</v>
      </c>
      <c r="C88" s="20" t="s">
        <v>183</v>
      </c>
      <c r="D88" s="47">
        <v>66725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9"/>
        <v>66725</v>
      </c>
      <c r="O88" s="48">
        <f t="shared" si="10"/>
        <v>0.36824154658690167</v>
      </c>
      <c r="P88" s="9"/>
    </row>
    <row r="89" spans="1:16">
      <c r="A89" s="12"/>
      <c r="B89" s="25">
        <v>348.92200000000003</v>
      </c>
      <c r="C89" s="20" t="s">
        <v>184</v>
      </c>
      <c r="D89" s="47">
        <v>66725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9"/>
        <v>66725</v>
      </c>
      <c r="O89" s="48">
        <f t="shared" si="10"/>
        <v>0.36824154658690167</v>
      </c>
      <c r="P89" s="9"/>
    </row>
    <row r="90" spans="1:16">
      <c r="A90" s="12"/>
      <c r="B90" s="25">
        <v>348.923</v>
      </c>
      <c r="C90" s="20" t="s">
        <v>185</v>
      </c>
      <c r="D90" s="47">
        <v>66725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9"/>
        <v>66725</v>
      </c>
      <c r="O90" s="48">
        <f t="shared" si="10"/>
        <v>0.36824154658690167</v>
      </c>
      <c r="P90" s="9"/>
    </row>
    <row r="91" spans="1:16">
      <c r="A91" s="12"/>
      <c r="B91" s="25">
        <v>348.92399999999998</v>
      </c>
      <c r="C91" s="20" t="s">
        <v>186</v>
      </c>
      <c r="D91" s="47">
        <v>177294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9"/>
        <v>177294</v>
      </c>
      <c r="O91" s="48">
        <f t="shared" si="10"/>
        <v>0.9784491084387883</v>
      </c>
      <c r="P91" s="9"/>
    </row>
    <row r="92" spans="1:16">
      <c r="A92" s="12"/>
      <c r="B92" s="25">
        <v>348.93</v>
      </c>
      <c r="C92" s="20" t="s">
        <v>187</v>
      </c>
      <c r="D92" s="47">
        <v>512694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9"/>
        <v>512694</v>
      </c>
      <c r="O92" s="48">
        <f t="shared" si="10"/>
        <v>2.8294527011738477</v>
      </c>
      <c r="P92" s="9"/>
    </row>
    <row r="93" spans="1:16">
      <c r="A93" s="12"/>
      <c r="B93" s="25">
        <v>348.93200000000002</v>
      </c>
      <c r="C93" s="20" t="s">
        <v>188</v>
      </c>
      <c r="D93" s="47">
        <v>21674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9"/>
        <v>21674</v>
      </c>
      <c r="O93" s="48">
        <f t="shared" si="10"/>
        <v>0.11961434665754227</v>
      </c>
      <c r="P93" s="9"/>
    </row>
    <row r="94" spans="1:16">
      <c r="A94" s="12"/>
      <c r="B94" s="25">
        <v>348.99</v>
      </c>
      <c r="C94" s="20" t="s">
        <v>189</v>
      </c>
      <c r="D94" s="47">
        <v>57391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9"/>
        <v>57391</v>
      </c>
      <c r="O94" s="48">
        <f t="shared" si="10"/>
        <v>0.31672912102163919</v>
      </c>
      <c r="P94" s="9"/>
    </row>
    <row r="95" spans="1:16">
      <c r="A95" s="12"/>
      <c r="B95" s="25">
        <v>349</v>
      </c>
      <c r="C95" s="20" t="s">
        <v>1</v>
      </c>
      <c r="D95" s="47">
        <v>47797</v>
      </c>
      <c r="E95" s="47">
        <v>61696</v>
      </c>
      <c r="F95" s="47">
        <v>0</v>
      </c>
      <c r="G95" s="47">
        <v>0</v>
      </c>
      <c r="H95" s="47">
        <v>0</v>
      </c>
      <c r="I95" s="47">
        <v>74955</v>
      </c>
      <c r="J95" s="47">
        <v>0</v>
      </c>
      <c r="K95" s="47">
        <v>0</v>
      </c>
      <c r="L95" s="47">
        <v>0</v>
      </c>
      <c r="M95" s="47">
        <v>0</v>
      </c>
      <c r="N95" s="47">
        <f t="shared" si="9"/>
        <v>184448</v>
      </c>
      <c r="O95" s="48">
        <f t="shared" si="10"/>
        <v>1.0179305625306982</v>
      </c>
      <c r="P95" s="9"/>
    </row>
    <row r="96" spans="1:16" ht="15.75">
      <c r="A96" s="29" t="s">
        <v>55</v>
      </c>
      <c r="B96" s="30"/>
      <c r="C96" s="31"/>
      <c r="D96" s="32">
        <f t="shared" ref="D96:M96" si="12">SUM(D97:D103)</f>
        <v>313645</v>
      </c>
      <c r="E96" s="32">
        <f t="shared" si="12"/>
        <v>1439795</v>
      </c>
      <c r="F96" s="32">
        <f t="shared" si="12"/>
        <v>0</v>
      </c>
      <c r="G96" s="32">
        <f t="shared" si="12"/>
        <v>0</v>
      </c>
      <c r="H96" s="32">
        <f t="shared" si="12"/>
        <v>0</v>
      </c>
      <c r="I96" s="32">
        <f t="shared" si="12"/>
        <v>64020</v>
      </c>
      <c r="J96" s="32">
        <f t="shared" si="12"/>
        <v>0</v>
      </c>
      <c r="K96" s="32">
        <f t="shared" si="12"/>
        <v>0</v>
      </c>
      <c r="L96" s="32">
        <f t="shared" si="12"/>
        <v>0</v>
      </c>
      <c r="M96" s="32">
        <f t="shared" si="12"/>
        <v>0</v>
      </c>
      <c r="N96" s="32">
        <f>SUM(D96:M96)</f>
        <v>1817460</v>
      </c>
      <c r="O96" s="46">
        <f t="shared" si="10"/>
        <v>10.030187804568458</v>
      </c>
      <c r="P96" s="10"/>
    </row>
    <row r="97" spans="1:16">
      <c r="A97" s="13"/>
      <c r="B97" s="40">
        <v>351.1</v>
      </c>
      <c r="C97" s="21" t="s">
        <v>106</v>
      </c>
      <c r="D97" s="47">
        <v>0</v>
      </c>
      <c r="E97" s="47">
        <v>266747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266747</v>
      </c>
      <c r="O97" s="48">
        <f t="shared" si="10"/>
        <v>1.4721218108267706</v>
      </c>
      <c r="P97" s="9"/>
    </row>
    <row r="98" spans="1:16">
      <c r="A98" s="13"/>
      <c r="B98" s="40">
        <v>351.2</v>
      </c>
      <c r="C98" s="21" t="s">
        <v>107</v>
      </c>
      <c r="D98" s="47">
        <v>58928</v>
      </c>
      <c r="E98" s="47">
        <v>333162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ref="N98:N103" si="13">SUM(D98:M98)</f>
        <v>392090</v>
      </c>
      <c r="O98" s="48">
        <f t="shared" si="10"/>
        <v>2.1638640389847628</v>
      </c>
      <c r="P98" s="9"/>
    </row>
    <row r="99" spans="1:16">
      <c r="A99" s="13"/>
      <c r="B99" s="40">
        <v>351.4</v>
      </c>
      <c r="C99" s="21" t="s">
        <v>214</v>
      </c>
      <c r="D99" s="47">
        <v>0</v>
      </c>
      <c r="E99" s="47">
        <v>61030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61030</v>
      </c>
      <c r="O99" s="48">
        <f t="shared" si="10"/>
        <v>0.33681201331133176</v>
      </c>
      <c r="P99" s="9"/>
    </row>
    <row r="100" spans="1:16">
      <c r="A100" s="13"/>
      <c r="B100" s="40">
        <v>351.5</v>
      </c>
      <c r="C100" s="21" t="s">
        <v>108</v>
      </c>
      <c r="D100" s="47">
        <v>0</v>
      </c>
      <c r="E100" s="47">
        <v>776347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776347</v>
      </c>
      <c r="O100" s="48">
        <f t="shared" si="10"/>
        <v>4.2844993625792638</v>
      </c>
      <c r="P100" s="9"/>
    </row>
    <row r="101" spans="1:16">
      <c r="A101" s="13"/>
      <c r="B101" s="40">
        <v>352</v>
      </c>
      <c r="C101" s="21" t="s">
        <v>110</v>
      </c>
      <c r="D101" s="47">
        <v>72440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72440</v>
      </c>
      <c r="O101" s="48">
        <f t="shared" ref="O101:O116" si="14">(N101/O$118)</f>
        <v>0.39978145574754825</v>
      </c>
      <c r="P101" s="9"/>
    </row>
    <row r="102" spans="1:16">
      <c r="A102" s="13"/>
      <c r="B102" s="40">
        <v>354</v>
      </c>
      <c r="C102" s="21" t="s">
        <v>111</v>
      </c>
      <c r="D102" s="47">
        <v>171008</v>
      </c>
      <c r="E102" s="47">
        <v>0</v>
      </c>
      <c r="F102" s="47">
        <v>0</v>
      </c>
      <c r="G102" s="47">
        <v>0</v>
      </c>
      <c r="H102" s="47">
        <v>0</v>
      </c>
      <c r="I102" s="47">
        <v>64020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235028</v>
      </c>
      <c r="O102" s="48">
        <f t="shared" si="14"/>
        <v>1.2970711758894917</v>
      </c>
      <c r="P102" s="9"/>
    </row>
    <row r="103" spans="1:16">
      <c r="A103" s="13"/>
      <c r="B103" s="40">
        <v>359</v>
      </c>
      <c r="C103" s="21" t="s">
        <v>112</v>
      </c>
      <c r="D103" s="47">
        <v>11269</v>
      </c>
      <c r="E103" s="47">
        <v>2509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13778</v>
      </c>
      <c r="O103" s="48">
        <f t="shared" si="14"/>
        <v>7.6037947229289346E-2</v>
      </c>
      <c r="P103" s="9"/>
    </row>
    <row r="104" spans="1:16" ht="15.75">
      <c r="A104" s="29" t="s">
        <v>5</v>
      </c>
      <c r="B104" s="30"/>
      <c r="C104" s="31"/>
      <c r="D104" s="32">
        <f t="shared" ref="D104:M104" si="15">SUM(D105:D111)</f>
        <v>1877854</v>
      </c>
      <c r="E104" s="32">
        <f t="shared" si="15"/>
        <v>2410036</v>
      </c>
      <c r="F104" s="32">
        <f t="shared" si="15"/>
        <v>0</v>
      </c>
      <c r="G104" s="32">
        <f t="shared" si="15"/>
        <v>0</v>
      </c>
      <c r="H104" s="32">
        <f t="shared" si="15"/>
        <v>0</v>
      </c>
      <c r="I104" s="32">
        <f t="shared" si="15"/>
        <v>2197525</v>
      </c>
      <c r="J104" s="32">
        <f t="shared" si="15"/>
        <v>106916</v>
      </c>
      <c r="K104" s="32">
        <f t="shared" si="15"/>
        <v>0</v>
      </c>
      <c r="L104" s="32">
        <f t="shared" si="15"/>
        <v>0</v>
      </c>
      <c r="M104" s="32">
        <f t="shared" si="15"/>
        <v>162817</v>
      </c>
      <c r="N104" s="32">
        <f>SUM(D104:M104)</f>
        <v>6755148</v>
      </c>
      <c r="O104" s="46">
        <f t="shared" si="14"/>
        <v>37.280271966180827</v>
      </c>
      <c r="P104" s="10"/>
    </row>
    <row r="105" spans="1:16">
      <c r="A105" s="12"/>
      <c r="B105" s="25">
        <v>361.1</v>
      </c>
      <c r="C105" s="20" t="s">
        <v>113</v>
      </c>
      <c r="D105" s="47">
        <v>673248</v>
      </c>
      <c r="E105" s="47">
        <v>1056844</v>
      </c>
      <c r="F105" s="47">
        <v>0</v>
      </c>
      <c r="G105" s="47">
        <v>0</v>
      </c>
      <c r="H105" s="47">
        <v>0</v>
      </c>
      <c r="I105" s="47">
        <v>1105666</v>
      </c>
      <c r="J105" s="47">
        <v>104603</v>
      </c>
      <c r="K105" s="47">
        <v>0</v>
      </c>
      <c r="L105" s="47">
        <v>0</v>
      </c>
      <c r="M105" s="47">
        <v>12817</v>
      </c>
      <c r="N105" s="47">
        <f>SUM(D105:M105)</f>
        <v>2953178</v>
      </c>
      <c r="O105" s="48">
        <f t="shared" si="14"/>
        <v>16.297981776941374</v>
      </c>
      <c r="P105" s="9"/>
    </row>
    <row r="106" spans="1:16">
      <c r="A106" s="12"/>
      <c r="B106" s="25">
        <v>361.3</v>
      </c>
      <c r="C106" s="20" t="s">
        <v>114</v>
      </c>
      <c r="D106" s="47">
        <v>-66934</v>
      </c>
      <c r="E106" s="47">
        <v>7830</v>
      </c>
      <c r="F106" s="47">
        <v>0</v>
      </c>
      <c r="G106" s="47">
        <v>0</v>
      </c>
      <c r="H106" s="47">
        <v>0</v>
      </c>
      <c r="I106" s="47">
        <v>562461</v>
      </c>
      <c r="J106" s="47">
        <v>-12342</v>
      </c>
      <c r="K106" s="47">
        <v>0</v>
      </c>
      <c r="L106" s="47">
        <v>0</v>
      </c>
      <c r="M106" s="47">
        <v>0</v>
      </c>
      <c r="N106" s="47">
        <f t="shared" ref="N106:N111" si="16">SUM(D106:M106)</f>
        <v>491015</v>
      </c>
      <c r="O106" s="48">
        <f t="shared" si="14"/>
        <v>2.7098107605450363</v>
      </c>
      <c r="P106" s="9"/>
    </row>
    <row r="107" spans="1:16">
      <c r="A107" s="12"/>
      <c r="B107" s="25">
        <v>362</v>
      </c>
      <c r="C107" s="20" t="s">
        <v>191</v>
      </c>
      <c r="D107" s="47">
        <v>15900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6"/>
        <v>15900</v>
      </c>
      <c r="O107" s="48">
        <f t="shared" si="14"/>
        <v>8.7748828635919623E-2</v>
      </c>
      <c r="P107" s="9"/>
    </row>
    <row r="108" spans="1:16">
      <c r="A108" s="12"/>
      <c r="B108" s="25">
        <v>364</v>
      </c>
      <c r="C108" s="20" t="s">
        <v>192</v>
      </c>
      <c r="D108" s="47">
        <v>4097</v>
      </c>
      <c r="E108" s="47">
        <v>0</v>
      </c>
      <c r="F108" s="47">
        <v>0</v>
      </c>
      <c r="G108" s="47">
        <v>0</v>
      </c>
      <c r="H108" s="47">
        <v>0</v>
      </c>
      <c r="I108" s="47">
        <v>-76149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-72052</v>
      </c>
      <c r="O108" s="48">
        <f t="shared" si="14"/>
        <v>-0.39764016357706167</v>
      </c>
      <c r="P108" s="9"/>
    </row>
    <row r="109" spans="1:16">
      <c r="A109" s="12"/>
      <c r="B109" s="25">
        <v>365</v>
      </c>
      <c r="C109" s="20" t="s">
        <v>193</v>
      </c>
      <c r="D109" s="47">
        <v>0</v>
      </c>
      <c r="E109" s="47">
        <v>588</v>
      </c>
      <c r="F109" s="47">
        <v>0</v>
      </c>
      <c r="G109" s="47">
        <v>0</v>
      </c>
      <c r="H109" s="47">
        <v>0</v>
      </c>
      <c r="I109" s="47">
        <v>35321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6"/>
        <v>35909</v>
      </c>
      <c r="O109" s="48">
        <f t="shared" si="14"/>
        <v>0.19817438286083255</v>
      </c>
      <c r="P109" s="9"/>
    </row>
    <row r="110" spans="1:16">
      <c r="A110" s="12"/>
      <c r="B110" s="25">
        <v>366</v>
      </c>
      <c r="C110" s="20" t="s">
        <v>118</v>
      </c>
      <c r="D110" s="47">
        <v>748389</v>
      </c>
      <c r="E110" s="47">
        <v>939272</v>
      </c>
      <c r="F110" s="47">
        <v>0</v>
      </c>
      <c r="G110" s="47">
        <v>0</v>
      </c>
      <c r="H110" s="47">
        <v>0</v>
      </c>
      <c r="I110" s="47">
        <v>285045</v>
      </c>
      <c r="J110" s="47">
        <v>0</v>
      </c>
      <c r="K110" s="47">
        <v>0</v>
      </c>
      <c r="L110" s="47">
        <v>0</v>
      </c>
      <c r="M110" s="47">
        <v>150000</v>
      </c>
      <c r="N110" s="47">
        <f t="shared" si="16"/>
        <v>2122706</v>
      </c>
      <c r="O110" s="48">
        <f t="shared" si="14"/>
        <v>11.714777675373485</v>
      </c>
      <c r="P110" s="9"/>
    </row>
    <row r="111" spans="1:16">
      <c r="A111" s="12"/>
      <c r="B111" s="25">
        <v>369.9</v>
      </c>
      <c r="C111" s="20" t="s">
        <v>119</v>
      </c>
      <c r="D111" s="47">
        <v>503154</v>
      </c>
      <c r="E111" s="47">
        <v>405502</v>
      </c>
      <c r="F111" s="47">
        <v>0</v>
      </c>
      <c r="G111" s="47">
        <v>0</v>
      </c>
      <c r="H111" s="47">
        <v>0</v>
      </c>
      <c r="I111" s="47">
        <v>285181</v>
      </c>
      <c r="J111" s="47">
        <v>14655</v>
      </c>
      <c r="K111" s="47">
        <v>0</v>
      </c>
      <c r="L111" s="47">
        <v>0</v>
      </c>
      <c r="M111" s="47">
        <v>0</v>
      </c>
      <c r="N111" s="47">
        <f t="shared" si="16"/>
        <v>1208492</v>
      </c>
      <c r="O111" s="48">
        <f t="shared" si="14"/>
        <v>6.6694187054012444</v>
      </c>
      <c r="P111" s="9"/>
    </row>
    <row r="112" spans="1:16" ht="15.75">
      <c r="A112" s="29" t="s">
        <v>56</v>
      </c>
      <c r="B112" s="30"/>
      <c r="C112" s="31"/>
      <c r="D112" s="32">
        <f t="shared" ref="D112:M112" si="17">SUM(D113:D115)</f>
        <v>8653786</v>
      </c>
      <c r="E112" s="32">
        <f t="shared" si="17"/>
        <v>52840803</v>
      </c>
      <c r="F112" s="32">
        <f t="shared" si="17"/>
        <v>0</v>
      </c>
      <c r="G112" s="32">
        <f t="shared" si="17"/>
        <v>0</v>
      </c>
      <c r="H112" s="32">
        <f t="shared" si="17"/>
        <v>0</v>
      </c>
      <c r="I112" s="32">
        <f t="shared" si="17"/>
        <v>2293650</v>
      </c>
      <c r="J112" s="32">
        <f t="shared" si="17"/>
        <v>0</v>
      </c>
      <c r="K112" s="32">
        <f t="shared" si="17"/>
        <v>0</v>
      </c>
      <c r="L112" s="32">
        <f t="shared" si="17"/>
        <v>0</v>
      </c>
      <c r="M112" s="32">
        <f t="shared" si="17"/>
        <v>0</v>
      </c>
      <c r="N112" s="32">
        <f>SUM(D112:M112)</f>
        <v>63788239</v>
      </c>
      <c r="O112" s="46">
        <f t="shared" si="14"/>
        <v>352.03416685522546</v>
      </c>
      <c r="P112" s="9"/>
    </row>
    <row r="113" spans="1:119">
      <c r="A113" s="12"/>
      <c r="B113" s="25">
        <v>381</v>
      </c>
      <c r="C113" s="20" t="s">
        <v>120</v>
      </c>
      <c r="D113" s="47">
        <v>0</v>
      </c>
      <c r="E113" s="47">
        <v>9653749</v>
      </c>
      <c r="F113" s="47">
        <v>0</v>
      </c>
      <c r="G113" s="47">
        <v>0</v>
      </c>
      <c r="H113" s="47">
        <v>0</v>
      </c>
      <c r="I113" s="47">
        <v>2143650</v>
      </c>
      <c r="J113" s="47">
        <v>0</v>
      </c>
      <c r="K113" s="47">
        <v>0</v>
      </c>
      <c r="L113" s="47">
        <v>0</v>
      </c>
      <c r="M113" s="47">
        <v>0</v>
      </c>
      <c r="N113" s="47">
        <f>SUM(D113:M113)</f>
        <v>11797399</v>
      </c>
      <c r="O113" s="48">
        <f t="shared" si="14"/>
        <v>65.107417811356569</v>
      </c>
      <c r="P113" s="9"/>
    </row>
    <row r="114" spans="1:119">
      <c r="A114" s="12"/>
      <c r="B114" s="25">
        <v>384</v>
      </c>
      <c r="C114" s="20" t="s">
        <v>121</v>
      </c>
      <c r="D114" s="47">
        <v>8653786</v>
      </c>
      <c r="E114" s="47">
        <v>43187054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>SUM(D114:M114)</f>
        <v>51840840</v>
      </c>
      <c r="O114" s="48">
        <f t="shared" si="14"/>
        <v>286.09892990579419</v>
      </c>
      <c r="P114" s="9"/>
    </row>
    <row r="115" spans="1:119" ht="15.75" thickBot="1">
      <c r="A115" s="12"/>
      <c r="B115" s="25">
        <v>389.8</v>
      </c>
      <c r="C115" s="20" t="s">
        <v>217</v>
      </c>
      <c r="D115" s="47">
        <v>0</v>
      </c>
      <c r="E115" s="47">
        <v>0</v>
      </c>
      <c r="F115" s="47">
        <v>0</v>
      </c>
      <c r="G115" s="47">
        <v>0</v>
      </c>
      <c r="H115" s="47">
        <v>0</v>
      </c>
      <c r="I115" s="47">
        <v>150000</v>
      </c>
      <c r="J115" s="47">
        <v>0</v>
      </c>
      <c r="K115" s="47">
        <v>0</v>
      </c>
      <c r="L115" s="47">
        <v>0</v>
      </c>
      <c r="M115" s="47">
        <v>0</v>
      </c>
      <c r="N115" s="47">
        <f>SUM(D115:M115)</f>
        <v>150000</v>
      </c>
      <c r="O115" s="48">
        <f t="shared" si="14"/>
        <v>0.82781913807471341</v>
      </c>
      <c r="P115" s="9"/>
    </row>
    <row r="116" spans="1:119" ht="16.5" thickBot="1">
      <c r="A116" s="14" t="s">
        <v>88</v>
      </c>
      <c r="B116" s="23"/>
      <c r="C116" s="22"/>
      <c r="D116" s="15">
        <f t="shared" ref="D116:M116" si="18">SUM(D5,D12,D19,D46,D96,D104,D112)</f>
        <v>119578960</v>
      </c>
      <c r="E116" s="15">
        <f t="shared" si="18"/>
        <v>134341387</v>
      </c>
      <c r="F116" s="15">
        <f t="shared" si="18"/>
        <v>0</v>
      </c>
      <c r="G116" s="15">
        <f t="shared" si="18"/>
        <v>0</v>
      </c>
      <c r="H116" s="15">
        <f t="shared" si="18"/>
        <v>0</v>
      </c>
      <c r="I116" s="15">
        <f t="shared" si="18"/>
        <v>56793535</v>
      </c>
      <c r="J116" s="15">
        <f t="shared" si="18"/>
        <v>9678585</v>
      </c>
      <c r="K116" s="15">
        <f t="shared" si="18"/>
        <v>0</v>
      </c>
      <c r="L116" s="15">
        <f t="shared" si="18"/>
        <v>0</v>
      </c>
      <c r="M116" s="15">
        <f t="shared" si="18"/>
        <v>17535650</v>
      </c>
      <c r="N116" s="15">
        <f>SUM(D116:M116)</f>
        <v>337928117</v>
      </c>
      <c r="O116" s="38">
        <f t="shared" si="14"/>
        <v>1864.9557503076728</v>
      </c>
      <c r="P116" s="6"/>
      <c r="Q116" s="2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</row>
    <row r="117" spans="1:119">
      <c r="A117" s="16"/>
      <c r="B117" s="18"/>
      <c r="C117" s="18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9"/>
    </row>
    <row r="118" spans="1:119">
      <c r="A118" s="41"/>
      <c r="B118" s="42"/>
      <c r="C118" s="42"/>
      <c r="D118" s="43"/>
      <c r="E118" s="43"/>
      <c r="F118" s="43"/>
      <c r="G118" s="43"/>
      <c r="H118" s="43"/>
      <c r="I118" s="43"/>
      <c r="J118" s="43"/>
      <c r="K118" s="43"/>
      <c r="L118" s="49" t="s">
        <v>241</v>
      </c>
      <c r="M118" s="49"/>
      <c r="N118" s="49"/>
      <c r="O118" s="44">
        <v>181199</v>
      </c>
    </row>
    <row r="119" spans="1:119">
      <c r="A119" s="50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2"/>
    </row>
    <row r="120" spans="1:119" ht="15.75" customHeight="1" thickBot="1">
      <c r="A120" s="53" t="s">
        <v>143</v>
      </c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5"/>
    </row>
  </sheetData>
  <mergeCells count="10">
    <mergeCell ref="L118:N118"/>
    <mergeCell ref="A119:O119"/>
    <mergeCell ref="A120:O1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237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125</v>
      </c>
      <c r="B3" s="63"/>
      <c r="C3" s="64"/>
      <c r="D3" s="68" t="s">
        <v>50</v>
      </c>
      <c r="E3" s="69"/>
      <c r="F3" s="69"/>
      <c r="G3" s="69"/>
      <c r="H3" s="70"/>
      <c r="I3" s="68" t="s">
        <v>51</v>
      </c>
      <c r="J3" s="70"/>
      <c r="K3" s="68" t="s">
        <v>53</v>
      </c>
      <c r="L3" s="70"/>
      <c r="M3" s="36"/>
      <c r="N3" s="37"/>
      <c r="O3" s="71" t="s">
        <v>130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11</v>
      </c>
      <c r="N4" s="35" t="s">
        <v>52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68199198</v>
      </c>
      <c r="E5" s="27">
        <f t="shared" si="0"/>
        <v>46836744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115035942</v>
      </c>
      <c r="O5" s="33">
        <f t="shared" ref="O5:O36" si="2">(N5/O$118)</f>
        <v>643.30579353539872</v>
      </c>
      <c r="P5" s="6"/>
    </row>
    <row r="6" spans="1:133">
      <c r="A6" s="12"/>
      <c r="B6" s="25">
        <v>311</v>
      </c>
      <c r="C6" s="20" t="s">
        <v>3</v>
      </c>
      <c r="D6" s="47">
        <v>68199198</v>
      </c>
      <c r="E6" s="47">
        <v>8944005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77143203</v>
      </c>
      <c r="O6" s="48">
        <f t="shared" si="2"/>
        <v>431.40142601498712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22903157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22903157</v>
      </c>
      <c r="O7" s="48">
        <f t="shared" si="2"/>
        <v>128.07939268538195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1080001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1080001</v>
      </c>
      <c r="O8" s="48">
        <f t="shared" si="2"/>
        <v>6.0395984789173474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3588507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3588507</v>
      </c>
      <c r="O9" s="48">
        <f t="shared" si="2"/>
        <v>20.067704954703053</v>
      </c>
      <c r="P9" s="9"/>
    </row>
    <row r="10" spans="1:133">
      <c r="A10" s="12"/>
      <c r="B10" s="25">
        <v>312.60000000000002</v>
      </c>
      <c r="C10" s="20" t="s">
        <v>238</v>
      </c>
      <c r="D10" s="47">
        <v>0</v>
      </c>
      <c r="E10" s="47">
        <v>9393607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9393607</v>
      </c>
      <c r="O10" s="48">
        <f t="shared" si="2"/>
        <v>52.531075942288332</v>
      </c>
      <c r="P10" s="9"/>
    </row>
    <row r="11" spans="1:133">
      <c r="A11" s="12"/>
      <c r="B11" s="25">
        <v>315</v>
      </c>
      <c r="C11" s="20" t="s">
        <v>165</v>
      </c>
      <c r="D11" s="47">
        <v>0</v>
      </c>
      <c r="E11" s="47">
        <v>927467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927467</v>
      </c>
      <c r="O11" s="48">
        <f t="shared" si="2"/>
        <v>5.1865954591209036</v>
      </c>
      <c r="P11" s="9"/>
    </row>
    <row r="12" spans="1:133" ht="15.75">
      <c r="A12" s="29" t="s">
        <v>19</v>
      </c>
      <c r="B12" s="30"/>
      <c r="C12" s="31"/>
      <c r="D12" s="32">
        <f t="shared" ref="D12:M12" si="3">SUM(D13:D18)</f>
        <v>327020</v>
      </c>
      <c r="E12" s="32">
        <f t="shared" si="3"/>
        <v>91947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2364903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2783870</v>
      </c>
      <c r="O12" s="46">
        <f t="shared" si="2"/>
        <v>15.568001342131753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1020335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1020335</v>
      </c>
      <c r="O13" s="48">
        <f t="shared" si="2"/>
        <v>5.7059333407896204</v>
      </c>
      <c r="P13" s="9"/>
    </row>
    <row r="14" spans="1:133">
      <c r="A14" s="12"/>
      <c r="B14" s="25">
        <v>324.11</v>
      </c>
      <c r="C14" s="20" t="s">
        <v>133</v>
      </c>
      <c r="D14" s="47">
        <v>0</v>
      </c>
      <c r="E14" s="47">
        <v>91947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91947</v>
      </c>
      <c r="O14" s="48">
        <f t="shared" si="2"/>
        <v>0.51418745106811314</v>
      </c>
      <c r="P14" s="9"/>
    </row>
    <row r="15" spans="1:133">
      <c r="A15" s="12"/>
      <c r="B15" s="25">
        <v>324.20999999999998</v>
      </c>
      <c r="C15" s="20" t="s">
        <v>21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1324347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1324347</v>
      </c>
      <c r="O15" s="48">
        <f t="shared" si="2"/>
        <v>7.4060340006710659</v>
      </c>
      <c r="P15" s="9"/>
    </row>
    <row r="16" spans="1:133">
      <c r="A16" s="12"/>
      <c r="B16" s="25">
        <v>324.61</v>
      </c>
      <c r="C16" s="20" t="s">
        <v>22</v>
      </c>
      <c r="D16" s="47">
        <v>271072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271072</v>
      </c>
      <c r="O16" s="48">
        <f t="shared" si="2"/>
        <v>1.5158930768370429</v>
      </c>
      <c r="P16" s="9"/>
    </row>
    <row r="17" spans="1:16">
      <c r="A17" s="12"/>
      <c r="B17" s="25">
        <v>325.10000000000002</v>
      </c>
      <c r="C17" s="20" t="s">
        <v>23</v>
      </c>
      <c r="D17" s="47">
        <v>54853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54853</v>
      </c>
      <c r="O17" s="48">
        <f t="shared" si="2"/>
        <v>0.30674980427245274</v>
      </c>
      <c r="P17" s="9"/>
    </row>
    <row r="18" spans="1:16">
      <c r="A18" s="12"/>
      <c r="B18" s="25">
        <v>329</v>
      </c>
      <c r="C18" s="20" t="s">
        <v>24</v>
      </c>
      <c r="D18" s="47">
        <v>1095</v>
      </c>
      <c r="E18" s="47">
        <v>0</v>
      </c>
      <c r="F18" s="47">
        <v>0</v>
      </c>
      <c r="G18" s="47">
        <v>0</v>
      </c>
      <c r="H18" s="47">
        <v>0</v>
      </c>
      <c r="I18" s="47">
        <v>20221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21316</v>
      </c>
      <c r="O18" s="48">
        <f t="shared" si="2"/>
        <v>0.11920366849345711</v>
      </c>
      <c r="P18" s="9"/>
    </row>
    <row r="19" spans="1:16" ht="15.75">
      <c r="A19" s="29" t="s">
        <v>27</v>
      </c>
      <c r="B19" s="30"/>
      <c r="C19" s="31"/>
      <c r="D19" s="32">
        <f t="shared" ref="D19:M19" si="4">SUM(D20:D46)</f>
        <v>26473337</v>
      </c>
      <c r="E19" s="32">
        <f t="shared" si="4"/>
        <v>10428675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1000000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5">
        <f t="shared" si="1"/>
        <v>37902012</v>
      </c>
      <c r="O19" s="46">
        <f t="shared" si="2"/>
        <v>211.95622413600267</v>
      </c>
      <c r="P19" s="10"/>
    </row>
    <row r="20" spans="1:16">
      <c r="A20" s="12"/>
      <c r="B20" s="25">
        <v>331.1</v>
      </c>
      <c r="C20" s="20" t="s">
        <v>25</v>
      </c>
      <c r="D20" s="47">
        <v>151994</v>
      </c>
      <c r="E20" s="47">
        <v>430558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582552</v>
      </c>
      <c r="O20" s="48">
        <f t="shared" si="2"/>
        <v>3.2577564030869031</v>
      </c>
      <c r="P20" s="9"/>
    </row>
    <row r="21" spans="1:16">
      <c r="A21" s="12"/>
      <c r="B21" s="25">
        <v>331.2</v>
      </c>
      <c r="C21" s="20" t="s">
        <v>26</v>
      </c>
      <c r="D21" s="47">
        <v>3190366</v>
      </c>
      <c r="E21" s="47">
        <v>488397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3678763</v>
      </c>
      <c r="O21" s="48">
        <f t="shared" si="2"/>
        <v>20.572435969130968</v>
      </c>
      <c r="P21" s="9"/>
    </row>
    <row r="22" spans="1:16">
      <c r="A22" s="12"/>
      <c r="B22" s="25">
        <v>331.39</v>
      </c>
      <c r="C22" s="20" t="s">
        <v>31</v>
      </c>
      <c r="D22" s="47">
        <v>526279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9" si="5">SUM(D22:M22)</f>
        <v>526279</v>
      </c>
      <c r="O22" s="48">
        <f t="shared" si="2"/>
        <v>2.9430656526115646</v>
      </c>
      <c r="P22" s="9"/>
    </row>
    <row r="23" spans="1:16">
      <c r="A23" s="12"/>
      <c r="B23" s="25">
        <v>331.49</v>
      </c>
      <c r="C23" s="20" t="s">
        <v>32</v>
      </c>
      <c r="D23" s="47">
        <v>1948951</v>
      </c>
      <c r="E23" s="47">
        <v>3314030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5262981</v>
      </c>
      <c r="O23" s="48">
        <f t="shared" si="2"/>
        <v>29.431724639302093</v>
      </c>
      <c r="P23" s="9"/>
    </row>
    <row r="24" spans="1:16">
      <c r="A24" s="12"/>
      <c r="B24" s="25">
        <v>331.5</v>
      </c>
      <c r="C24" s="20" t="s">
        <v>136</v>
      </c>
      <c r="D24" s="47">
        <v>65967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65967</v>
      </c>
      <c r="O24" s="48">
        <f t="shared" si="2"/>
        <v>0.368901688849122</v>
      </c>
      <c r="P24" s="9"/>
    </row>
    <row r="25" spans="1:16">
      <c r="A25" s="12"/>
      <c r="B25" s="25">
        <v>331.7</v>
      </c>
      <c r="C25" s="20" t="s">
        <v>28</v>
      </c>
      <c r="D25" s="47">
        <v>14520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14520</v>
      </c>
      <c r="O25" s="48">
        <f t="shared" si="2"/>
        <v>8.1198971032323E-2</v>
      </c>
      <c r="P25" s="9"/>
    </row>
    <row r="26" spans="1:16">
      <c r="A26" s="12"/>
      <c r="B26" s="25">
        <v>333</v>
      </c>
      <c r="C26" s="20" t="s">
        <v>4</v>
      </c>
      <c r="D26" s="47">
        <v>105249</v>
      </c>
      <c r="E26" s="47">
        <v>34338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139587</v>
      </c>
      <c r="O26" s="48">
        <f t="shared" si="2"/>
        <v>0.78060060395928865</v>
      </c>
      <c r="P26" s="9"/>
    </row>
    <row r="27" spans="1:16">
      <c r="A27" s="12"/>
      <c r="B27" s="25">
        <v>334.1</v>
      </c>
      <c r="C27" s="20" t="s">
        <v>29</v>
      </c>
      <c r="D27" s="47">
        <v>12332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12332</v>
      </c>
      <c r="O27" s="48">
        <f t="shared" si="2"/>
        <v>6.8963203221116209E-2</v>
      </c>
      <c r="P27" s="9"/>
    </row>
    <row r="28" spans="1:16">
      <c r="A28" s="12"/>
      <c r="B28" s="25">
        <v>334.2</v>
      </c>
      <c r="C28" s="20" t="s">
        <v>30</v>
      </c>
      <c r="D28" s="47">
        <v>104451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104451</v>
      </c>
      <c r="O28" s="48">
        <f t="shared" si="2"/>
        <v>0.58411251537859299</v>
      </c>
      <c r="P28" s="9"/>
    </row>
    <row r="29" spans="1:16">
      <c r="A29" s="12"/>
      <c r="B29" s="25">
        <v>334.31</v>
      </c>
      <c r="C29" s="20" t="s">
        <v>153</v>
      </c>
      <c r="D29" s="47">
        <v>77748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77748</v>
      </c>
      <c r="O29" s="48">
        <f t="shared" si="2"/>
        <v>0.43478358125489319</v>
      </c>
      <c r="P29" s="9"/>
    </row>
    <row r="30" spans="1:16">
      <c r="A30" s="12"/>
      <c r="B30" s="25">
        <v>334.34</v>
      </c>
      <c r="C30" s="20" t="s">
        <v>137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1000000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1000000</v>
      </c>
      <c r="O30" s="48">
        <f t="shared" si="2"/>
        <v>5.5922156358349175</v>
      </c>
      <c r="P30" s="9"/>
    </row>
    <row r="31" spans="1:16">
      <c r="A31" s="12"/>
      <c r="B31" s="25">
        <v>334.49</v>
      </c>
      <c r="C31" s="20" t="s">
        <v>34</v>
      </c>
      <c r="D31" s="47">
        <v>1484660</v>
      </c>
      <c r="E31" s="47">
        <v>2313566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6" si="6">SUM(D31:M31)</f>
        <v>3798226</v>
      </c>
      <c r="O31" s="48">
        <f t="shared" si="2"/>
        <v>21.240498825634717</v>
      </c>
      <c r="P31" s="9"/>
    </row>
    <row r="32" spans="1:16">
      <c r="A32" s="12"/>
      <c r="B32" s="25">
        <v>334.5</v>
      </c>
      <c r="C32" s="20" t="s">
        <v>35</v>
      </c>
      <c r="D32" s="47">
        <v>0</v>
      </c>
      <c r="E32" s="47">
        <v>30514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30514</v>
      </c>
      <c r="O32" s="48">
        <f t="shared" si="2"/>
        <v>0.17064086791186669</v>
      </c>
      <c r="P32" s="9"/>
    </row>
    <row r="33" spans="1:16">
      <c r="A33" s="12"/>
      <c r="B33" s="25">
        <v>334.69</v>
      </c>
      <c r="C33" s="20" t="s">
        <v>36</v>
      </c>
      <c r="D33" s="47">
        <v>0</v>
      </c>
      <c r="E33" s="47">
        <v>43009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43009</v>
      </c>
      <c r="O33" s="48">
        <f t="shared" si="2"/>
        <v>0.24051560228162397</v>
      </c>
      <c r="P33" s="9"/>
    </row>
    <row r="34" spans="1:16">
      <c r="A34" s="12"/>
      <c r="B34" s="25">
        <v>334.7</v>
      </c>
      <c r="C34" s="20" t="s">
        <v>37</v>
      </c>
      <c r="D34" s="47">
        <v>556350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556350</v>
      </c>
      <c r="O34" s="48">
        <f t="shared" si="2"/>
        <v>3.1112291689967564</v>
      </c>
      <c r="P34" s="9"/>
    </row>
    <row r="35" spans="1:16">
      <c r="A35" s="12"/>
      <c r="B35" s="25">
        <v>335.12</v>
      </c>
      <c r="C35" s="20" t="s">
        <v>167</v>
      </c>
      <c r="D35" s="47">
        <v>4234003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4234003</v>
      </c>
      <c r="O35" s="48">
        <f t="shared" si="2"/>
        <v>23.677457778771949</v>
      </c>
      <c r="P35" s="9"/>
    </row>
    <row r="36" spans="1:16">
      <c r="A36" s="12"/>
      <c r="B36" s="25">
        <v>335.13</v>
      </c>
      <c r="C36" s="20" t="s">
        <v>168</v>
      </c>
      <c r="D36" s="47">
        <v>32607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32607</v>
      </c>
      <c r="O36" s="48">
        <f t="shared" si="2"/>
        <v>0.18234537523766917</v>
      </c>
      <c r="P36" s="9"/>
    </row>
    <row r="37" spans="1:16">
      <c r="A37" s="12"/>
      <c r="B37" s="25">
        <v>335.14</v>
      </c>
      <c r="C37" s="20" t="s">
        <v>169</v>
      </c>
      <c r="D37" s="47">
        <v>23604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23604</v>
      </c>
      <c r="O37" s="48">
        <f t="shared" ref="O37:O68" si="7">(N37/O$118)</f>
        <v>0.13199865786824741</v>
      </c>
      <c r="P37" s="9"/>
    </row>
    <row r="38" spans="1:16">
      <c r="A38" s="12"/>
      <c r="B38" s="25">
        <v>335.15</v>
      </c>
      <c r="C38" s="20" t="s">
        <v>170</v>
      </c>
      <c r="D38" s="47">
        <v>102811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102811</v>
      </c>
      <c r="O38" s="48">
        <f t="shared" si="7"/>
        <v>0.57494128173582371</v>
      </c>
      <c r="P38" s="9"/>
    </row>
    <row r="39" spans="1:16">
      <c r="A39" s="12"/>
      <c r="B39" s="25">
        <v>335.16</v>
      </c>
      <c r="C39" s="20" t="s">
        <v>171</v>
      </c>
      <c r="D39" s="47">
        <v>235417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235417</v>
      </c>
      <c r="O39" s="48">
        <f t="shared" si="7"/>
        <v>1.3165026283413488</v>
      </c>
      <c r="P39" s="9"/>
    </row>
    <row r="40" spans="1:16">
      <c r="A40" s="12"/>
      <c r="B40" s="25">
        <v>335.18</v>
      </c>
      <c r="C40" s="20" t="s">
        <v>172</v>
      </c>
      <c r="D40" s="47">
        <v>13090888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13090888</v>
      </c>
      <c r="O40" s="48">
        <f t="shared" si="7"/>
        <v>73.207068560563698</v>
      </c>
      <c r="P40" s="9"/>
    </row>
    <row r="41" spans="1:16">
      <c r="A41" s="12"/>
      <c r="B41" s="25">
        <v>335.19</v>
      </c>
      <c r="C41" s="20" t="s">
        <v>173</v>
      </c>
      <c r="D41" s="47">
        <v>38306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38306</v>
      </c>
      <c r="O41" s="48">
        <f t="shared" si="7"/>
        <v>0.21421541214629236</v>
      </c>
      <c r="P41" s="9"/>
    </row>
    <row r="42" spans="1:16">
      <c r="A42" s="12"/>
      <c r="B42" s="25">
        <v>335.21</v>
      </c>
      <c r="C42" s="20" t="s">
        <v>45</v>
      </c>
      <c r="D42" s="47">
        <v>0</v>
      </c>
      <c r="E42" s="47">
        <v>12052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12052</v>
      </c>
      <c r="O42" s="48">
        <f t="shared" si="7"/>
        <v>6.7397382843082429E-2</v>
      </c>
      <c r="P42" s="9"/>
    </row>
    <row r="43" spans="1:16">
      <c r="A43" s="12"/>
      <c r="B43" s="25">
        <v>335.49</v>
      </c>
      <c r="C43" s="20" t="s">
        <v>46</v>
      </c>
      <c r="D43" s="47">
        <v>0</v>
      </c>
      <c r="E43" s="47">
        <v>3651237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3651237</v>
      </c>
      <c r="O43" s="48">
        <f t="shared" si="7"/>
        <v>20.418504641538977</v>
      </c>
      <c r="P43" s="9"/>
    </row>
    <row r="44" spans="1:16">
      <c r="A44" s="12"/>
      <c r="B44" s="25">
        <v>335.5</v>
      </c>
      <c r="C44" s="20" t="s">
        <v>47</v>
      </c>
      <c r="D44" s="47">
        <v>379339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379339</v>
      </c>
      <c r="O44" s="48">
        <f t="shared" si="7"/>
        <v>2.1213454870819817</v>
      </c>
      <c r="P44" s="9"/>
    </row>
    <row r="45" spans="1:16">
      <c r="A45" s="12"/>
      <c r="B45" s="25">
        <v>335.7</v>
      </c>
      <c r="C45" s="20" t="s">
        <v>48</v>
      </c>
      <c r="D45" s="47">
        <v>97495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97495</v>
      </c>
      <c r="O45" s="48">
        <f t="shared" si="7"/>
        <v>0.54521306341572529</v>
      </c>
      <c r="P45" s="9"/>
    </row>
    <row r="46" spans="1:16">
      <c r="A46" s="12"/>
      <c r="B46" s="25">
        <v>335.9</v>
      </c>
      <c r="C46" s="20" t="s">
        <v>49</v>
      </c>
      <c r="D46" s="47">
        <v>0</v>
      </c>
      <c r="E46" s="47">
        <v>110974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110974</v>
      </c>
      <c r="O46" s="48">
        <f t="shared" si="7"/>
        <v>0.62059053797114416</v>
      </c>
      <c r="P46" s="9"/>
    </row>
    <row r="47" spans="1:16" ht="15.75">
      <c r="A47" s="29" t="s">
        <v>54</v>
      </c>
      <c r="B47" s="30"/>
      <c r="C47" s="31"/>
      <c r="D47" s="32">
        <f t="shared" ref="D47:M47" si="8">SUM(D48:D94)</f>
        <v>11169087</v>
      </c>
      <c r="E47" s="32">
        <f t="shared" si="8"/>
        <v>8047670</v>
      </c>
      <c r="F47" s="32">
        <f t="shared" si="8"/>
        <v>0</v>
      </c>
      <c r="G47" s="32">
        <f t="shared" si="8"/>
        <v>0</v>
      </c>
      <c r="H47" s="32">
        <f t="shared" si="8"/>
        <v>0</v>
      </c>
      <c r="I47" s="32">
        <f t="shared" si="8"/>
        <v>48680893</v>
      </c>
      <c r="J47" s="32">
        <f t="shared" si="8"/>
        <v>9512303</v>
      </c>
      <c r="K47" s="32">
        <f t="shared" si="8"/>
        <v>0</v>
      </c>
      <c r="L47" s="32">
        <f t="shared" si="8"/>
        <v>0</v>
      </c>
      <c r="M47" s="32">
        <f t="shared" si="8"/>
        <v>17324503</v>
      </c>
      <c r="N47" s="32">
        <f>SUM(D47:M47)</f>
        <v>94734456</v>
      </c>
      <c r="O47" s="46">
        <f t="shared" si="7"/>
        <v>529.77550609551508</v>
      </c>
      <c r="P47" s="10"/>
    </row>
    <row r="48" spans="1:16">
      <c r="A48" s="12"/>
      <c r="B48" s="25">
        <v>341.2</v>
      </c>
      <c r="C48" s="20" t="s">
        <v>174</v>
      </c>
      <c r="D48" s="47">
        <v>3858180</v>
      </c>
      <c r="E48" s="47">
        <v>192873</v>
      </c>
      <c r="F48" s="47">
        <v>0</v>
      </c>
      <c r="G48" s="47">
        <v>0</v>
      </c>
      <c r="H48" s="47">
        <v>0</v>
      </c>
      <c r="I48" s="47">
        <v>0</v>
      </c>
      <c r="J48" s="47">
        <v>9512303</v>
      </c>
      <c r="K48" s="47">
        <v>0</v>
      </c>
      <c r="L48" s="47">
        <v>0</v>
      </c>
      <c r="M48" s="47">
        <v>0</v>
      </c>
      <c r="N48" s="47">
        <f t="shared" ref="N48:N94" si="9">SUM(D48:M48)</f>
        <v>13563356</v>
      </c>
      <c r="O48" s="48">
        <f t="shared" si="7"/>
        <v>75.849211497595348</v>
      </c>
      <c r="P48" s="9"/>
    </row>
    <row r="49" spans="1:16">
      <c r="A49" s="12"/>
      <c r="B49" s="25">
        <v>341.3</v>
      </c>
      <c r="C49" s="20" t="s">
        <v>175</v>
      </c>
      <c r="D49" s="47">
        <v>481</v>
      </c>
      <c r="E49" s="47">
        <v>0</v>
      </c>
      <c r="F49" s="47">
        <v>0</v>
      </c>
      <c r="G49" s="47">
        <v>0</v>
      </c>
      <c r="H49" s="47">
        <v>0</v>
      </c>
      <c r="I49" s="47">
        <v>13519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14000</v>
      </c>
      <c r="O49" s="48">
        <f t="shared" si="7"/>
        <v>7.8291018901688852E-2</v>
      </c>
      <c r="P49" s="9"/>
    </row>
    <row r="50" spans="1:16">
      <c r="A50" s="12"/>
      <c r="B50" s="25">
        <v>341.52</v>
      </c>
      <c r="C50" s="20" t="s">
        <v>177</v>
      </c>
      <c r="D50" s="47">
        <v>227419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227419</v>
      </c>
      <c r="O50" s="48">
        <f t="shared" si="7"/>
        <v>1.2717760876859412</v>
      </c>
      <c r="P50" s="9"/>
    </row>
    <row r="51" spans="1:16">
      <c r="A51" s="12"/>
      <c r="B51" s="25">
        <v>341.53</v>
      </c>
      <c r="C51" s="20" t="s">
        <v>178</v>
      </c>
      <c r="D51" s="47">
        <v>4011</v>
      </c>
      <c r="E51" s="47">
        <v>508747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512758</v>
      </c>
      <c r="O51" s="48">
        <f t="shared" si="7"/>
        <v>2.8674533049994406</v>
      </c>
      <c r="P51" s="9"/>
    </row>
    <row r="52" spans="1:16">
      <c r="A52" s="12"/>
      <c r="B52" s="25">
        <v>341.54</v>
      </c>
      <c r="C52" s="20" t="s">
        <v>179</v>
      </c>
      <c r="D52" s="47">
        <v>0</v>
      </c>
      <c r="E52" s="47">
        <v>169191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169191</v>
      </c>
      <c r="O52" s="48">
        <f t="shared" si="7"/>
        <v>0.94615255564254552</v>
      </c>
      <c r="P52" s="9"/>
    </row>
    <row r="53" spans="1:16">
      <c r="A53" s="12"/>
      <c r="B53" s="25">
        <v>341.9</v>
      </c>
      <c r="C53" s="20" t="s">
        <v>180</v>
      </c>
      <c r="D53" s="47">
        <v>24410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24410</v>
      </c>
      <c r="O53" s="48">
        <f t="shared" si="7"/>
        <v>0.13650598367073033</v>
      </c>
      <c r="P53" s="9"/>
    </row>
    <row r="54" spans="1:16">
      <c r="A54" s="12"/>
      <c r="B54" s="25">
        <v>342.1</v>
      </c>
      <c r="C54" s="20" t="s">
        <v>66</v>
      </c>
      <c r="D54" s="47">
        <v>2279581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2279581</v>
      </c>
      <c r="O54" s="48">
        <f t="shared" si="7"/>
        <v>12.747908511352199</v>
      </c>
      <c r="P54" s="9"/>
    </row>
    <row r="55" spans="1:16">
      <c r="A55" s="12"/>
      <c r="B55" s="25">
        <v>342.3</v>
      </c>
      <c r="C55" s="20" t="s">
        <v>67</v>
      </c>
      <c r="D55" s="47">
        <v>281531</v>
      </c>
      <c r="E55" s="47">
        <v>792375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1073906</v>
      </c>
      <c r="O55" s="48">
        <f t="shared" si="7"/>
        <v>6.0055139246169329</v>
      </c>
      <c r="P55" s="9"/>
    </row>
    <row r="56" spans="1:16">
      <c r="A56" s="12"/>
      <c r="B56" s="25">
        <v>342.4</v>
      </c>
      <c r="C56" s="20" t="s">
        <v>68</v>
      </c>
      <c r="D56" s="47">
        <v>0</v>
      </c>
      <c r="E56" s="47">
        <v>1172456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1172456</v>
      </c>
      <c r="O56" s="48">
        <f t="shared" si="7"/>
        <v>6.5566267755284642</v>
      </c>
      <c r="P56" s="9"/>
    </row>
    <row r="57" spans="1:16">
      <c r="A57" s="12"/>
      <c r="B57" s="25">
        <v>342.5</v>
      </c>
      <c r="C57" s="20" t="s">
        <v>69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23063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23063</v>
      </c>
      <c r="O57" s="48">
        <f t="shared" si="7"/>
        <v>0.12897326920926072</v>
      </c>
      <c r="P57" s="9"/>
    </row>
    <row r="58" spans="1:16">
      <c r="A58" s="12"/>
      <c r="B58" s="25">
        <v>342.6</v>
      </c>
      <c r="C58" s="20" t="s">
        <v>198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6582072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6582072</v>
      </c>
      <c r="O58" s="48">
        <f t="shared" si="7"/>
        <v>36.80836595459121</v>
      </c>
      <c r="P58" s="9"/>
    </row>
    <row r="59" spans="1:16">
      <c r="A59" s="12"/>
      <c r="B59" s="25">
        <v>342.9</v>
      </c>
      <c r="C59" s="20" t="s">
        <v>70</v>
      </c>
      <c r="D59" s="47">
        <v>154451</v>
      </c>
      <c r="E59" s="47">
        <v>0</v>
      </c>
      <c r="F59" s="47">
        <v>0</v>
      </c>
      <c r="G59" s="47">
        <v>0</v>
      </c>
      <c r="H59" s="47">
        <v>0</v>
      </c>
      <c r="I59" s="47">
        <v>2300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156751</v>
      </c>
      <c r="O59" s="48">
        <f t="shared" si="7"/>
        <v>0.87658539313275918</v>
      </c>
      <c r="P59" s="9"/>
    </row>
    <row r="60" spans="1:16">
      <c r="A60" s="12"/>
      <c r="B60" s="25">
        <v>343.3</v>
      </c>
      <c r="C60" s="20" t="s">
        <v>71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20522775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20522775</v>
      </c>
      <c r="O60" s="48">
        <f t="shared" si="7"/>
        <v>114.76778324572196</v>
      </c>
      <c r="P60" s="9"/>
    </row>
    <row r="61" spans="1:16">
      <c r="A61" s="12"/>
      <c r="B61" s="25">
        <v>343.4</v>
      </c>
      <c r="C61" s="20" t="s">
        <v>72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13136071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13136071</v>
      </c>
      <c r="O61" s="48">
        <f t="shared" si="7"/>
        <v>73.459741639637627</v>
      </c>
      <c r="P61" s="9"/>
    </row>
    <row r="62" spans="1:16">
      <c r="A62" s="12"/>
      <c r="B62" s="25">
        <v>343.5</v>
      </c>
      <c r="C62" s="20" t="s">
        <v>73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8122882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8122882</v>
      </c>
      <c r="O62" s="48">
        <f t="shared" si="7"/>
        <v>45.424907728442008</v>
      </c>
      <c r="P62" s="9"/>
    </row>
    <row r="63" spans="1:16">
      <c r="A63" s="12"/>
      <c r="B63" s="25">
        <v>343.6</v>
      </c>
      <c r="C63" s="20" t="s">
        <v>74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43926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43926</v>
      </c>
      <c r="O63" s="48">
        <f t="shared" si="7"/>
        <v>0.2456436640196846</v>
      </c>
      <c r="P63" s="9"/>
    </row>
    <row r="64" spans="1:16">
      <c r="A64" s="12"/>
      <c r="B64" s="25">
        <v>343.7</v>
      </c>
      <c r="C64" s="20" t="s">
        <v>145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169714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169714</v>
      </c>
      <c r="O64" s="48">
        <f t="shared" si="7"/>
        <v>0.94907728442008721</v>
      </c>
      <c r="P64" s="9"/>
    </row>
    <row r="65" spans="1:16">
      <c r="A65" s="12"/>
      <c r="B65" s="25">
        <v>343.9</v>
      </c>
      <c r="C65" s="20" t="s">
        <v>140</v>
      </c>
      <c r="D65" s="47">
        <v>0</v>
      </c>
      <c r="E65" s="47">
        <v>1723640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1723640</v>
      </c>
      <c r="O65" s="48">
        <f t="shared" si="7"/>
        <v>9.6389665585504982</v>
      </c>
      <c r="P65" s="9"/>
    </row>
    <row r="66" spans="1:16">
      <c r="A66" s="12"/>
      <c r="B66" s="25">
        <v>344.9</v>
      </c>
      <c r="C66" s="20" t="s">
        <v>181</v>
      </c>
      <c r="D66" s="47">
        <v>683354</v>
      </c>
      <c r="E66" s="47">
        <v>688827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1372181</v>
      </c>
      <c r="O66" s="48">
        <f t="shared" si="7"/>
        <v>7.6735320433955936</v>
      </c>
      <c r="P66" s="9"/>
    </row>
    <row r="67" spans="1:16">
      <c r="A67" s="12"/>
      <c r="B67" s="25">
        <v>345.9</v>
      </c>
      <c r="C67" s="20" t="s">
        <v>76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17324503</v>
      </c>
      <c r="N67" s="47">
        <f t="shared" si="9"/>
        <v>17324503</v>
      </c>
      <c r="O67" s="48">
        <f t="shared" si="7"/>
        <v>96.882356559668935</v>
      </c>
      <c r="P67" s="9"/>
    </row>
    <row r="68" spans="1:16">
      <c r="A68" s="12"/>
      <c r="B68" s="25">
        <v>346.4</v>
      </c>
      <c r="C68" s="20" t="s">
        <v>77</v>
      </c>
      <c r="D68" s="47">
        <v>691876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691876</v>
      </c>
      <c r="O68" s="48">
        <f t="shared" si="7"/>
        <v>3.8691197852589196</v>
      </c>
      <c r="P68" s="9"/>
    </row>
    <row r="69" spans="1:16">
      <c r="A69" s="12"/>
      <c r="B69" s="25">
        <v>346.9</v>
      </c>
      <c r="C69" s="20" t="s">
        <v>78</v>
      </c>
      <c r="D69" s="47">
        <v>299875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299875</v>
      </c>
      <c r="O69" s="48">
        <f t="shared" ref="O69:O100" si="10">(N69/O$118)</f>
        <v>1.676965663795996</v>
      </c>
      <c r="P69" s="9"/>
    </row>
    <row r="70" spans="1:16">
      <c r="A70" s="12"/>
      <c r="B70" s="25">
        <v>347.1</v>
      </c>
      <c r="C70" s="20" t="s">
        <v>79</v>
      </c>
      <c r="D70" s="47">
        <v>409386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409386</v>
      </c>
      <c r="O70" s="48">
        <f t="shared" si="10"/>
        <v>2.2893747902919137</v>
      </c>
      <c r="P70" s="9"/>
    </row>
    <row r="71" spans="1:16">
      <c r="A71" s="12"/>
      <c r="B71" s="25">
        <v>347.2</v>
      </c>
      <c r="C71" s="20" t="s">
        <v>80</v>
      </c>
      <c r="D71" s="47">
        <v>824502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824502</v>
      </c>
      <c r="O71" s="48">
        <f t="shared" si="10"/>
        <v>4.6107929761771613</v>
      </c>
      <c r="P71" s="9"/>
    </row>
    <row r="72" spans="1:16">
      <c r="A72" s="12"/>
      <c r="B72" s="25">
        <v>347.5</v>
      </c>
      <c r="C72" s="20" t="s">
        <v>81</v>
      </c>
      <c r="D72" s="47">
        <v>3450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3450</v>
      </c>
      <c r="O72" s="48">
        <f t="shared" si="10"/>
        <v>1.9293143943630468E-2</v>
      </c>
      <c r="P72" s="9"/>
    </row>
    <row r="73" spans="1:16">
      <c r="A73" s="12"/>
      <c r="B73" s="25">
        <v>348.11</v>
      </c>
      <c r="C73" s="20" t="s">
        <v>199</v>
      </c>
      <c r="D73" s="47">
        <v>0</v>
      </c>
      <c r="E73" s="47">
        <v>20215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>SUM(D73:M73)</f>
        <v>20215</v>
      </c>
      <c r="O73" s="48">
        <f t="shared" si="10"/>
        <v>0.11304663907840286</v>
      </c>
      <c r="P73" s="9"/>
    </row>
    <row r="74" spans="1:16">
      <c r="A74" s="12"/>
      <c r="B74" s="25">
        <v>348.12</v>
      </c>
      <c r="C74" s="20" t="s">
        <v>200</v>
      </c>
      <c r="D74" s="47">
        <v>0</v>
      </c>
      <c r="E74" s="47">
        <v>52863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ref="N74:N85" si="11">SUM(D74:M74)</f>
        <v>52863</v>
      </c>
      <c r="O74" s="48">
        <f t="shared" si="10"/>
        <v>0.29562129515714125</v>
      </c>
      <c r="P74" s="9"/>
    </row>
    <row r="75" spans="1:16">
      <c r="A75" s="12"/>
      <c r="B75" s="25">
        <v>348.22</v>
      </c>
      <c r="C75" s="20" t="s">
        <v>202</v>
      </c>
      <c r="D75" s="47">
        <v>0</v>
      </c>
      <c r="E75" s="47">
        <v>76693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76693</v>
      </c>
      <c r="O75" s="48">
        <f t="shared" si="10"/>
        <v>0.42888379375908736</v>
      </c>
      <c r="P75" s="9"/>
    </row>
    <row r="76" spans="1:16">
      <c r="A76" s="12"/>
      <c r="B76" s="25">
        <v>348.31</v>
      </c>
      <c r="C76" s="20" t="s">
        <v>204</v>
      </c>
      <c r="D76" s="47">
        <v>0</v>
      </c>
      <c r="E76" s="47">
        <v>691761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691761</v>
      </c>
      <c r="O76" s="48">
        <f t="shared" si="10"/>
        <v>3.8684766804607986</v>
      </c>
      <c r="P76" s="9"/>
    </row>
    <row r="77" spans="1:16">
      <c r="A77" s="12"/>
      <c r="B77" s="25">
        <v>348.32</v>
      </c>
      <c r="C77" s="20" t="s">
        <v>205</v>
      </c>
      <c r="D77" s="47">
        <v>0</v>
      </c>
      <c r="E77" s="47">
        <v>11648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11648</v>
      </c>
      <c r="O77" s="48">
        <f t="shared" si="10"/>
        <v>6.5138127726205128E-2</v>
      </c>
      <c r="P77" s="9"/>
    </row>
    <row r="78" spans="1:16">
      <c r="A78" s="12"/>
      <c r="B78" s="25">
        <v>348.41</v>
      </c>
      <c r="C78" s="20" t="s">
        <v>206</v>
      </c>
      <c r="D78" s="47">
        <v>0</v>
      </c>
      <c r="E78" s="47">
        <v>455781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455781</v>
      </c>
      <c r="O78" s="48">
        <f t="shared" si="10"/>
        <v>2.5488256347164748</v>
      </c>
      <c r="P78" s="9"/>
    </row>
    <row r="79" spans="1:16">
      <c r="A79" s="12"/>
      <c r="B79" s="25">
        <v>348.42</v>
      </c>
      <c r="C79" s="20" t="s">
        <v>207</v>
      </c>
      <c r="D79" s="47">
        <v>0</v>
      </c>
      <c r="E79" s="47">
        <v>209206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209206</v>
      </c>
      <c r="O79" s="48">
        <f t="shared" si="10"/>
        <v>1.1699250643104797</v>
      </c>
      <c r="P79" s="9"/>
    </row>
    <row r="80" spans="1:16">
      <c r="A80" s="12"/>
      <c r="B80" s="25">
        <v>348.52</v>
      </c>
      <c r="C80" s="20" t="s">
        <v>208</v>
      </c>
      <c r="D80" s="47">
        <v>0</v>
      </c>
      <c r="E80" s="47">
        <v>190240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190240</v>
      </c>
      <c r="O80" s="48">
        <f t="shared" si="10"/>
        <v>1.0638631025612348</v>
      </c>
      <c r="P80" s="9"/>
    </row>
    <row r="81" spans="1:16">
      <c r="A81" s="12"/>
      <c r="B81" s="25">
        <v>348.53</v>
      </c>
      <c r="C81" s="20" t="s">
        <v>209</v>
      </c>
      <c r="D81" s="47">
        <v>0</v>
      </c>
      <c r="E81" s="47">
        <v>539339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539339</v>
      </c>
      <c r="O81" s="48">
        <f t="shared" si="10"/>
        <v>3.0160999888155686</v>
      </c>
      <c r="P81" s="9"/>
    </row>
    <row r="82" spans="1:16">
      <c r="A82" s="12"/>
      <c r="B82" s="25">
        <v>348.61</v>
      </c>
      <c r="C82" s="20" t="s">
        <v>210</v>
      </c>
      <c r="D82" s="47">
        <v>0</v>
      </c>
      <c r="E82" s="47">
        <v>28200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28200</v>
      </c>
      <c r="O82" s="48">
        <f t="shared" si="10"/>
        <v>0.15770048093054467</v>
      </c>
      <c r="P82" s="9"/>
    </row>
    <row r="83" spans="1:16">
      <c r="A83" s="12"/>
      <c r="B83" s="25">
        <v>348.62</v>
      </c>
      <c r="C83" s="20" t="s">
        <v>211</v>
      </c>
      <c r="D83" s="47">
        <v>0</v>
      </c>
      <c r="E83" s="47">
        <v>877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877</v>
      </c>
      <c r="O83" s="48">
        <f t="shared" si="10"/>
        <v>4.9043731126272227E-3</v>
      </c>
      <c r="P83" s="9"/>
    </row>
    <row r="84" spans="1:16">
      <c r="A84" s="12"/>
      <c r="B84" s="25">
        <v>348.71</v>
      </c>
      <c r="C84" s="20" t="s">
        <v>212</v>
      </c>
      <c r="D84" s="47">
        <v>0</v>
      </c>
      <c r="E84" s="47">
        <v>142620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142620</v>
      </c>
      <c r="O84" s="48">
        <f t="shared" si="10"/>
        <v>0.79756179398277594</v>
      </c>
      <c r="P84" s="9"/>
    </row>
    <row r="85" spans="1:16">
      <c r="A85" s="12"/>
      <c r="B85" s="25">
        <v>348.72</v>
      </c>
      <c r="C85" s="20" t="s">
        <v>213</v>
      </c>
      <c r="D85" s="47">
        <v>0</v>
      </c>
      <c r="E85" s="47">
        <v>12602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12602</v>
      </c>
      <c r="O85" s="48">
        <f t="shared" si="10"/>
        <v>7.0473101442791633E-2</v>
      </c>
      <c r="P85" s="9"/>
    </row>
    <row r="86" spans="1:16">
      <c r="A86" s="12"/>
      <c r="B86" s="25">
        <v>348.88</v>
      </c>
      <c r="C86" s="20" t="s">
        <v>182</v>
      </c>
      <c r="D86" s="47">
        <v>388584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9"/>
        <v>388584</v>
      </c>
      <c r="O86" s="48">
        <f t="shared" si="10"/>
        <v>2.1730455206352759</v>
      </c>
      <c r="P86" s="9"/>
    </row>
    <row r="87" spans="1:16">
      <c r="A87" s="12"/>
      <c r="B87" s="25">
        <v>348.92099999999999</v>
      </c>
      <c r="C87" s="20" t="s">
        <v>183</v>
      </c>
      <c r="D87" s="47">
        <v>62901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9"/>
        <v>62901</v>
      </c>
      <c r="O87" s="48">
        <f t="shared" si="10"/>
        <v>0.35175595570965218</v>
      </c>
      <c r="P87" s="9"/>
    </row>
    <row r="88" spans="1:16">
      <c r="A88" s="12"/>
      <c r="B88" s="25">
        <v>348.92200000000003</v>
      </c>
      <c r="C88" s="20" t="s">
        <v>184</v>
      </c>
      <c r="D88" s="47">
        <v>62901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9"/>
        <v>62901</v>
      </c>
      <c r="O88" s="48">
        <f t="shared" si="10"/>
        <v>0.35175595570965218</v>
      </c>
      <c r="P88" s="9"/>
    </row>
    <row r="89" spans="1:16">
      <c r="A89" s="12"/>
      <c r="B89" s="25">
        <v>348.923</v>
      </c>
      <c r="C89" s="20" t="s">
        <v>185</v>
      </c>
      <c r="D89" s="47">
        <v>62901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9"/>
        <v>62901</v>
      </c>
      <c r="O89" s="48">
        <f t="shared" si="10"/>
        <v>0.35175595570965218</v>
      </c>
      <c r="P89" s="9"/>
    </row>
    <row r="90" spans="1:16">
      <c r="A90" s="12"/>
      <c r="B90" s="25">
        <v>348.92399999999998</v>
      </c>
      <c r="C90" s="20" t="s">
        <v>186</v>
      </c>
      <c r="D90" s="47">
        <v>164994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9"/>
        <v>164994</v>
      </c>
      <c r="O90" s="48">
        <f t="shared" si="10"/>
        <v>0.92268202661894638</v>
      </c>
      <c r="P90" s="9"/>
    </row>
    <row r="91" spans="1:16">
      <c r="A91" s="12"/>
      <c r="B91" s="25">
        <v>348.93</v>
      </c>
      <c r="C91" s="20" t="s">
        <v>187</v>
      </c>
      <c r="D91" s="47">
        <v>596545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9"/>
        <v>596545</v>
      </c>
      <c r="O91" s="48">
        <f t="shared" si="10"/>
        <v>3.336008276479141</v>
      </c>
      <c r="P91" s="9"/>
    </row>
    <row r="92" spans="1:16">
      <c r="A92" s="12"/>
      <c r="B92" s="25">
        <v>348.93200000000002</v>
      </c>
      <c r="C92" s="20" t="s">
        <v>188</v>
      </c>
      <c r="D92" s="47">
        <v>18499</v>
      </c>
      <c r="E92" s="47">
        <v>91525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9"/>
        <v>110024</v>
      </c>
      <c r="O92" s="48">
        <f t="shared" si="10"/>
        <v>0.61527793311710099</v>
      </c>
      <c r="P92" s="9"/>
    </row>
    <row r="93" spans="1:16">
      <c r="A93" s="12"/>
      <c r="B93" s="25">
        <v>348.99</v>
      </c>
      <c r="C93" s="20" t="s">
        <v>189</v>
      </c>
      <c r="D93" s="47">
        <v>52870</v>
      </c>
      <c r="E93" s="47">
        <v>150905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9"/>
        <v>203775</v>
      </c>
      <c r="O93" s="48">
        <f t="shared" si="10"/>
        <v>1.1395537411922603</v>
      </c>
      <c r="P93" s="9"/>
    </row>
    <row r="94" spans="1:16">
      <c r="A94" s="12"/>
      <c r="B94" s="25">
        <v>349</v>
      </c>
      <c r="C94" s="20" t="s">
        <v>1</v>
      </c>
      <c r="D94" s="47">
        <v>16385</v>
      </c>
      <c r="E94" s="47">
        <v>125086</v>
      </c>
      <c r="F94" s="47">
        <v>0</v>
      </c>
      <c r="G94" s="47">
        <v>0</v>
      </c>
      <c r="H94" s="47">
        <v>0</v>
      </c>
      <c r="I94" s="47">
        <v>64571</v>
      </c>
      <c r="J94" s="47">
        <v>0</v>
      </c>
      <c r="K94" s="47">
        <v>0</v>
      </c>
      <c r="L94" s="47">
        <v>0</v>
      </c>
      <c r="M94" s="47">
        <v>0</v>
      </c>
      <c r="N94" s="47">
        <f t="shared" si="9"/>
        <v>206042</v>
      </c>
      <c r="O94" s="48">
        <f t="shared" si="10"/>
        <v>1.1522312940386981</v>
      </c>
      <c r="P94" s="9"/>
    </row>
    <row r="95" spans="1:16" ht="15.75">
      <c r="A95" s="29" t="s">
        <v>55</v>
      </c>
      <c r="B95" s="30"/>
      <c r="C95" s="31"/>
      <c r="D95" s="32">
        <f t="shared" ref="D95:M95" si="12">SUM(D96:D102)</f>
        <v>225728</v>
      </c>
      <c r="E95" s="32">
        <f t="shared" si="12"/>
        <v>1035678</v>
      </c>
      <c r="F95" s="32">
        <f t="shared" si="12"/>
        <v>0</v>
      </c>
      <c r="G95" s="32">
        <f t="shared" si="12"/>
        <v>0</v>
      </c>
      <c r="H95" s="32">
        <f t="shared" si="12"/>
        <v>0</v>
      </c>
      <c r="I95" s="32">
        <f t="shared" si="12"/>
        <v>46965</v>
      </c>
      <c r="J95" s="32">
        <f t="shared" si="12"/>
        <v>0</v>
      </c>
      <c r="K95" s="32">
        <f t="shared" si="12"/>
        <v>0</v>
      </c>
      <c r="L95" s="32">
        <f t="shared" si="12"/>
        <v>0</v>
      </c>
      <c r="M95" s="32">
        <f t="shared" si="12"/>
        <v>0</v>
      </c>
      <c r="N95" s="32">
        <f>SUM(D95:M95)</f>
        <v>1308371</v>
      </c>
      <c r="O95" s="46">
        <f t="shared" si="10"/>
        <v>7.3166927636729673</v>
      </c>
      <c r="P95" s="10"/>
    </row>
    <row r="96" spans="1:16">
      <c r="A96" s="13"/>
      <c r="B96" s="40">
        <v>351.1</v>
      </c>
      <c r="C96" s="21" t="s">
        <v>106</v>
      </c>
      <c r="D96" s="47">
        <v>0</v>
      </c>
      <c r="E96" s="47">
        <v>180504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180504</v>
      </c>
      <c r="O96" s="48">
        <f t="shared" si="10"/>
        <v>1.009417291130746</v>
      </c>
      <c r="P96" s="9"/>
    </row>
    <row r="97" spans="1:16">
      <c r="A97" s="13"/>
      <c r="B97" s="40">
        <v>351.2</v>
      </c>
      <c r="C97" s="21" t="s">
        <v>107</v>
      </c>
      <c r="D97" s="47">
        <v>35331</v>
      </c>
      <c r="E97" s="47">
        <v>313808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ref="N97:N102" si="13">SUM(D97:M97)</f>
        <v>349139</v>
      </c>
      <c r="O97" s="48">
        <f t="shared" si="10"/>
        <v>1.9524605748797674</v>
      </c>
      <c r="P97" s="9"/>
    </row>
    <row r="98" spans="1:16">
      <c r="A98" s="13"/>
      <c r="B98" s="40">
        <v>351.4</v>
      </c>
      <c r="C98" s="21" t="s">
        <v>214</v>
      </c>
      <c r="D98" s="47">
        <v>0</v>
      </c>
      <c r="E98" s="47">
        <v>14794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14794</v>
      </c>
      <c r="O98" s="48">
        <f t="shared" si="10"/>
        <v>8.2731238116541775E-2</v>
      </c>
      <c r="P98" s="9"/>
    </row>
    <row r="99" spans="1:16">
      <c r="A99" s="13"/>
      <c r="B99" s="40">
        <v>351.5</v>
      </c>
      <c r="C99" s="21" t="s">
        <v>108</v>
      </c>
      <c r="D99" s="47">
        <v>0</v>
      </c>
      <c r="E99" s="47">
        <v>526572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526572</v>
      </c>
      <c r="O99" s="48">
        <f t="shared" si="10"/>
        <v>2.9447041717928641</v>
      </c>
      <c r="P99" s="9"/>
    </row>
    <row r="100" spans="1:16">
      <c r="A100" s="13"/>
      <c r="B100" s="40">
        <v>352</v>
      </c>
      <c r="C100" s="21" t="s">
        <v>110</v>
      </c>
      <c r="D100" s="47">
        <v>74075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74075</v>
      </c>
      <c r="O100" s="48">
        <f t="shared" si="10"/>
        <v>0.41424337322447152</v>
      </c>
      <c r="P100" s="9"/>
    </row>
    <row r="101" spans="1:16">
      <c r="A101" s="13"/>
      <c r="B101" s="40">
        <v>354</v>
      </c>
      <c r="C101" s="21" t="s">
        <v>111</v>
      </c>
      <c r="D101" s="47">
        <v>100908</v>
      </c>
      <c r="E101" s="47">
        <v>0</v>
      </c>
      <c r="F101" s="47">
        <v>0</v>
      </c>
      <c r="G101" s="47">
        <v>0</v>
      </c>
      <c r="H101" s="47">
        <v>0</v>
      </c>
      <c r="I101" s="47">
        <v>46965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147873</v>
      </c>
      <c r="O101" s="48">
        <f t="shared" ref="O101:O116" si="14">(N101/O$118)</f>
        <v>0.82693770271781675</v>
      </c>
      <c r="P101" s="9"/>
    </row>
    <row r="102" spans="1:16">
      <c r="A102" s="13"/>
      <c r="B102" s="40">
        <v>359</v>
      </c>
      <c r="C102" s="21" t="s">
        <v>112</v>
      </c>
      <c r="D102" s="47">
        <v>15414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15414</v>
      </c>
      <c r="O102" s="48">
        <f t="shared" si="14"/>
        <v>8.619841181075942E-2</v>
      </c>
      <c r="P102" s="9"/>
    </row>
    <row r="103" spans="1:16" ht="15.75">
      <c r="A103" s="29" t="s">
        <v>5</v>
      </c>
      <c r="B103" s="30"/>
      <c r="C103" s="31"/>
      <c r="D103" s="32">
        <f t="shared" ref="D103:M103" si="15">SUM(D104:D110)</f>
        <v>2963635</v>
      </c>
      <c r="E103" s="32">
        <f t="shared" si="15"/>
        <v>1029481</v>
      </c>
      <c r="F103" s="32">
        <f t="shared" si="15"/>
        <v>0</v>
      </c>
      <c r="G103" s="32">
        <f t="shared" si="15"/>
        <v>0</v>
      </c>
      <c r="H103" s="32">
        <f t="shared" si="15"/>
        <v>0</v>
      </c>
      <c r="I103" s="32">
        <f t="shared" si="15"/>
        <v>2106402</v>
      </c>
      <c r="J103" s="32">
        <f t="shared" si="15"/>
        <v>54049</v>
      </c>
      <c r="K103" s="32">
        <f t="shared" si="15"/>
        <v>0</v>
      </c>
      <c r="L103" s="32">
        <f t="shared" si="15"/>
        <v>0</v>
      </c>
      <c r="M103" s="32">
        <f t="shared" si="15"/>
        <v>3008</v>
      </c>
      <c r="N103" s="32">
        <f>SUM(D103:M103)</f>
        <v>6156575</v>
      </c>
      <c r="O103" s="46">
        <f t="shared" si="14"/>
        <v>34.428894978190357</v>
      </c>
      <c r="P103" s="10"/>
    </row>
    <row r="104" spans="1:16">
      <c r="A104" s="12"/>
      <c r="B104" s="25">
        <v>361.1</v>
      </c>
      <c r="C104" s="20" t="s">
        <v>113</v>
      </c>
      <c r="D104" s="47">
        <v>493782</v>
      </c>
      <c r="E104" s="47">
        <v>571992</v>
      </c>
      <c r="F104" s="47">
        <v>0</v>
      </c>
      <c r="G104" s="47">
        <v>0</v>
      </c>
      <c r="H104" s="47">
        <v>0</v>
      </c>
      <c r="I104" s="47">
        <v>958787</v>
      </c>
      <c r="J104" s="47">
        <v>59300</v>
      </c>
      <c r="K104" s="47">
        <v>0</v>
      </c>
      <c r="L104" s="47">
        <v>0</v>
      </c>
      <c r="M104" s="47">
        <v>3008</v>
      </c>
      <c r="N104" s="47">
        <f>SUM(D104:M104)</f>
        <v>2086869</v>
      </c>
      <c r="O104" s="48">
        <f t="shared" si="14"/>
        <v>11.670221451739179</v>
      </c>
      <c r="P104" s="9"/>
    </row>
    <row r="105" spans="1:16">
      <c r="A105" s="12"/>
      <c r="B105" s="25">
        <v>361.3</v>
      </c>
      <c r="C105" s="20" t="s">
        <v>114</v>
      </c>
      <c r="D105" s="47">
        <v>-61191</v>
      </c>
      <c r="E105" s="47">
        <v>-78319</v>
      </c>
      <c r="F105" s="47">
        <v>0</v>
      </c>
      <c r="G105" s="47">
        <v>0</v>
      </c>
      <c r="H105" s="47">
        <v>0</v>
      </c>
      <c r="I105" s="47">
        <v>741351</v>
      </c>
      <c r="J105" s="47">
        <v>-8951</v>
      </c>
      <c r="K105" s="47">
        <v>0</v>
      </c>
      <c r="L105" s="47">
        <v>0</v>
      </c>
      <c r="M105" s="47">
        <v>0</v>
      </c>
      <c r="N105" s="47">
        <f t="shared" ref="N105:N110" si="16">SUM(D105:M105)</f>
        <v>592890</v>
      </c>
      <c r="O105" s="48">
        <f t="shared" si="14"/>
        <v>3.3155687283301645</v>
      </c>
      <c r="P105" s="9"/>
    </row>
    <row r="106" spans="1:16">
      <c r="A106" s="12"/>
      <c r="B106" s="25">
        <v>362</v>
      </c>
      <c r="C106" s="20" t="s">
        <v>191</v>
      </c>
      <c r="D106" s="47">
        <v>15900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6"/>
        <v>15900</v>
      </c>
      <c r="O106" s="48">
        <f t="shared" si="14"/>
        <v>8.8916228609775189E-2</v>
      </c>
      <c r="P106" s="9"/>
    </row>
    <row r="107" spans="1:16">
      <c r="A107" s="12"/>
      <c r="B107" s="25">
        <v>364</v>
      </c>
      <c r="C107" s="20" t="s">
        <v>192</v>
      </c>
      <c r="D107" s="47">
        <v>1702900</v>
      </c>
      <c r="E107" s="47">
        <v>173034</v>
      </c>
      <c r="F107" s="47">
        <v>0</v>
      </c>
      <c r="G107" s="47">
        <v>0</v>
      </c>
      <c r="H107" s="47">
        <v>0</v>
      </c>
      <c r="I107" s="47">
        <v>73390</v>
      </c>
      <c r="J107" s="47">
        <v>1011</v>
      </c>
      <c r="K107" s="47">
        <v>0</v>
      </c>
      <c r="L107" s="47">
        <v>0</v>
      </c>
      <c r="M107" s="47">
        <v>0</v>
      </c>
      <c r="N107" s="47">
        <f t="shared" si="16"/>
        <v>1950335</v>
      </c>
      <c r="O107" s="48">
        <f t="shared" si="14"/>
        <v>10.906693882116095</v>
      </c>
      <c r="P107" s="9"/>
    </row>
    <row r="108" spans="1:16">
      <c r="A108" s="12"/>
      <c r="B108" s="25">
        <v>365</v>
      </c>
      <c r="C108" s="20" t="s">
        <v>193</v>
      </c>
      <c r="D108" s="47">
        <v>0</v>
      </c>
      <c r="E108" s="47">
        <v>653</v>
      </c>
      <c r="F108" s="47">
        <v>0</v>
      </c>
      <c r="G108" s="47">
        <v>0</v>
      </c>
      <c r="H108" s="47">
        <v>0</v>
      </c>
      <c r="I108" s="47">
        <v>11547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12200</v>
      </c>
      <c r="O108" s="48">
        <f t="shared" si="14"/>
        <v>6.8225030757186E-2</v>
      </c>
      <c r="P108" s="9"/>
    </row>
    <row r="109" spans="1:16">
      <c r="A109" s="12"/>
      <c r="B109" s="25">
        <v>366</v>
      </c>
      <c r="C109" s="20" t="s">
        <v>118</v>
      </c>
      <c r="D109" s="47">
        <v>512619</v>
      </c>
      <c r="E109" s="47">
        <v>55000</v>
      </c>
      <c r="F109" s="47">
        <v>0</v>
      </c>
      <c r="G109" s="47">
        <v>0</v>
      </c>
      <c r="H109" s="47">
        <v>0</v>
      </c>
      <c r="I109" s="47">
        <v>27335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6"/>
        <v>594954</v>
      </c>
      <c r="O109" s="48">
        <f t="shared" si="14"/>
        <v>3.3271110614025279</v>
      </c>
      <c r="P109" s="9"/>
    </row>
    <row r="110" spans="1:16">
      <c r="A110" s="12"/>
      <c r="B110" s="25">
        <v>369.9</v>
      </c>
      <c r="C110" s="20" t="s">
        <v>119</v>
      </c>
      <c r="D110" s="47">
        <v>299625</v>
      </c>
      <c r="E110" s="47">
        <v>307121</v>
      </c>
      <c r="F110" s="47">
        <v>0</v>
      </c>
      <c r="G110" s="47">
        <v>0</v>
      </c>
      <c r="H110" s="47">
        <v>0</v>
      </c>
      <c r="I110" s="47">
        <v>293992</v>
      </c>
      <c r="J110" s="47">
        <v>2689</v>
      </c>
      <c r="K110" s="47">
        <v>0</v>
      </c>
      <c r="L110" s="47">
        <v>0</v>
      </c>
      <c r="M110" s="47">
        <v>0</v>
      </c>
      <c r="N110" s="47">
        <f t="shared" si="16"/>
        <v>903427</v>
      </c>
      <c r="O110" s="48">
        <f t="shared" si="14"/>
        <v>5.052158595235432</v>
      </c>
      <c r="P110" s="9"/>
    </row>
    <row r="111" spans="1:16" ht="15.75">
      <c r="A111" s="29" t="s">
        <v>56</v>
      </c>
      <c r="B111" s="30"/>
      <c r="C111" s="31"/>
      <c r="D111" s="32">
        <f t="shared" ref="D111:M111" si="17">SUM(D112:D115)</f>
        <v>955473</v>
      </c>
      <c r="E111" s="32">
        <f t="shared" si="17"/>
        <v>13942988</v>
      </c>
      <c r="F111" s="32">
        <f t="shared" si="17"/>
        <v>0</v>
      </c>
      <c r="G111" s="32">
        <f t="shared" si="17"/>
        <v>0</v>
      </c>
      <c r="H111" s="32">
        <f t="shared" si="17"/>
        <v>0</v>
      </c>
      <c r="I111" s="32">
        <f t="shared" si="17"/>
        <v>150000</v>
      </c>
      <c r="J111" s="32">
        <f t="shared" si="17"/>
        <v>33820</v>
      </c>
      <c r="K111" s="32">
        <f t="shared" si="17"/>
        <v>0</v>
      </c>
      <c r="L111" s="32">
        <f t="shared" si="17"/>
        <v>0</v>
      </c>
      <c r="M111" s="32">
        <f t="shared" si="17"/>
        <v>0</v>
      </c>
      <c r="N111" s="32">
        <f t="shared" ref="N111:N116" si="18">SUM(D111:M111)</f>
        <v>15082281</v>
      </c>
      <c r="O111" s="46">
        <f t="shared" si="14"/>
        <v>84.343367632255905</v>
      </c>
      <c r="P111" s="9"/>
    </row>
    <row r="112" spans="1:16">
      <c r="A112" s="12"/>
      <c r="B112" s="25">
        <v>381</v>
      </c>
      <c r="C112" s="20" t="s">
        <v>120</v>
      </c>
      <c r="D112" s="47">
        <v>397</v>
      </c>
      <c r="E112" s="47">
        <v>13927541</v>
      </c>
      <c r="F112" s="47">
        <v>0</v>
      </c>
      <c r="G112" s="47">
        <v>0</v>
      </c>
      <c r="H112" s="47">
        <v>0</v>
      </c>
      <c r="I112" s="47">
        <v>0</v>
      </c>
      <c r="J112" s="47">
        <v>33820</v>
      </c>
      <c r="K112" s="47">
        <v>0</v>
      </c>
      <c r="L112" s="47">
        <v>0</v>
      </c>
      <c r="M112" s="47">
        <v>0</v>
      </c>
      <c r="N112" s="47">
        <f t="shared" si="18"/>
        <v>13961758</v>
      </c>
      <c r="O112" s="48">
        <f t="shared" si="14"/>
        <v>78.077161391343253</v>
      </c>
      <c r="P112" s="9"/>
    </row>
    <row r="113" spans="1:119">
      <c r="A113" s="12"/>
      <c r="B113" s="25">
        <v>383</v>
      </c>
      <c r="C113" s="20" t="s">
        <v>234</v>
      </c>
      <c r="D113" s="47">
        <v>537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8"/>
        <v>537</v>
      </c>
      <c r="O113" s="48">
        <f t="shared" si="14"/>
        <v>3.0030197964433509E-3</v>
      </c>
      <c r="P113" s="9"/>
    </row>
    <row r="114" spans="1:119">
      <c r="A114" s="12"/>
      <c r="B114" s="25">
        <v>384</v>
      </c>
      <c r="C114" s="20" t="s">
        <v>121</v>
      </c>
      <c r="D114" s="47">
        <v>954539</v>
      </c>
      <c r="E114" s="47">
        <v>15447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8"/>
        <v>969986</v>
      </c>
      <c r="O114" s="48">
        <f t="shared" si="14"/>
        <v>5.4243708757409683</v>
      </c>
      <c r="P114" s="9"/>
    </row>
    <row r="115" spans="1:119" ht="15.75" thickBot="1">
      <c r="A115" s="12"/>
      <c r="B115" s="25">
        <v>389.8</v>
      </c>
      <c r="C115" s="20" t="s">
        <v>217</v>
      </c>
      <c r="D115" s="47">
        <v>0</v>
      </c>
      <c r="E115" s="47">
        <v>0</v>
      </c>
      <c r="F115" s="47">
        <v>0</v>
      </c>
      <c r="G115" s="47">
        <v>0</v>
      </c>
      <c r="H115" s="47">
        <v>0</v>
      </c>
      <c r="I115" s="47">
        <v>150000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8"/>
        <v>150000</v>
      </c>
      <c r="O115" s="48">
        <f t="shared" si="14"/>
        <v>0.83883234537523765</v>
      </c>
      <c r="P115" s="9"/>
    </row>
    <row r="116" spans="1:119" ht="16.5" thickBot="1">
      <c r="A116" s="14" t="s">
        <v>88</v>
      </c>
      <c r="B116" s="23"/>
      <c r="C116" s="22"/>
      <c r="D116" s="15">
        <f t="shared" ref="D116:M116" si="19">SUM(D5,D12,D19,D47,D95,D103,D111)</f>
        <v>110313478</v>
      </c>
      <c r="E116" s="15">
        <f t="shared" si="19"/>
        <v>81413183</v>
      </c>
      <c r="F116" s="15">
        <f t="shared" si="19"/>
        <v>0</v>
      </c>
      <c r="G116" s="15">
        <f t="shared" si="19"/>
        <v>0</v>
      </c>
      <c r="H116" s="15">
        <f t="shared" si="19"/>
        <v>0</v>
      </c>
      <c r="I116" s="15">
        <f t="shared" si="19"/>
        <v>54349163</v>
      </c>
      <c r="J116" s="15">
        <f t="shared" si="19"/>
        <v>9600172</v>
      </c>
      <c r="K116" s="15">
        <f t="shared" si="19"/>
        <v>0</v>
      </c>
      <c r="L116" s="15">
        <f t="shared" si="19"/>
        <v>0</v>
      </c>
      <c r="M116" s="15">
        <f t="shared" si="19"/>
        <v>17327511</v>
      </c>
      <c r="N116" s="15">
        <f t="shared" si="18"/>
        <v>273003507</v>
      </c>
      <c r="O116" s="38">
        <f t="shared" si="14"/>
        <v>1526.6944804831674</v>
      </c>
      <c r="P116" s="6"/>
      <c r="Q116" s="2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</row>
    <row r="117" spans="1:119">
      <c r="A117" s="16"/>
      <c r="B117" s="18"/>
      <c r="C117" s="18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9"/>
    </row>
    <row r="118" spans="1:119">
      <c r="A118" s="41"/>
      <c r="B118" s="42"/>
      <c r="C118" s="42"/>
      <c r="D118" s="43"/>
      <c r="E118" s="43"/>
      <c r="F118" s="43"/>
      <c r="G118" s="43"/>
      <c r="H118" s="43"/>
      <c r="I118" s="43"/>
      <c r="J118" s="43"/>
      <c r="K118" s="43"/>
      <c r="L118" s="49" t="s">
        <v>239</v>
      </c>
      <c r="M118" s="49"/>
      <c r="N118" s="49"/>
      <c r="O118" s="44">
        <v>178820</v>
      </c>
    </row>
    <row r="119" spans="1:119">
      <c r="A119" s="50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2"/>
    </row>
    <row r="120" spans="1:119" ht="15.75" customHeight="1" thickBot="1">
      <c r="A120" s="53" t="s">
        <v>143</v>
      </c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5"/>
    </row>
  </sheetData>
  <mergeCells count="10">
    <mergeCell ref="L118:N118"/>
    <mergeCell ref="A119:O119"/>
    <mergeCell ref="A120:O1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233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125</v>
      </c>
      <c r="B3" s="63"/>
      <c r="C3" s="64"/>
      <c r="D3" s="68" t="s">
        <v>50</v>
      </c>
      <c r="E3" s="69"/>
      <c r="F3" s="69"/>
      <c r="G3" s="69"/>
      <c r="H3" s="70"/>
      <c r="I3" s="68" t="s">
        <v>51</v>
      </c>
      <c r="J3" s="70"/>
      <c r="K3" s="68" t="s">
        <v>53</v>
      </c>
      <c r="L3" s="70"/>
      <c r="M3" s="36"/>
      <c r="N3" s="37"/>
      <c r="O3" s="71" t="s">
        <v>130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11</v>
      </c>
      <c r="N4" s="35" t="s">
        <v>52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65914446</v>
      </c>
      <c r="E5" s="27">
        <f t="shared" si="0"/>
        <v>34871191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100785637</v>
      </c>
      <c r="O5" s="33">
        <f t="shared" ref="O5:O36" si="2">(N5/O$119)</f>
        <v>572.59361080810834</v>
      </c>
      <c r="P5" s="6"/>
    </row>
    <row r="6" spans="1:133">
      <c r="A6" s="12"/>
      <c r="B6" s="25">
        <v>311</v>
      </c>
      <c r="C6" s="20" t="s">
        <v>3</v>
      </c>
      <c r="D6" s="47">
        <v>65914446</v>
      </c>
      <c r="E6" s="47">
        <v>8673242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74587688</v>
      </c>
      <c r="O6" s="48">
        <f t="shared" si="2"/>
        <v>423.75515862194345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20571428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20571428</v>
      </c>
      <c r="O7" s="48">
        <f t="shared" si="2"/>
        <v>116.87248886464867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1102761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1102761</v>
      </c>
      <c r="O8" s="48">
        <f t="shared" si="2"/>
        <v>6.2651179438232889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3651273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3651273</v>
      </c>
      <c r="O9" s="48">
        <f t="shared" si="2"/>
        <v>20.743983501499862</v>
      </c>
      <c r="P9" s="9"/>
    </row>
    <row r="10" spans="1:133">
      <c r="A10" s="12"/>
      <c r="B10" s="25">
        <v>315</v>
      </c>
      <c r="C10" s="20" t="s">
        <v>165</v>
      </c>
      <c r="D10" s="47">
        <v>0</v>
      </c>
      <c r="E10" s="47">
        <v>872487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872487</v>
      </c>
      <c r="O10" s="48">
        <f t="shared" si="2"/>
        <v>4.9568618761930736</v>
      </c>
      <c r="P10" s="9"/>
    </row>
    <row r="11" spans="1:133" ht="15.75">
      <c r="A11" s="29" t="s">
        <v>19</v>
      </c>
      <c r="B11" s="30"/>
      <c r="C11" s="31"/>
      <c r="D11" s="32">
        <f t="shared" ref="D11:M11" si="3">SUM(D12:D17)</f>
        <v>259656</v>
      </c>
      <c r="E11" s="32">
        <f t="shared" si="3"/>
        <v>97750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2187882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2545288</v>
      </c>
      <c r="O11" s="46">
        <f t="shared" si="2"/>
        <v>14.460549040996273</v>
      </c>
      <c r="P11" s="10"/>
    </row>
    <row r="12" spans="1:133">
      <c r="A12" s="12"/>
      <c r="B12" s="25">
        <v>322</v>
      </c>
      <c r="C12" s="20" t="s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942322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942322</v>
      </c>
      <c r="O12" s="48">
        <f t="shared" si="2"/>
        <v>5.3536155804017813</v>
      </c>
      <c r="P12" s="9"/>
    </row>
    <row r="13" spans="1:133">
      <c r="A13" s="12"/>
      <c r="B13" s="25">
        <v>324.11</v>
      </c>
      <c r="C13" s="20" t="s">
        <v>133</v>
      </c>
      <c r="D13" s="47">
        <v>0</v>
      </c>
      <c r="E13" s="47">
        <v>97750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97750</v>
      </c>
      <c r="O13" s="48">
        <f t="shared" si="2"/>
        <v>0.55534724115989453</v>
      </c>
      <c r="P13" s="9"/>
    </row>
    <row r="14" spans="1:133">
      <c r="A14" s="12"/>
      <c r="B14" s="25">
        <v>324.20999999999998</v>
      </c>
      <c r="C14" s="20" t="s">
        <v>21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1203771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1203771</v>
      </c>
      <c r="O14" s="48">
        <f t="shared" si="2"/>
        <v>6.8389862285246794</v>
      </c>
      <c r="P14" s="9"/>
    </row>
    <row r="15" spans="1:133">
      <c r="A15" s="12"/>
      <c r="B15" s="25">
        <v>324.61</v>
      </c>
      <c r="C15" s="20" t="s">
        <v>22</v>
      </c>
      <c r="D15" s="47">
        <v>206449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206449</v>
      </c>
      <c r="O15" s="48">
        <f t="shared" si="2"/>
        <v>1.1728990546313971</v>
      </c>
      <c r="P15" s="9"/>
    </row>
    <row r="16" spans="1:133">
      <c r="A16" s="12"/>
      <c r="B16" s="25">
        <v>325.10000000000002</v>
      </c>
      <c r="C16" s="20" t="s">
        <v>23</v>
      </c>
      <c r="D16" s="47">
        <v>52747</v>
      </c>
      <c r="E16" s="47">
        <v>0</v>
      </c>
      <c r="F16" s="47">
        <v>0</v>
      </c>
      <c r="G16" s="47">
        <v>0</v>
      </c>
      <c r="H16" s="47">
        <v>0</v>
      </c>
      <c r="I16" s="47">
        <v>22599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75346</v>
      </c>
      <c r="O16" s="48">
        <f t="shared" si="2"/>
        <v>0.42806335787655669</v>
      </c>
      <c r="P16" s="9"/>
    </row>
    <row r="17" spans="1:16">
      <c r="A17" s="12"/>
      <c r="B17" s="25">
        <v>329</v>
      </c>
      <c r="C17" s="20" t="s">
        <v>24</v>
      </c>
      <c r="D17" s="47">
        <v>460</v>
      </c>
      <c r="E17" s="47">
        <v>0</v>
      </c>
      <c r="F17" s="47">
        <v>0</v>
      </c>
      <c r="G17" s="47">
        <v>0</v>
      </c>
      <c r="H17" s="47">
        <v>0</v>
      </c>
      <c r="I17" s="47">
        <v>19190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19650</v>
      </c>
      <c r="O17" s="48">
        <f t="shared" si="2"/>
        <v>0.11163757840196346</v>
      </c>
      <c r="P17" s="9"/>
    </row>
    <row r="18" spans="1:16" ht="15.75">
      <c r="A18" s="29" t="s">
        <v>27</v>
      </c>
      <c r="B18" s="30"/>
      <c r="C18" s="31"/>
      <c r="D18" s="32">
        <f t="shared" ref="D18:M18" si="4">SUM(D19:D45)</f>
        <v>26419719</v>
      </c>
      <c r="E18" s="32">
        <f t="shared" si="4"/>
        <v>11134035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326979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5">
        <f t="shared" si="1"/>
        <v>37880733</v>
      </c>
      <c r="O18" s="46">
        <f t="shared" si="2"/>
        <v>215.21187278429232</v>
      </c>
      <c r="P18" s="10"/>
    </row>
    <row r="19" spans="1:16">
      <c r="A19" s="12"/>
      <c r="B19" s="25">
        <v>331.1</v>
      </c>
      <c r="C19" s="20" t="s">
        <v>25</v>
      </c>
      <c r="D19" s="47">
        <v>205986</v>
      </c>
      <c r="E19" s="47">
        <v>501431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707417</v>
      </c>
      <c r="O19" s="48">
        <f t="shared" si="2"/>
        <v>4.0190494045995822</v>
      </c>
      <c r="P19" s="9"/>
    </row>
    <row r="20" spans="1:16">
      <c r="A20" s="12"/>
      <c r="B20" s="25">
        <v>331.2</v>
      </c>
      <c r="C20" s="20" t="s">
        <v>26</v>
      </c>
      <c r="D20" s="47">
        <v>3212952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3212952</v>
      </c>
      <c r="O20" s="48">
        <f t="shared" si="2"/>
        <v>18.253749659121898</v>
      </c>
      <c r="P20" s="9"/>
    </row>
    <row r="21" spans="1:16">
      <c r="A21" s="12"/>
      <c r="B21" s="25">
        <v>331.39</v>
      </c>
      <c r="C21" s="20" t="s">
        <v>31</v>
      </c>
      <c r="D21" s="47">
        <v>131247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8" si="5">SUM(D21:M21)</f>
        <v>131247</v>
      </c>
      <c r="O21" s="48">
        <f t="shared" si="2"/>
        <v>0.74565380419961824</v>
      </c>
      <c r="P21" s="9"/>
    </row>
    <row r="22" spans="1:16">
      <c r="A22" s="12"/>
      <c r="B22" s="25">
        <v>331.49</v>
      </c>
      <c r="C22" s="20" t="s">
        <v>32</v>
      </c>
      <c r="D22" s="47">
        <v>2868097</v>
      </c>
      <c r="E22" s="47">
        <v>3480540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6348637</v>
      </c>
      <c r="O22" s="48">
        <f t="shared" si="2"/>
        <v>36.068522179801839</v>
      </c>
      <c r="P22" s="9"/>
    </row>
    <row r="23" spans="1:16">
      <c r="A23" s="12"/>
      <c r="B23" s="25">
        <v>331.69</v>
      </c>
      <c r="C23" s="20" t="s">
        <v>33</v>
      </c>
      <c r="D23" s="47">
        <v>0</v>
      </c>
      <c r="E23" s="47">
        <v>11422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11422</v>
      </c>
      <c r="O23" s="48">
        <f t="shared" si="2"/>
        <v>6.4891828015634936E-2</v>
      </c>
      <c r="P23" s="9"/>
    </row>
    <row r="24" spans="1:16">
      <c r="A24" s="12"/>
      <c r="B24" s="25">
        <v>331.7</v>
      </c>
      <c r="C24" s="20" t="s">
        <v>28</v>
      </c>
      <c r="D24" s="47">
        <v>6703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6703</v>
      </c>
      <c r="O24" s="48">
        <f t="shared" si="2"/>
        <v>3.8081765294064179E-2</v>
      </c>
      <c r="P24" s="9"/>
    </row>
    <row r="25" spans="1:16">
      <c r="A25" s="12"/>
      <c r="B25" s="25">
        <v>333</v>
      </c>
      <c r="C25" s="20" t="s">
        <v>4</v>
      </c>
      <c r="D25" s="47">
        <v>95164</v>
      </c>
      <c r="E25" s="47">
        <v>32298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127462</v>
      </c>
      <c r="O25" s="48">
        <f t="shared" si="2"/>
        <v>0.72415007726570313</v>
      </c>
      <c r="P25" s="9"/>
    </row>
    <row r="26" spans="1:16">
      <c r="A26" s="12"/>
      <c r="B26" s="25">
        <v>334.1</v>
      </c>
      <c r="C26" s="20" t="s">
        <v>29</v>
      </c>
      <c r="D26" s="47">
        <v>44622</v>
      </c>
      <c r="E26" s="47">
        <v>0</v>
      </c>
      <c r="F26" s="47">
        <v>0</v>
      </c>
      <c r="G26" s="47">
        <v>0</v>
      </c>
      <c r="H26" s="47">
        <v>0</v>
      </c>
      <c r="I26" s="47">
        <v>55228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99850</v>
      </c>
      <c r="O26" s="48">
        <f t="shared" si="2"/>
        <v>0.56727797472957009</v>
      </c>
      <c r="P26" s="9"/>
    </row>
    <row r="27" spans="1:16">
      <c r="A27" s="12"/>
      <c r="B27" s="25">
        <v>334.2</v>
      </c>
      <c r="C27" s="20" t="s">
        <v>30</v>
      </c>
      <c r="D27" s="47">
        <v>113357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113357</v>
      </c>
      <c r="O27" s="48">
        <f t="shared" si="2"/>
        <v>0.64401531678938273</v>
      </c>
      <c r="P27" s="9"/>
    </row>
    <row r="28" spans="1:16">
      <c r="A28" s="12"/>
      <c r="B28" s="25">
        <v>334.31</v>
      </c>
      <c r="C28" s="20" t="s">
        <v>153</v>
      </c>
      <c r="D28" s="47">
        <v>34066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34066</v>
      </c>
      <c r="O28" s="48">
        <f t="shared" si="2"/>
        <v>0.19353922370693574</v>
      </c>
      <c r="P28" s="9"/>
    </row>
    <row r="29" spans="1:16">
      <c r="A29" s="12"/>
      <c r="B29" s="25">
        <v>334.34</v>
      </c>
      <c r="C29" s="20" t="s">
        <v>137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271751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271751</v>
      </c>
      <c r="O29" s="48">
        <f t="shared" si="2"/>
        <v>1.5438994182347059</v>
      </c>
      <c r="P29" s="9"/>
    </row>
    <row r="30" spans="1:16">
      <c r="A30" s="12"/>
      <c r="B30" s="25">
        <v>334.49</v>
      </c>
      <c r="C30" s="20" t="s">
        <v>34</v>
      </c>
      <c r="D30" s="47">
        <v>1471405</v>
      </c>
      <c r="E30" s="47">
        <v>3411806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45" si="6">SUM(D30:M30)</f>
        <v>4883211</v>
      </c>
      <c r="O30" s="48">
        <f t="shared" si="2"/>
        <v>27.74299495500409</v>
      </c>
      <c r="P30" s="9"/>
    </row>
    <row r="31" spans="1:16">
      <c r="A31" s="12"/>
      <c r="B31" s="25">
        <v>334.5</v>
      </c>
      <c r="C31" s="20" t="s">
        <v>35</v>
      </c>
      <c r="D31" s="47">
        <v>0</v>
      </c>
      <c r="E31" s="47">
        <v>13972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13972</v>
      </c>
      <c r="O31" s="48">
        <f t="shared" si="2"/>
        <v>7.9379147350240889E-2</v>
      </c>
      <c r="P31" s="9"/>
    </row>
    <row r="32" spans="1:16">
      <c r="A32" s="12"/>
      <c r="B32" s="25">
        <v>334.69</v>
      </c>
      <c r="C32" s="20" t="s">
        <v>36</v>
      </c>
      <c r="D32" s="47">
        <v>0</v>
      </c>
      <c r="E32" s="47">
        <v>44901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44901</v>
      </c>
      <c r="O32" s="48">
        <f t="shared" si="2"/>
        <v>0.25509612762476136</v>
      </c>
      <c r="P32" s="9"/>
    </row>
    <row r="33" spans="1:16">
      <c r="A33" s="12"/>
      <c r="B33" s="25">
        <v>334.7</v>
      </c>
      <c r="C33" s="20" t="s">
        <v>37</v>
      </c>
      <c r="D33" s="47">
        <v>584644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584644</v>
      </c>
      <c r="O33" s="48">
        <f t="shared" si="2"/>
        <v>3.3215389510044542</v>
      </c>
      <c r="P33" s="9"/>
    </row>
    <row r="34" spans="1:16">
      <c r="A34" s="12"/>
      <c r="B34" s="25">
        <v>335.12</v>
      </c>
      <c r="C34" s="20" t="s">
        <v>167</v>
      </c>
      <c r="D34" s="47">
        <v>4034294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4034294</v>
      </c>
      <c r="O34" s="48">
        <f t="shared" si="2"/>
        <v>22.920041359876375</v>
      </c>
      <c r="P34" s="9"/>
    </row>
    <row r="35" spans="1:16">
      <c r="A35" s="12"/>
      <c r="B35" s="25">
        <v>335.13</v>
      </c>
      <c r="C35" s="20" t="s">
        <v>168</v>
      </c>
      <c r="D35" s="47">
        <v>45046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45046</v>
      </c>
      <c r="O35" s="48">
        <f t="shared" si="2"/>
        <v>0.25591991637123895</v>
      </c>
      <c r="P35" s="9"/>
    </row>
    <row r="36" spans="1:16">
      <c r="A36" s="12"/>
      <c r="B36" s="25">
        <v>335.14</v>
      </c>
      <c r="C36" s="20" t="s">
        <v>169</v>
      </c>
      <c r="D36" s="47">
        <v>21364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21364</v>
      </c>
      <c r="O36" s="48">
        <f t="shared" si="2"/>
        <v>0.12137532951549859</v>
      </c>
      <c r="P36" s="9"/>
    </row>
    <row r="37" spans="1:16">
      <c r="A37" s="12"/>
      <c r="B37" s="25">
        <v>335.15</v>
      </c>
      <c r="C37" s="20" t="s">
        <v>170</v>
      </c>
      <c r="D37" s="47">
        <v>107217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107217</v>
      </c>
      <c r="O37" s="48">
        <f t="shared" ref="O37:O68" si="7">(N37/O$119)</f>
        <v>0.60913212435233166</v>
      </c>
      <c r="P37" s="9"/>
    </row>
    <row r="38" spans="1:16">
      <c r="A38" s="12"/>
      <c r="B38" s="25">
        <v>335.16</v>
      </c>
      <c r="C38" s="20" t="s">
        <v>171</v>
      </c>
      <c r="D38" s="47">
        <v>235417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235417</v>
      </c>
      <c r="O38" s="48">
        <f t="shared" si="7"/>
        <v>1.3374750022725206</v>
      </c>
      <c r="P38" s="9"/>
    </row>
    <row r="39" spans="1:16">
      <c r="A39" s="12"/>
      <c r="B39" s="25">
        <v>335.18</v>
      </c>
      <c r="C39" s="20" t="s">
        <v>172</v>
      </c>
      <c r="D39" s="47">
        <v>12775077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12775077</v>
      </c>
      <c r="O39" s="48">
        <f t="shared" si="7"/>
        <v>72.579066675756749</v>
      </c>
      <c r="P39" s="9"/>
    </row>
    <row r="40" spans="1:16">
      <c r="A40" s="12"/>
      <c r="B40" s="25">
        <v>335.19</v>
      </c>
      <c r="C40" s="20" t="s">
        <v>173</v>
      </c>
      <c r="D40" s="47">
        <v>40286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40286</v>
      </c>
      <c r="O40" s="48">
        <f t="shared" si="7"/>
        <v>0.22887692027997456</v>
      </c>
      <c r="P40" s="9"/>
    </row>
    <row r="41" spans="1:16">
      <c r="A41" s="12"/>
      <c r="B41" s="25">
        <v>335.21</v>
      </c>
      <c r="C41" s="20" t="s">
        <v>45</v>
      </c>
      <c r="D41" s="47">
        <v>0</v>
      </c>
      <c r="E41" s="47">
        <v>14175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14175</v>
      </c>
      <c r="O41" s="48">
        <f t="shared" si="7"/>
        <v>8.0532451595309515E-2</v>
      </c>
      <c r="P41" s="9"/>
    </row>
    <row r="42" spans="1:16">
      <c r="A42" s="12"/>
      <c r="B42" s="25">
        <v>335.49</v>
      </c>
      <c r="C42" s="20" t="s">
        <v>46</v>
      </c>
      <c r="D42" s="47">
        <v>0</v>
      </c>
      <c r="E42" s="47">
        <v>3599715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3599715</v>
      </c>
      <c r="O42" s="48">
        <f t="shared" si="7"/>
        <v>20.451066948459232</v>
      </c>
      <c r="P42" s="9"/>
    </row>
    <row r="43" spans="1:16">
      <c r="A43" s="12"/>
      <c r="B43" s="25">
        <v>335.5</v>
      </c>
      <c r="C43" s="20" t="s">
        <v>47</v>
      </c>
      <c r="D43" s="47">
        <v>301406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301406</v>
      </c>
      <c r="O43" s="48">
        <f t="shared" si="7"/>
        <v>1.7123784201436234</v>
      </c>
      <c r="P43" s="9"/>
    </row>
    <row r="44" spans="1:16">
      <c r="A44" s="12"/>
      <c r="B44" s="25">
        <v>335.7</v>
      </c>
      <c r="C44" s="20" t="s">
        <v>48</v>
      </c>
      <c r="D44" s="47">
        <v>91369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91369</v>
      </c>
      <c r="O44" s="48">
        <f t="shared" si="7"/>
        <v>0.51909485501318064</v>
      </c>
      <c r="P44" s="9"/>
    </row>
    <row r="45" spans="1:16">
      <c r="A45" s="12"/>
      <c r="B45" s="25">
        <v>335.9</v>
      </c>
      <c r="C45" s="20" t="s">
        <v>49</v>
      </c>
      <c r="D45" s="47">
        <v>0</v>
      </c>
      <c r="E45" s="47">
        <v>23775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23775</v>
      </c>
      <c r="O45" s="48">
        <f t="shared" si="7"/>
        <v>0.13507294791382601</v>
      </c>
      <c r="P45" s="9"/>
    </row>
    <row r="46" spans="1:16" ht="15.75">
      <c r="A46" s="29" t="s">
        <v>54</v>
      </c>
      <c r="B46" s="30"/>
      <c r="C46" s="31"/>
      <c r="D46" s="32">
        <f t="shared" ref="D46:M46" si="8">SUM(D47:D95)</f>
        <v>10390849</v>
      </c>
      <c r="E46" s="32">
        <f t="shared" si="8"/>
        <v>7848972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46860937</v>
      </c>
      <c r="J46" s="32">
        <f t="shared" si="8"/>
        <v>8736400</v>
      </c>
      <c r="K46" s="32">
        <f t="shared" si="8"/>
        <v>0</v>
      </c>
      <c r="L46" s="32">
        <f t="shared" si="8"/>
        <v>0</v>
      </c>
      <c r="M46" s="32">
        <f t="shared" si="8"/>
        <v>11758074</v>
      </c>
      <c r="N46" s="32">
        <f>SUM(D46:M46)</f>
        <v>85595232</v>
      </c>
      <c r="O46" s="46">
        <f t="shared" si="7"/>
        <v>486.29233706026724</v>
      </c>
      <c r="P46" s="10"/>
    </row>
    <row r="47" spans="1:16">
      <c r="A47" s="12"/>
      <c r="B47" s="25">
        <v>341.2</v>
      </c>
      <c r="C47" s="20" t="s">
        <v>174</v>
      </c>
      <c r="D47" s="47">
        <v>2936771</v>
      </c>
      <c r="E47" s="47">
        <v>304434</v>
      </c>
      <c r="F47" s="47">
        <v>0</v>
      </c>
      <c r="G47" s="47">
        <v>0</v>
      </c>
      <c r="H47" s="47">
        <v>0</v>
      </c>
      <c r="I47" s="47">
        <v>0</v>
      </c>
      <c r="J47" s="47">
        <v>8736400</v>
      </c>
      <c r="K47" s="47">
        <v>0</v>
      </c>
      <c r="L47" s="47">
        <v>0</v>
      </c>
      <c r="M47" s="47">
        <v>0</v>
      </c>
      <c r="N47" s="47">
        <f t="shared" ref="N47:N95" si="9">SUM(D47:M47)</f>
        <v>11977605</v>
      </c>
      <c r="O47" s="48">
        <f t="shared" si="7"/>
        <v>68.048387646577581</v>
      </c>
      <c r="P47" s="9"/>
    </row>
    <row r="48" spans="1:16">
      <c r="A48" s="12"/>
      <c r="B48" s="25">
        <v>341.3</v>
      </c>
      <c r="C48" s="20" t="s">
        <v>175</v>
      </c>
      <c r="D48" s="47">
        <v>62920</v>
      </c>
      <c r="E48" s="47">
        <v>0</v>
      </c>
      <c r="F48" s="47">
        <v>0</v>
      </c>
      <c r="G48" s="47">
        <v>0</v>
      </c>
      <c r="H48" s="47">
        <v>0</v>
      </c>
      <c r="I48" s="47">
        <v>13928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76848</v>
      </c>
      <c r="O48" s="48">
        <f t="shared" si="7"/>
        <v>0.43659667302972455</v>
      </c>
      <c r="P48" s="9"/>
    </row>
    <row r="49" spans="1:16">
      <c r="A49" s="12"/>
      <c r="B49" s="25">
        <v>341.52</v>
      </c>
      <c r="C49" s="20" t="s">
        <v>177</v>
      </c>
      <c r="D49" s="47">
        <v>221320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221320</v>
      </c>
      <c r="O49" s="48">
        <f t="shared" si="7"/>
        <v>1.257385692209799</v>
      </c>
      <c r="P49" s="9"/>
    </row>
    <row r="50" spans="1:16">
      <c r="A50" s="12"/>
      <c r="B50" s="25">
        <v>341.53</v>
      </c>
      <c r="C50" s="20" t="s">
        <v>178</v>
      </c>
      <c r="D50" s="47">
        <v>6017</v>
      </c>
      <c r="E50" s="47">
        <v>485249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491266</v>
      </c>
      <c r="O50" s="48">
        <f t="shared" si="7"/>
        <v>2.7910303608762841</v>
      </c>
      <c r="P50" s="9"/>
    </row>
    <row r="51" spans="1:16">
      <c r="A51" s="12"/>
      <c r="B51" s="25">
        <v>341.54</v>
      </c>
      <c r="C51" s="20" t="s">
        <v>179</v>
      </c>
      <c r="D51" s="47">
        <v>0</v>
      </c>
      <c r="E51" s="47">
        <v>180681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180681</v>
      </c>
      <c r="O51" s="48">
        <f t="shared" si="7"/>
        <v>1.0265032724297791</v>
      </c>
      <c r="P51" s="9"/>
    </row>
    <row r="52" spans="1:16">
      <c r="A52" s="12"/>
      <c r="B52" s="25">
        <v>341.9</v>
      </c>
      <c r="C52" s="20" t="s">
        <v>180</v>
      </c>
      <c r="D52" s="47">
        <v>30121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30121</v>
      </c>
      <c r="O52" s="48">
        <f t="shared" si="7"/>
        <v>0.17112648850104537</v>
      </c>
      <c r="P52" s="9"/>
    </row>
    <row r="53" spans="1:16">
      <c r="A53" s="12"/>
      <c r="B53" s="25">
        <v>342.1</v>
      </c>
      <c r="C53" s="20" t="s">
        <v>66</v>
      </c>
      <c r="D53" s="47">
        <v>2196762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2196762</v>
      </c>
      <c r="O53" s="48">
        <f t="shared" si="7"/>
        <v>12.480467684755931</v>
      </c>
      <c r="P53" s="9"/>
    </row>
    <row r="54" spans="1:16">
      <c r="A54" s="12"/>
      <c r="B54" s="25">
        <v>342.3</v>
      </c>
      <c r="C54" s="20" t="s">
        <v>67</v>
      </c>
      <c r="D54" s="47">
        <v>337206</v>
      </c>
      <c r="E54" s="47">
        <v>833019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1170225</v>
      </c>
      <c r="O54" s="48">
        <f t="shared" si="7"/>
        <v>6.6484012817016636</v>
      </c>
      <c r="P54" s="9"/>
    </row>
    <row r="55" spans="1:16">
      <c r="A55" s="12"/>
      <c r="B55" s="25">
        <v>342.4</v>
      </c>
      <c r="C55" s="20" t="s">
        <v>68</v>
      </c>
      <c r="D55" s="47">
        <v>0</v>
      </c>
      <c r="E55" s="47">
        <v>1126467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1126467</v>
      </c>
      <c r="O55" s="48">
        <f t="shared" si="7"/>
        <v>6.3997988819198257</v>
      </c>
      <c r="P55" s="9"/>
    </row>
    <row r="56" spans="1:16">
      <c r="A56" s="12"/>
      <c r="B56" s="25">
        <v>342.5</v>
      </c>
      <c r="C56" s="20" t="s">
        <v>69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13167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13167</v>
      </c>
      <c r="O56" s="48">
        <f t="shared" si="7"/>
        <v>7.4805699481865287E-2</v>
      </c>
      <c r="P56" s="9"/>
    </row>
    <row r="57" spans="1:16">
      <c r="A57" s="12"/>
      <c r="B57" s="25">
        <v>342.6</v>
      </c>
      <c r="C57" s="20" t="s">
        <v>198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6543520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6543520</v>
      </c>
      <c r="O57" s="48">
        <f t="shared" si="7"/>
        <v>37.175711298972821</v>
      </c>
      <c r="P57" s="9"/>
    </row>
    <row r="58" spans="1:16">
      <c r="A58" s="12"/>
      <c r="B58" s="25">
        <v>342.9</v>
      </c>
      <c r="C58" s="20" t="s">
        <v>70</v>
      </c>
      <c r="D58" s="47">
        <v>146988</v>
      </c>
      <c r="E58" s="47">
        <v>0</v>
      </c>
      <c r="F58" s="47">
        <v>0</v>
      </c>
      <c r="G58" s="47">
        <v>0</v>
      </c>
      <c r="H58" s="47">
        <v>0</v>
      </c>
      <c r="I58" s="47">
        <v>2080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149068</v>
      </c>
      <c r="O58" s="48">
        <f t="shared" si="7"/>
        <v>0.84690028179256427</v>
      </c>
      <c r="P58" s="9"/>
    </row>
    <row r="59" spans="1:16">
      <c r="A59" s="12"/>
      <c r="B59" s="25">
        <v>343.3</v>
      </c>
      <c r="C59" s="20" t="s">
        <v>71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20035838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20035838</v>
      </c>
      <c r="O59" s="48">
        <f t="shared" si="7"/>
        <v>113.82964048722843</v>
      </c>
      <c r="P59" s="9"/>
    </row>
    <row r="60" spans="1:16">
      <c r="A60" s="12"/>
      <c r="B60" s="25">
        <v>343.4</v>
      </c>
      <c r="C60" s="20" t="s">
        <v>72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12250210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12250210</v>
      </c>
      <c r="O60" s="48">
        <f t="shared" si="7"/>
        <v>69.59713889646396</v>
      </c>
      <c r="P60" s="9"/>
    </row>
    <row r="61" spans="1:16">
      <c r="A61" s="12"/>
      <c r="B61" s="25">
        <v>343.5</v>
      </c>
      <c r="C61" s="20" t="s">
        <v>73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7882763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7882763</v>
      </c>
      <c r="O61" s="48">
        <f t="shared" si="7"/>
        <v>44.784354831378963</v>
      </c>
      <c r="P61" s="9"/>
    </row>
    <row r="62" spans="1:16">
      <c r="A62" s="12"/>
      <c r="B62" s="25">
        <v>343.6</v>
      </c>
      <c r="C62" s="20" t="s">
        <v>74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38364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38364</v>
      </c>
      <c r="O62" s="48">
        <f t="shared" si="7"/>
        <v>0.21795745841287156</v>
      </c>
      <c r="P62" s="9"/>
    </row>
    <row r="63" spans="1:16">
      <c r="A63" s="12"/>
      <c r="B63" s="25">
        <v>343.7</v>
      </c>
      <c r="C63" s="20" t="s">
        <v>145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79567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79567</v>
      </c>
      <c r="O63" s="48">
        <f t="shared" si="7"/>
        <v>0.4520441323516044</v>
      </c>
      <c r="P63" s="9"/>
    </row>
    <row r="64" spans="1:16">
      <c r="A64" s="12"/>
      <c r="B64" s="25">
        <v>343.9</v>
      </c>
      <c r="C64" s="20" t="s">
        <v>140</v>
      </c>
      <c r="D64" s="47">
        <v>0</v>
      </c>
      <c r="E64" s="47">
        <v>1710528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1710528</v>
      </c>
      <c r="O64" s="48">
        <f t="shared" si="7"/>
        <v>9.7180256340332694</v>
      </c>
      <c r="P64" s="9"/>
    </row>
    <row r="65" spans="1:16">
      <c r="A65" s="12"/>
      <c r="B65" s="25">
        <v>344.9</v>
      </c>
      <c r="C65" s="20" t="s">
        <v>181</v>
      </c>
      <c r="D65" s="47">
        <v>760504</v>
      </c>
      <c r="E65" s="47">
        <v>497476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1257980</v>
      </c>
      <c r="O65" s="48">
        <f t="shared" si="7"/>
        <v>7.1469639123716027</v>
      </c>
      <c r="P65" s="9"/>
    </row>
    <row r="66" spans="1:16">
      <c r="A66" s="12"/>
      <c r="B66" s="25">
        <v>345.9</v>
      </c>
      <c r="C66" s="20" t="s">
        <v>76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11758074</v>
      </c>
      <c r="N66" s="47">
        <f t="shared" si="9"/>
        <v>11758074</v>
      </c>
      <c r="O66" s="48">
        <f t="shared" si="7"/>
        <v>66.801165803108802</v>
      </c>
      <c r="P66" s="9"/>
    </row>
    <row r="67" spans="1:16">
      <c r="A67" s="12"/>
      <c r="B67" s="25">
        <v>346.4</v>
      </c>
      <c r="C67" s="20" t="s">
        <v>77</v>
      </c>
      <c r="D67" s="47">
        <v>762852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762852</v>
      </c>
      <c r="O67" s="48">
        <f t="shared" si="7"/>
        <v>4.3339923643305154</v>
      </c>
      <c r="P67" s="9"/>
    </row>
    <row r="68" spans="1:16">
      <c r="A68" s="12"/>
      <c r="B68" s="25">
        <v>346.9</v>
      </c>
      <c r="C68" s="20" t="s">
        <v>78</v>
      </c>
      <c r="D68" s="47">
        <v>307805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307805</v>
      </c>
      <c r="O68" s="48">
        <f t="shared" si="7"/>
        <v>1.7487330697209345</v>
      </c>
      <c r="P68" s="9"/>
    </row>
    <row r="69" spans="1:16">
      <c r="A69" s="12"/>
      <c r="B69" s="25">
        <v>347.1</v>
      </c>
      <c r="C69" s="20" t="s">
        <v>79</v>
      </c>
      <c r="D69" s="47">
        <v>404656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404656</v>
      </c>
      <c r="O69" s="48">
        <f t="shared" ref="O69:O100" si="10">(N69/O$119)</f>
        <v>2.2989728206526681</v>
      </c>
      <c r="P69" s="9"/>
    </row>
    <row r="70" spans="1:16">
      <c r="A70" s="12"/>
      <c r="B70" s="25">
        <v>347.2</v>
      </c>
      <c r="C70" s="20" t="s">
        <v>80</v>
      </c>
      <c r="D70" s="47">
        <v>752506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752506</v>
      </c>
      <c r="O70" s="48">
        <f t="shared" si="10"/>
        <v>4.2752136169439146</v>
      </c>
      <c r="P70" s="9"/>
    </row>
    <row r="71" spans="1:16">
      <c r="A71" s="12"/>
      <c r="B71" s="25">
        <v>347.5</v>
      </c>
      <c r="C71" s="20" t="s">
        <v>81</v>
      </c>
      <c r="D71" s="47">
        <v>4125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4125</v>
      </c>
      <c r="O71" s="48">
        <f t="shared" si="10"/>
        <v>2.3435369511862557E-2</v>
      </c>
      <c r="P71" s="9"/>
    </row>
    <row r="72" spans="1:16">
      <c r="A72" s="12"/>
      <c r="B72" s="25">
        <v>348.11</v>
      </c>
      <c r="C72" s="20" t="s">
        <v>199</v>
      </c>
      <c r="D72" s="47">
        <v>0</v>
      </c>
      <c r="E72" s="47">
        <v>20758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20758</v>
      </c>
      <c r="O72" s="48">
        <f t="shared" si="10"/>
        <v>0.11793246068539223</v>
      </c>
      <c r="P72" s="9"/>
    </row>
    <row r="73" spans="1:16">
      <c r="A73" s="12"/>
      <c r="B73" s="25">
        <v>348.12</v>
      </c>
      <c r="C73" s="20" t="s">
        <v>200</v>
      </c>
      <c r="D73" s="47">
        <v>0</v>
      </c>
      <c r="E73" s="47">
        <v>52692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ref="N73:N86" si="11">SUM(D73:M73)</f>
        <v>52692</v>
      </c>
      <c r="O73" s="48">
        <f t="shared" si="10"/>
        <v>0.29935914916825745</v>
      </c>
      <c r="P73" s="9"/>
    </row>
    <row r="74" spans="1:16">
      <c r="A74" s="12"/>
      <c r="B74" s="25">
        <v>348.13</v>
      </c>
      <c r="C74" s="20" t="s">
        <v>201</v>
      </c>
      <c r="D74" s="47">
        <v>0</v>
      </c>
      <c r="E74" s="47">
        <v>90927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90927</v>
      </c>
      <c r="O74" s="48">
        <f t="shared" si="10"/>
        <v>0.51658371966184891</v>
      </c>
      <c r="P74" s="9"/>
    </row>
    <row r="75" spans="1:16">
      <c r="A75" s="12"/>
      <c r="B75" s="25">
        <v>348.22</v>
      </c>
      <c r="C75" s="20" t="s">
        <v>202</v>
      </c>
      <c r="D75" s="47">
        <v>0</v>
      </c>
      <c r="E75" s="47">
        <v>66468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66468</v>
      </c>
      <c r="O75" s="48">
        <f t="shared" si="10"/>
        <v>0.37762476138532863</v>
      </c>
      <c r="P75" s="9"/>
    </row>
    <row r="76" spans="1:16">
      <c r="A76" s="12"/>
      <c r="B76" s="25">
        <v>348.23</v>
      </c>
      <c r="C76" s="20" t="s">
        <v>203</v>
      </c>
      <c r="D76" s="47">
        <v>0</v>
      </c>
      <c r="E76" s="47">
        <v>157930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157930</v>
      </c>
      <c r="O76" s="48">
        <f t="shared" si="10"/>
        <v>0.8972479774565949</v>
      </c>
      <c r="P76" s="9"/>
    </row>
    <row r="77" spans="1:16">
      <c r="A77" s="12"/>
      <c r="B77" s="25">
        <v>348.31</v>
      </c>
      <c r="C77" s="20" t="s">
        <v>204</v>
      </c>
      <c r="D77" s="47">
        <v>0</v>
      </c>
      <c r="E77" s="47">
        <v>588122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588122</v>
      </c>
      <c r="O77" s="48">
        <f t="shared" si="10"/>
        <v>3.3412985183165165</v>
      </c>
      <c r="P77" s="9"/>
    </row>
    <row r="78" spans="1:16">
      <c r="A78" s="12"/>
      <c r="B78" s="25">
        <v>348.32</v>
      </c>
      <c r="C78" s="20" t="s">
        <v>205</v>
      </c>
      <c r="D78" s="47">
        <v>0</v>
      </c>
      <c r="E78" s="47">
        <v>6336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6336</v>
      </c>
      <c r="O78" s="48">
        <f t="shared" si="10"/>
        <v>3.5996727570220891E-2</v>
      </c>
      <c r="P78" s="9"/>
    </row>
    <row r="79" spans="1:16">
      <c r="A79" s="12"/>
      <c r="B79" s="25">
        <v>348.41</v>
      </c>
      <c r="C79" s="20" t="s">
        <v>206</v>
      </c>
      <c r="D79" s="47">
        <v>0</v>
      </c>
      <c r="E79" s="47">
        <v>468990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468990</v>
      </c>
      <c r="O79" s="48">
        <f t="shared" si="10"/>
        <v>2.6644736842105261</v>
      </c>
      <c r="P79" s="9"/>
    </row>
    <row r="80" spans="1:16">
      <c r="A80" s="12"/>
      <c r="B80" s="25">
        <v>348.42</v>
      </c>
      <c r="C80" s="20" t="s">
        <v>207</v>
      </c>
      <c r="D80" s="47">
        <v>0</v>
      </c>
      <c r="E80" s="47">
        <v>209219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209219</v>
      </c>
      <c r="O80" s="48">
        <f t="shared" si="10"/>
        <v>1.1886362603399692</v>
      </c>
      <c r="P80" s="9"/>
    </row>
    <row r="81" spans="1:16">
      <c r="A81" s="12"/>
      <c r="B81" s="25">
        <v>348.52</v>
      </c>
      <c r="C81" s="20" t="s">
        <v>208</v>
      </c>
      <c r="D81" s="47">
        <v>0</v>
      </c>
      <c r="E81" s="47">
        <v>226695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226695</v>
      </c>
      <c r="O81" s="48">
        <f t="shared" si="10"/>
        <v>1.2879226888464685</v>
      </c>
      <c r="P81" s="9"/>
    </row>
    <row r="82" spans="1:16">
      <c r="A82" s="12"/>
      <c r="B82" s="25">
        <v>348.53</v>
      </c>
      <c r="C82" s="20" t="s">
        <v>209</v>
      </c>
      <c r="D82" s="47">
        <v>0</v>
      </c>
      <c r="E82" s="47">
        <v>597314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597314</v>
      </c>
      <c r="O82" s="48">
        <f t="shared" si="10"/>
        <v>3.3935210435414964</v>
      </c>
      <c r="P82" s="9"/>
    </row>
    <row r="83" spans="1:16">
      <c r="A83" s="12"/>
      <c r="B83" s="25">
        <v>348.61</v>
      </c>
      <c r="C83" s="20" t="s">
        <v>210</v>
      </c>
      <c r="D83" s="47">
        <v>0</v>
      </c>
      <c r="E83" s="47">
        <v>29610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29610</v>
      </c>
      <c r="O83" s="48">
        <f t="shared" si="10"/>
        <v>0.16822334333242434</v>
      </c>
      <c r="P83" s="9"/>
    </row>
    <row r="84" spans="1:16">
      <c r="A84" s="12"/>
      <c r="B84" s="25">
        <v>348.62</v>
      </c>
      <c r="C84" s="20" t="s">
        <v>211</v>
      </c>
      <c r="D84" s="47">
        <v>0</v>
      </c>
      <c r="E84" s="47">
        <v>1343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1343</v>
      </c>
      <c r="O84" s="48">
        <f t="shared" si="10"/>
        <v>7.6299881828924641E-3</v>
      </c>
      <c r="P84" s="9"/>
    </row>
    <row r="85" spans="1:16">
      <c r="A85" s="12"/>
      <c r="B85" s="25">
        <v>348.71</v>
      </c>
      <c r="C85" s="20" t="s">
        <v>212</v>
      </c>
      <c r="D85" s="47">
        <v>0</v>
      </c>
      <c r="E85" s="47">
        <v>146930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146930</v>
      </c>
      <c r="O85" s="48">
        <f t="shared" si="10"/>
        <v>0.83475365875829466</v>
      </c>
      <c r="P85" s="9"/>
    </row>
    <row r="86" spans="1:16">
      <c r="A86" s="12"/>
      <c r="B86" s="25">
        <v>348.72</v>
      </c>
      <c r="C86" s="20" t="s">
        <v>213</v>
      </c>
      <c r="D86" s="47">
        <v>0</v>
      </c>
      <c r="E86" s="47">
        <v>9162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9162</v>
      </c>
      <c r="O86" s="48">
        <f t="shared" si="10"/>
        <v>5.2052086173984186E-2</v>
      </c>
      <c r="P86" s="9"/>
    </row>
    <row r="87" spans="1:16">
      <c r="A87" s="12"/>
      <c r="B87" s="25">
        <v>348.88</v>
      </c>
      <c r="C87" s="20" t="s">
        <v>182</v>
      </c>
      <c r="D87" s="47">
        <v>354842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9"/>
        <v>354842</v>
      </c>
      <c r="O87" s="48">
        <f t="shared" si="10"/>
        <v>2.0159644577765659</v>
      </c>
      <c r="P87" s="9"/>
    </row>
    <row r="88" spans="1:16">
      <c r="A88" s="12"/>
      <c r="B88" s="25">
        <v>348.92099999999999</v>
      </c>
      <c r="C88" s="20" t="s">
        <v>183</v>
      </c>
      <c r="D88" s="47">
        <v>69385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9"/>
        <v>69385</v>
      </c>
      <c r="O88" s="48">
        <f t="shared" si="10"/>
        <v>0.39419711844377786</v>
      </c>
      <c r="P88" s="9"/>
    </row>
    <row r="89" spans="1:16">
      <c r="A89" s="12"/>
      <c r="B89" s="25">
        <v>348.92200000000003</v>
      </c>
      <c r="C89" s="20" t="s">
        <v>184</v>
      </c>
      <c r="D89" s="47">
        <v>69385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9"/>
        <v>69385</v>
      </c>
      <c r="O89" s="48">
        <f t="shared" si="10"/>
        <v>0.39419711844377786</v>
      </c>
      <c r="P89" s="9"/>
    </row>
    <row r="90" spans="1:16">
      <c r="A90" s="12"/>
      <c r="B90" s="25">
        <v>348.923</v>
      </c>
      <c r="C90" s="20" t="s">
        <v>185</v>
      </c>
      <c r="D90" s="47">
        <v>69385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9"/>
        <v>69385</v>
      </c>
      <c r="O90" s="48">
        <f t="shared" si="10"/>
        <v>0.39419711844377786</v>
      </c>
      <c r="P90" s="9"/>
    </row>
    <row r="91" spans="1:16">
      <c r="A91" s="12"/>
      <c r="B91" s="25">
        <v>348.92399999999998</v>
      </c>
      <c r="C91" s="20" t="s">
        <v>186</v>
      </c>
      <c r="D91" s="47">
        <v>178321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9"/>
        <v>178321</v>
      </c>
      <c r="O91" s="48">
        <f t="shared" si="10"/>
        <v>1.0130954004181438</v>
      </c>
      <c r="P91" s="9"/>
    </row>
    <row r="92" spans="1:16">
      <c r="A92" s="12"/>
      <c r="B92" s="25">
        <v>348.93</v>
      </c>
      <c r="C92" s="20" t="s">
        <v>187</v>
      </c>
      <c r="D92" s="47">
        <v>649758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9"/>
        <v>649758</v>
      </c>
      <c r="O92" s="48">
        <f t="shared" si="10"/>
        <v>3.691471229888192</v>
      </c>
      <c r="P92" s="9"/>
    </row>
    <row r="93" spans="1:16">
      <c r="A93" s="12"/>
      <c r="B93" s="25">
        <v>348.93200000000002</v>
      </c>
      <c r="C93" s="20" t="s">
        <v>188</v>
      </c>
      <c r="D93" s="47">
        <v>20576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9"/>
        <v>20576</v>
      </c>
      <c r="O93" s="48">
        <f t="shared" si="10"/>
        <v>0.11689846377602037</v>
      </c>
      <c r="P93" s="9"/>
    </row>
    <row r="94" spans="1:16">
      <c r="A94" s="12"/>
      <c r="B94" s="25">
        <v>348.99</v>
      </c>
      <c r="C94" s="20" t="s">
        <v>189</v>
      </c>
      <c r="D94" s="47">
        <v>48080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9"/>
        <v>48080</v>
      </c>
      <c r="O94" s="48">
        <f t="shared" si="10"/>
        <v>0.27315698572857011</v>
      </c>
      <c r="P94" s="9"/>
    </row>
    <row r="95" spans="1:16">
      <c r="A95" s="12"/>
      <c r="B95" s="25">
        <v>349</v>
      </c>
      <c r="C95" s="20" t="s">
        <v>1</v>
      </c>
      <c r="D95" s="47">
        <v>564</v>
      </c>
      <c r="E95" s="47">
        <v>38622</v>
      </c>
      <c r="F95" s="47">
        <v>0</v>
      </c>
      <c r="G95" s="47">
        <v>0</v>
      </c>
      <c r="H95" s="47">
        <v>0</v>
      </c>
      <c r="I95" s="47">
        <v>1500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9"/>
        <v>40686</v>
      </c>
      <c r="O95" s="48">
        <f t="shared" si="10"/>
        <v>0.23114944095991274</v>
      </c>
      <c r="P95" s="9"/>
    </row>
    <row r="96" spans="1:16" ht="15.75">
      <c r="A96" s="29" t="s">
        <v>55</v>
      </c>
      <c r="B96" s="30"/>
      <c r="C96" s="31"/>
      <c r="D96" s="32">
        <f t="shared" ref="D96:M96" si="12">SUM(D97:D103)</f>
        <v>331800</v>
      </c>
      <c r="E96" s="32">
        <f t="shared" si="12"/>
        <v>982971</v>
      </c>
      <c r="F96" s="32">
        <f t="shared" si="12"/>
        <v>0</v>
      </c>
      <c r="G96" s="32">
        <f t="shared" si="12"/>
        <v>0</v>
      </c>
      <c r="H96" s="32">
        <f t="shared" si="12"/>
        <v>0</v>
      </c>
      <c r="I96" s="32">
        <f t="shared" si="12"/>
        <v>10306</v>
      </c>
      <c r="J96" s="32">
        <f t="shared" si="12"/>
        <v>0</v>
      </c>
      <c r="K96" s="32">
        <f t="shared" si="12"/>
        <v>0</v>
      </c>
      <c r="L96" s="32">
        <f t="shared" si="12"/>
        <v>0</v>
      </c>
      <c r="M96" s="32">
        <f t="shared" si="12"/>
        <v>0</v>
      </c>
      <c r="N96" s="32">
        <f>SUM(D96:M96)</f>
        <v>1325077</v>
      </c>
      <c r="O96" s="46">
        <f t="shared" si="10"/>
        <v>7.5281622125261336</v>
      </c>
      <c r="P96" s="10"/>
    </row>
    <row r="97" spans="1:16">
      <c r="A97" s="13"/>
      <c r="B97" s="40">
        <v>351.1</v>
      </c>
      <c r="C97" s="21" t="s">
        <v>106</v>
      </c>
      <c r="D97" s="47">
        <v>0</v>
      </c>
      <c r="E97" s="47">
        <v>144605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144605</v>
      </c>
      <c r="O97" s="48">
        <f t="shared" si="10"/>
        <v>0.82154463230615393</v>
      </c>
      <c r="P97" s="9"/>
    </row>
    <row r="98" spans="1:16">
      <c r="A98" s="13"/>
      <c r="B98" s="40">
        <v>351.2</v>
      </c>
      <c r="C98" s="21" t="s">
        <v>107</v>
      </c>
      <c r="D98" s="47">
        <v>225646</v>
      </c>
      <c r="E98" s="47">
        <v>281125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ref="N98:N103" si="13">SUM(D98:M98)</f>
        <v>506771</v>
      </c>
      <c r="O98" s="48">
        <f t="shared" si="10"/>
        <v>2.8791189437323879</v>
      </c>
      <c r="P98" s="9"/>
    </row>
    <row r="99" spans="1:16">
      <c r="A99" s="13"/>
      <c r="B99" s="40">
        <v>351.4</v>
      </c>
      <c r="C99" s="21" t="s">
        <v>214</v>
      </c>
      <c r="D99" s="47">
        <v>0</v>
      </c>
      <c r="E99" s="47">
        <v>186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186</v>
      </c>
      <c r="O99" s="48">
        <f t="shared" si="10"/>
        <v>1.0567221161712572E-3</v>
      </c>
      <c r="P99" s="9"/>
    </row>
    <row r="100" spans="1:16">
      <c r="A100" s="13"/>
      <c r="B100" s="40">
        <v>351.5</v>
      </c>
      <c r="C100" s="21" t="s">
        <v>108</v>
      </c>
      <c r="D100" s="47">
        <v>0</v>
      </c>
      <c r="E100" s="47">
        <v>555549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555549</v>
      </c>
      <c r="O100" s="48">
        <f t="shared" si="10"/>
        <v>3.1562414780474501</v>
      </c>
      <c r="P100" s="9"/>
    </row>
    <row r="101" spans="1:16">
      <c r="A101" s="13"/>
      <c r="B101" s="40">
        <v>352</v>
      </c>
      <c r="C101" s="21" t="s">
        <v>110</v>
      </c>
      <c r="D101" s="47">
        <v>80256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80256</v>
      </c>
      <c r="O101" s="48">
        <f t="shared" ref="O101:O117" si="14">(N101/O$119)</f>
        <v>0.45595854922279794</v>
      </c>
      <c r="P101" s="9"/>
    </row>
    <row r="102" spans="1:16">
      <c r="A102" s="13"/>
      <c r="B102" s="40">
        <v>354</v>
      </c>
      <c r="C102" s="21" t="s">
        <v>111</v>
      </c>
      <c r="D102" s="47">
        <v>16350</v>
      </c>
      <c r="E102" s="47">
        <v>0</v>
      </c>
      <c r="F102" s="47">
        <v>0</v>
      </c>
      <c r="G102" s="47">
        <v>0</v>
      </c>
      <c r="H102" s="47">
        <v>0</v>
      </c>
      <c r="I102" s="47">
        <v>10306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26656</v>
      </c>
      <c r="O102" s="48">
        <f t="shared" si="14"/>
        <v>0.15144077811108081</v>
      </c>
      <c r="P102" s="9"/>
    </row>
    <row r="103" spans="1:16">
      <c r="A103" s="13"/>
      <c r="B103" s="40">
        <v>359</v>
      </c>
      <c r="C103" s="21" t="s">
        <v>112</v>
      </c>
      <c r="D103" s="47">
        <v>9548</v>
      </c>
      <c r="E103" s="47">
        <v>1506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11054</v>
      </c>
      <c r="O103" s="48">
        <f t="shared" si="14"/>
        <v>6.2801108990091808E-2</v>
      </c>
      <c r="P103" s="9"/>
    </row>
    <row r="104" spans="1:16" ht="15.75">
      <c r="A104" s="29" t="s">
        <v>5</v>
      </c>
      <c r="B104" s="30"/>
      <c r="C104" s="31"/>
      <c r="D104" s="32">
        <f t="shared" ref="D104:M104" si="15">SUM(D105:D111)</f>
        <v>2299957</v>
      </c>
      <c r="E104" s="32">
        <f t="shared" si="15"/>
        <v>1679568</v>
      </c>
      <c r="F104" s="32">
        <f t="shared" si="15"/>
        <v>0</v>
      </c>
      <c r="G104" s="32">
        <f t="shared" si="15"/>
        <v>0</v>
      </c>
      <c r="H104" s="32">
        <f t="shared" si="15"/>
        <v>0</v>
      </c>
      <c r="I104" s="32">
        <f t="shared" si="15"/>
        <v>4744566</v>
      </c>
      <c r="J104" s="32">
        <f t="shared" si="15"/>
        <v>38564</v>
      </c>
      <c r="K104" s="32">
        <f t="shared" si="15"/>
        <v>0</v>
      </c>
      <c r="L104" s="32">
        <f t="shared" si="15"/>
        <v>0</v>
      </c>
      <c r="M104" s="32">
        <f t="shared" si="15"/>
        <v>1736</v>
      </c>
      <c r="N104" s="32">
        <f>SUM(D104:M104)</f>
        <v>8764391</v>
      </c>
      <c r="O104" s="46">
        <f t="shared" si="14"/>
        <v>49.793149486410329</v>
      </c>
      <c r="P104" s="10"/>
    </row>
    <row r="105" spans="1:16">
      <c r="A105" s="12"/>
      <c r="B105" s="25">
        <v>361.1</v>
      </c>
      <c r="C105" s="20" t="s">
        <v>113</v>
      </c>
      <c r="D105" s="47">
        <v>363450</v>
      </c>
      <c r="E105" s="47">
        <v>409063</v>
      </c>
      <c r="F105" s="47">
        <v>0</v>
      </c>
      <c r="G105" s="47">
        <v>0</v>
      </c>
      <c r="H105" s="47">
        <v>0</v>
      </c>
      <c r="I105" s="47">
        <v>683151</v>
      </c>
      <c r="J105" s="47">
        <v>39352</v>
      </c>
      <c r="K105" s="47">
        <v>0</v>
      </c>
      <c r="L105" s="47">
        <v>0</v>
      </c>
      <c r="M105" s="47">
        <v>1736</v>
      </c>
      <c r="N105" s="47">
        <f>SUM(D105:M105)</f>
        <v>1496752</v>
      </c>
      <c r="O105" s="48">
        <f t="shared" si="14"/>
        <v>8.5034996818471047</v>
      </c>
      <c r="P105" s="9"/>
    </row>
    <row r="106" spans="1:16">
      <c r="A106" s="12"/>
      <c r="B106" s="25">
        <v>361.3</v>
      </c>
      <c r="C106" s="20" t="s">
        <v>114</v>
      </c>
      <c r="D106" s="47">
        <v>-14704</v>
      </c>
      <c r="E106" s="47">
        <v>-9883</v>
      </c>
      <c r="F106" s="47">
        <v>0</v>
      </c>
      <c r="G106" s="47">
        <v>0</v>
      </c>
      <c r="H106" s="47">
        <v>0</v>
      </c>
      <c r="I106" s="47">
        <v>733365</v>
      </c>
      <c r="J106" s="47">
        <v>-788</v>
      </c>
      <c r="K106" s="47">
        <v>0</v>
      </c>
      <c r="L106" s="47">
        <v>0</v>
      </c>
      <c r="M106" s="47">
        <v>0</v>
      </c>
      <c r="N106" s="47">
        <f t="shared" ref="N106:N111" si="16">SUM(D106:M106)</f>
        <v>707990</v>
      </c>
      <c r="O106" s="48">
        <f t="shared" si="14"/>
        <v>4.0223047904735933</v>
      </c>
      <c r="P106" s="9"/>
    </row>
    <row r="107" spans="1:16">
      <c r="A107" s="12"/>
      <c r="B107" s="25">
        <v>362</v>
      </c>
      <c r="C107" s="20" t="s">
        <v>191</v>
      </c>
      <c r="D107" s="47">
        <v>11925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6"/>
        <v>11925</v>
      </c>
      <c r="O107" s="48">
        <f t="shared" si="14"/>
        <v>6.7749522770657211E-2</v>
      </c>
      <c r="P107" s="9"/>
    </row>
    <row r="108" spans="1:16">
      <c r="A108" s="12"/>
      <c r="B108" s="25">
        <v>364</v>
      </c>
      <c r="C108" s="20" t="s">
        <v>192</v>
      </c>
      <c r="D108" s="47">
        <v>327310</v>
      </c>
      <c r="E108" s="47">
        <v>120625</v>
      </c>
      <c r="F108" s="47">
        <v>0</v>
      </c>
      <c r="G108" s="47">
        <v>0</v>
      </c>
      <c r="H108" s="47">
        <v>0</v>
      </c>
      <c r="I108" s="47">
        <v>2982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450917</v>
      </c>
      <c r="O108" s="48">
        <f t="shared" si="14"/>
        <v>2.5617955185892192</v>
      </c>
      <c r="P108" s="9"/>
    </row>
    <row r="109" spans="1:16">
      <c r="A109" s="12"/>
      <c r="B109" s="25">
        <v>365</v>
      </c>
      <c r="C109" s="20" t="s">
        <v>193</v>
      </c>
      <c r="D109" s="47">
        <v>0</v>
      </c>
      <c r="E109" s="47">
        <v>1630</v>
      </c>
      <c r="F109" s="47">
        <v>0</v>
      </c>
      <c r="G109" s="47">
        <v>0</v>
      </c>
      <c r="H109" s="47">
        <v>0</v>
      </c>
      <c r="I109" s="47">
        <v>18657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6"/>
        <v>20287</v>
      </c>
      <c r="O109" s="48">
        <f t="shared" si="14"/>
        <v>0.11525656758476502</v>
      </c>
      <c r="P109" s="9"/>
    </row>
    <row r="110" spans="1:16">
      <c r="A110" s="12"/>
      <c r="B110" s="25">
        <v>366</v>
      </c>
      <c r="C110" s="20" t="s">
        <v>118</v>
      </c>
      <c r="D110" s="47">
        <v>422714</v>
      </c>
      <c r="E110" s="47">
        <v>950000</v>
      </c>
      <c r="F110" s="47">
        <v>0</v>
      </c>
      <c r="G110" s="47">
        <v>0</v>
      </c>
      <c r="H110" s="47">
        <v>0</v>
      </c>
      <c r="I110" s="47">
        <v>862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6"/>
        <v>1373576</v>
      </c>
      <c r="O110" s="48">
        <f t="shared" si="14"/>
        <v>7.8036996636669391</v>
      </c>
      <c r="P110" s="9"/>
    </row>
    <row r="111" spans="1:16">
      <c r="A111" s="12"/>
      <c r="B111" s="25">
        <v>369.9</v>
      </c>
      <c r="C111" s="20" t="s">
        <v>119</v>
      </c>
      <c r="D111" s="47">
        <v>1189262</v>
      </c>
      <c r="E111" s="47">
        <v>208133</v>
      </c>
      <c r="F111" s="47">
        <v>0</v>
      </c>
      <c r="G111" s="47">
        <v>0</v>
      </c>
      <c r="H111" s="47">
        <v>0</v>
      </c>
      <c r="I111" s="47">
        <v>3305549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6"/>
        <v>4702944</v>
      </c>
      <c r="O111" s="48">
        <f t="shared" si="14"/>
        <v>26.718843741478047</v>
      </c>
      <c r="P111" s="9"/>
    </row>
    <row r="112" spans="1:16" ht="15.75">
      <c r="A112" s="29" t="s">
        <v>56</v>
      </c>
      <c r="B112" s="30"/>
      <c r="C112" s="31"/>
      <c r="D112" s="32">
        <f t="shared" ref="D112:M112" si="17">SUM(D113:D116)</f>
        <v>773710</v>
      </c>
      <c r="E112" s="32">
        <f t="shared" si="17"/>
        <v>3271122</v>
      </c>
      <c r="F112" s="32">
        <f t="shared" si="17"/>
        <v>0</v>
      </c>
      <c r="G112" s="32">
        <f t="shared" si="17"/>
        <v>0</v>
      </c>
      <c r="H112" s="32">
        <f t="shared" si="17"/>
        <v>0</v>
      </c>
      <c r="I112" s="32">
        <f t="shared" si="17"/>
        <v>150000</v>
      </c>
      <c r="J112" s="32">
        <f t="shared" si="17"/>
        <v>0</v>
      </c>
      <c r="K112" s="32">
        <f t="shared" si="17"/>
        <v>0</v>
      </c>
      <c r="L112" s="32">
        <f t="shared" si="17"/>
        <v>0</v>
      </c>
      <c r="M112" s="32">
        <f t="shared" si="17"/>
        <v>0</v>
      </c>
      <c r="N112" s="32">
        <f t="shared" ref="N112:N117" si="18">SUM(D112:M112)</f>
        <v>4194832</v>
      </c>
      <c r="O112" s="46">
        <f t="shared" si="14"/>
        <v>23.832106172166167</v>
      </c>
      <c r="P112" s="9"/>
    </row>
    <row r="113" spans="1:119">
      <c r="A113" s="12"/>
      <c r="B113" s="25">
        <v>381</v>
      </c>
      <c r="C113" s="20" t="s">
        <v>120</v>
      </c>
      <c r="D113" s="47">
        <v>0</v>
      </c>
      <c r="E113" s="47">
        <v>3253337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8"/>
        <v>3253337</v>
      </c>
      <c r="O113" s="48">
        <f t="shared" si="14"/>
        <v>18.483189028270157</v>
      </c>
      <c r="P113" s="9"/>
    </row>
    <row r="114" spans="1:119">
      <c r="A114" s="12"/>
      <c r="B114" s="25">
        <v>383</v>
      </c>
      <c r="C114" s="20" t="s">
        <v>234</v>
      </c>
      <c r="D114" s="47">
        <v>100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8"/>
        <v>100</v>
      </c>
      <c r="O114" s="48">
        <f t="shared" si="14"/>
        <v>5.6813016998454686E-4</v>
      </c>
      <c r="P114" s="9"/>
    </row>
    <row r="115" spans="1:119">
      <c r="A115" s="12"/>
      <c r="B115" s="25">
        <v>384</v>
      </c>
      <c r="C115" s="20" t="s">
        <v>121</v>
      </c>
      <c r="D115" s="47">
        <v>773610</v>
      </c>
      <c r="E115" s="47">
        <v>17785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8"/>
        <v>791395</v>
      </c>
      <c r="O115" s="48">
        <f t="shared" si="14"/>
        <v>4.4961537587492044</v>
      </c>
      <c r="P115" s="9"/>
    </row>
    <row r="116" spans="1:119" ht="15.75" thickBot="1">
      <c r="A116" s="12"/>
      <c r="B116" s="25">
        <v>389.8</v>
      </c>
      <c r="C116" s="20" t="s">
        <v>217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150000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8"/>
        <v>150000</v>
      </c>
      <c r="O116" s="48">
        <f t="shared" si="14"/>
        <v>0.85219525497682025</v>
      </c>
      <c r="P116" s="9"/>
    </row>
    <row r="117" spans="1:119" ht="16.5" thickBot="1">
      <c r="A117" s="14" t="s">
        <v>88</v>
      </c>
      <c r="B117" s="23"/>
      <c r="C117" s="22"/>
      <c r="D117" s="15">
        <f t="shared" ref="D117:M117" si="19">SUM(D5,D11,D18,D46,D96,D104,D112)</f>
        <v>106390137</v>
      </c>
      <c r="E117" s="15">
        <f t="shared" si="19"/>
        <v>59885609</v>
      </c>
      <c r="F117" s="15">
        <f t="shared" si="19"/>
        <v>0</v>
      </c>
      <c r="G117" s="15">
        <f t="shared" si="19"/>
        <v>0</v>
      </c>
      <c r="H117" s="15">
        <f t="shared" si="19"/>
        <v>0</v>
      </c>
      <c r="I117" s="15">
        <f t="shared" si="19"/>
        <v>54280670</v>
      </c>
      <c r="J117" s="15">
        <f t="shared" si="19"/>
        <v>8774964</v>
      </c>
      <c r="K117" s="15">
        <f t="shared" si="19"/>
        <v>0</v>
      </c>
      <c r="L117" s="15">
        <f t="shared" si="19"/>
        <v>0</v>
      </c>
      <c r="M117" s="15">
        <f t="shared" si="19"/>
        <v>11759810</v>
      </c>
      <c r="N117" s="15">
        <f t="shared" si="18"/>
        <v>241091190</v>
      </c>
      <c r="O117" s="38">
        <f t="shared" si="14"/>
        <v>1369.7117875647668</v>
      </c>
      <c r="P117" s="6"/>
      <c r="Q117" s="2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</row>
    <row r="118" spans="1:119">
      <c r="A118" s="16"/>
      <c r="B118" s="18"/>
      <c r="C118" s="18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9"/>
    </row>
    <row r="119" spans="1:119">
      <c r="A119" s="41"/>
      <c r="B119" s="42"/>
      <c r="C119" s="42"/>
      <c r="D119" s="43"/>
      <c r="E119" s="43"/>
      <c r="F119" s="43"/>
      <c r="G119" s="43"/>
      <c r="H119" s="43"/>
      <c r="I119" s="43"/>
      <c r="J119" s="43"/>
      <c r="K119" s="43"/>
      <c r="L119" s="49" t="s">
        <v>235</v>
      </c>
      <c r="M119" s="49"/>
      <c r="N119" s="49"/>
      <c r="O119" s="44">
        <v>176016</v>
      </c>
    </row>
    <row r="120" spans="1:119">
      <c r="A120" s="50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2"/>
    </row>
    <row r="121" spans="1:119" ht="15.75" customHeight="1" thickBot="1">
      <c r="A121" s="53" t="s">
        <v>143</v>
      </c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5"/>
    </row>
  </sheetData>
  <mergeCells count="10">
    <mergeCell ref="L119:N119"/>
    <mergeCell ref="A120:O120"/>
    <mergeCell ref="A121:O1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125</v>
      </c>
      <c r="B3" s="63"/>
      <c r="C3" s="64"/>
      <c r="D3" s="68" t="s">
        <v>50</v>
      </c>
      <c r="E3" s="69"/>
      <c r="F3" s="69"/>
      <c r="G3" s="69"/>
      <c r="H3" s="70"/>
      <c r="I3" s="68" t="s">
        <v>51</v>
      </c>
      <c r="J3" s="70"/>
      <c r="K3" s="68" t="s">
        <v>53</v>
      </c>
      <c r="L3" s="70"/>
      <c r="M3" s="36"/>
      <c r="N3" s="37"/>
      <c r="O3" s="71" t="s">
        <v>130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11</v>
      </c>
      <c r="N4" s="35" t="s">
        <v>52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63841946</v>
      </c>
      <c r="E5" s="27">
        <f t="shared" si="0"/>
        <v>34463827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98305773</v>
      </c>
      <c r="O5" s="33">
        <f t="shared" ref="O5:O36" si="2">(N5/O$117)</f>
        <v>567.22504760256186</v>
      </c>
      <c r="P5" s="6"/>
    </row>
    <row r="6" spans="1:133">
      <c r="A6" s="12"/>
      <c r="B6" s="25">
        <v>311</v>
      </c>
      <c r="C6" s="20" t="s">
        <v>3</v>
      </c>
      <c r="D6" s="47">
        <v>63841946</v>
      </c>
      <c r="E6" s="47">
        <v>8496015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72337961</v>
      </c>
      <c r="O6" s="48">
        <f t="shared" si="2"/>
        <v>417.39057757775083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20371509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20371509</v>
      </c>
      <c r="O7" s="48">
        <f t="shared" si="2"/>
        <v>117.54375973688765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1082533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1082533</v>
      </c>
      <c r="O8" s="48">
        <f t="shared" si="2"/>
        <v>6.2462235300905888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3568329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3568329</v>
      </c>
      <c r="O9" s="48">
        <f t="shared" si="2"/>
        <v>20.589285096070626</v>
      </c>
      <c r="P9" s="9"/>
    </row>
    <row r="10" spans="1:133">
      <c r="A10" s="12"/>
      <c r="B10" s="25">
        <v>315</v>
      </c>
      <c r="C10" s="20" t="s">
        <v>165</v>
      </c>
      <c r="D10" s="47">
        <v>0</v>
      </c>
      <c r="E10" s="47">
        <v>945441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945441</v>
      </c>
      <c r="O10" s="48">
        <f t="shared" si="2"/>
        <v>5.4552016617621604</v>
      </c>
      <c r="P10" s="9"/>
    </row>
    <row r="11" spans="1:133" ht="15.75">
      <c r="A11" s="29" t="s">
        <v>19</v>
      </c>
      <c r="B11" s="30"/>
      <c r="C11" s="31"/>
      <c r="D11" s="32">
        <f t="shared" ref="D11:M11" si="3">SUM(D12:D17)</f>
        <v>381772</v>
      </c>
      <c r="E11" s="32">
        <f t="shared" si="3"/>
        <v>190349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1652491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2224612</v>
      </c>
      <c r="O11" s="46">
        <f t="shared" si="2"/>
        <v>12.836027926836305</v>
      </c>
      <c r="P11" s="10"/>
    </row>
    <row r="12" spans="1:133">
      <c r="A12" s="12"/>
      <c r="B12" s="25">
        <v>322</v>
      </c>
      <c r="C12" s="20" t="s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930161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930161</v>
      </c>
      <c r="O12" s="48">
        <f t="shared" si="2"/>
        <v>5.3670359471467313</v>
      </c>
      <c r="P12" s="9"/>
    </row>
    <row r="13" spans="1:133">
      <c r="A13" s="12"/>
      <c r="B13" s="25">
        <v>324.11</v>
      </c>
      <c r="C13" s="20" t="s">
        <v>133</v>
      </c>
      <c r="D13" s="47">
        <v>0</v>
      </c>
      <c r="E13" s="47">
        <v>112605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112605</v>
      </c>
      <c r="O13" s="48">
        <f t="shared" si="2"/>
        <v>0.64973169465120306</v>
      </c>
      <c r="P13" s="9"/>
    </row>
    <row r="14" spans="1:133">
      <c r="A14" s="12"/>
      <c r="B14" s="25">
        <v>324.20999999999998</v>
      </c>
      <c r="C14" s="20" t="s">
        <v>21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692276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692276</v>
      </c>
      <c r="O14" s="48">
        <f t="shared" si="2"/>
        <v>3.9944377127690265</v>
      </c>
      <c r="P14" s="9"/>
    </row>
    <row r="15" spans="1:133">
      <c r="A15" s="12"/>
      <c r="B15" s="25">
        <v>324.61</v>
      </c>
      <c r="C15" s="20" t="s">
        <v>22</v>
      </c>
      <c r="D15" s="47">
        <v>175510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175510</v>
      </c>
      <c r="O15" s="48">
        <f t="shared" si="2"/>
        <v>1.0126940165022214</v>
      </c>
      <c r="P15" s="9"/>
    </row>
    <row r="16" spans="1:133">
      <c r="A16" s="12"/>
      <c r="B16" s="25">
        <v>325.10000000000002</v>
      </c>
      <c r="C16" s="20" t="s">
        <v>23</v>
      </c>
      <c r="D16" s="47">
        <v>204132</v>
      </c>
      <c r="E16" s="47">
        <v>77744</v>
      </c>
      <c r="F16" s="47">
        <v>0</v>
      </c>
      <c r="G16" s="47">
        <v>0</v>
      </c>
      <c r="H16" s="47">
        <v>0</v>
      </c>
      <c r="I16" s="47">
        <v>7679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289555</v>
      </c>
      <c r="O16" s="48">
        <f t="shared" si="2"/>
        <v>1.6707345219548786</v>
      </c>
      <c r="P16" s="9"/>
    </row>
    <row r="17" spans="1:16">
      <c r="A17" s="12"/>
      <c r="B17" s="25">
        <v>329</v>
      </c>
      <c r="C17" s="20" t="s">
        <v>24</v>
      </c>
      <c r="D17" s="47">
        <v>2130</v>
      </c>
      <c r="E17" s="47">
        <v>0</v>
      </c>
      <c r="F17" s="47">
        <v>0</v>
      </c>
      <c r="G17" s="47">
        <v>0</v>
      </c>
      <c r="H17" s="47">
        <v>0</v>
      </c>
      <c r="I17" s="47">
        <v>22375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24505</v>
      </c>
      <c r="O17" s="48">
        <f t="shared" si="2"/>
        <v>0.14139403381224397</v>
      </c>
      <c r="P17" s="9"/>
    </row>
    <row r="18" spans="1:16" ht="15.75">
      <c r="A18" s="29" t="s">
        <v>27</v>
      </c>
      <c r="B18" s="30"/>
      <c r="C18" s="31"/>
      <c r="D18" s="32">
        <f t="shared" ref="D18:M18" si="4">SUM(D19:D44)</f>
        <v>28358040</v>
      </c>
      <c r="E18" s="32">
        <f t="shared" si="4"/>
        <v>10180334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3902543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5">
        <f t="shared" si="1"/>
        <v>42440917</v>
      </c>
      <c r="O18" s="46">
        <f t="shared" si="2"/>
        <v>244.88440943973228</v>
      </c>
      <c r="P18" s="10"/>
    </row>
    <row r="19" spans="1:16">
      <c r="A19" s="12"/>
      <c r="B19" s="25">
        <v>331.1</v>
      </c>
      <c r="C19" s="20" t="s">
        <v>25</v>
      </c>
      <c r="D19" s="47">
        <v>127618</v>
      </c>
      <c r="E19" s="47">
        <v>469380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596998</v>
      </c>
      <c r="O19" s="48">
        <f t="shared" si="2"/>
        <v>3.4446829380878197</v>
      </c>
      <c r="P19" s="9"/>
    </row>
    <row r="20" spans="1:16">
      <c r="A20" s="12"/>
      <c r="B20" s="25">
        <v>331.2</v>
      </c>
      <c r="C20" s="20" t="s">
        <v>26</v>
      </c>
      <c r="D20" s="47">
        <v>2940135</v>
      </c>
      <c r="E20" s="47">
        <v>34948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2975083</v>
      </c>
      <c r="O20" s="48">
        <f t="shared" si="2"/>
        <v>17.166251226126594</v>
      </c>
      <c r="P20" s="9"/>
    </row>
    <row r="21" spans="1:16">
      <c r="A21" s="12"/>
      <c r="B21" s="25">
        <v>331.39</v>
      </c>
      <c r="C21" s="20" t="s">
        <v>31</v>
      </c>
      <c r="D21" s="47">
        <v>198581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8" si="5">SUM(D21:M21)</f>
        <v>198581</v>
      </c>
      <c r="O21" s="48">
        <f t="shared" si="2"/>
        <v>1.1458138595580174</v>
      </c>
      <c r="P21" s="9"/>
    </row>
    <row r="22" spans="1:16">
      <c r="A22" s="12"/>
      <c r="B22" s="25">
        <v>331.49</v>
      </c>
      <c r="C22" s="20" t="s">
        <v>32</v>
      </c>
      <c r="D22" s="47">
        <v>4756422</v>
      </c>
      <c r="E22" s="47">
        <v>2698351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7454773</v>
      </c>
      <c r="O22" s="48">
        <f t="shared" si="2"/>
        <v>43.014096128324965</v>
      </c>
      <c r="P22" s="9"/>
    </row>
    <row r="23" spans="1:16">
      <c r="A23" s="12"/>
      <c r="B23" s="25">
        <v>331.5</v>
      </c>
      <c r="C23" s="20" t="s">
        <v>136</v>
      </c>
      <c r="D23" s="47">
        <v>300010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300010</v>
      </c>
      <c r="O23" s="48">
        <f t="shared" si="2"/>
        <v>1.7310599503779356</v>
      </c>
      <c r="P23" s="9"/>
    </row>
    <row r="24" spans="1:16">
      <c r="A24" s="12"/>
      <c r="B24" s="25">
        <v>331.69</v>
      </c>
      <c r="C24" s="20" t="s">
        <v>33</v>
      </c>
      <c r="D24" s="47">
        <v>0</v>
      </c>
      <c r="E24" s="47">
        <v>50473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50473</v>
      </c>
      <c r="O24" s="48">
        <f t="shared" si="2"/>
        <v>0.29122958859846521</v>
      </c>
      <c r="P24" s="9"/>
    </row>
    <row r="25" spans="1:16">
      <c r="A25" s="12"/>
      <c r="B25" s="25">
        <v>333</v>
      </c>
      <c r="C25" s="20" t="s">
        <v>4</v>
      </c>
      <c r="D25" s="47">
        <v>96438</v>
      </c>
      <c r="E25" s="47">
        <v>32340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128778</v>
      </c>
      <c r="O25" s="48">
        <f t="shared" si="2"/>
        <v>0.74305002596503378</v>
      </c>
      <c r="P25" s="9"/>
    </row>
    <row r="26" spans="1:16">
      <c r="A26" s="12"/>
      <c r="B26" s="25">
        <v>334.1</v>
      </c>
      <c r="C26" s="20" t="s">
        <v>29</v>
      </c>
      <c r="D26" s="47">
        <v>60375</v>
      </c>
      <c r="E26" s="47">
        <v>0</v>
      </c>
      <c r="F26" s="47">
        <v>0</v>
      </c>
      <c r="G26" s="47">
        <v>0</v>
      </c>
      <c r="H26" s="47">
        <v>0</v>
      </c>
      <c r="I26" s="47">
        <v>3812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64187</v>
      </c>
      <c r="O26" s="48">
        <f t="shared" si="2"/>
        <v>0.37035947146731291</v>
      </c>
      <c r="P26" s="9"/>
    </row>
    <row r="27" spans="1:16">
      <c r="A27" s="12"/>
      <c r="B27" s="25">
        <v>334.2</v>
      </c>
      <c r="C27" s="20" t="s">
        <v>30</v>
      </c>
      <c r="D27" s="47">
        <v>135030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135030</v>
      </c>
      <c r="O27" s="48">
        <f t="shared" si="2"/>
        <v>0.77912411286134675</v>
      </c>
      <c r="P27" s="9"/>
    </row>
    <row r="28" spans="1:16">
      <c r="A28" s="12"/>
      <c r="B28" s="25">
        <v>334.31</v>
      </c>
      <c r="C28" s="20" t="s">
        <v>153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3898731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3898731</v>
      </c>
      <c r="O28" s="48">
        <f t="shared" si="2"/>
        <v>22.49570711441925</v>
      </c>
      <c r="P28" s="9"/>
    </row>
    <row r="29" spans="1:16">
      <c r="A29" s="12"/>
      <c r="B29" s="25">
        <v>334.49</v>
      </c>
      <c r="C29" s="20" t="s">
        <v>34</v>
      </c>
      <c r="D29" s="47">
        <v>2475170</v>
      </c>
      <c r="E29" s="47">
        <v>3341571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3" si="6">SUM(D29:M29)</f>
        <v>5816741</v>
      </c>
      <c r="O29" s="48">
        <f t="shared" si="2"/>
        <v>33.562639201430962</v>
      </c>
      <c r="P29" s="9"/>
    </row>
    <row r="30" spans="1:16">
      <c r="A30" s="12"/>
      <c r="B30" s="25">
        <v>334.5</v>
      </c>
      <c r="C30" s="20" t="s">
        <v>35</v>
      </c>
      <c r="D30" s="47">
        <v>0</v>
      </c>
      <c r="E30" s="47">
        <v>37180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37180</v>
      </c>
      <c r="O30" s="48">
        <f t="shared" si="2"/>
        <v>0.21452887888754255</v>
      </c>
      <c r="P30" s="9"/>
    </row>
    <row r="31" spans="1:16">
      <c r="A31" s="12"/>
      <c r="B31" s="25">
        <v>334.69</v>
      </c>
      <c r="C31" s="20" t="s">
        <v>36</v>
      </c>
      <c r="D31" s="47">
        <v>0</v>
      </c>
      <c r="E31" s="47">
        <v>43009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43009</v>
      </c>
      <c r="O31" s="48">
        <f t="shared" si="2"/>
        <v>0.24816225261092839</v>
      </c>
      <c r="P31" s="9"/>
    </row>
    <row r="32" spans="1:16">
      <c r="A32" s="12"/>
      <c r="B32" s="25">
        <v>334.7</v>
      </c>
      <c r="C32" s="20" t="s">
        <v>37</v>
      </c>
      <c r="D32" s="47">
        <v>501588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501588</v>
      </c>
      <c r="O32" s="48">
        <f t="shared" si="2"/>
        <v>2.8941665224164792</v>
      </c>
      <c r="P32" s="9"/>
    </row>
    <row r="33" spans="1:16">
      <c r="A33" s="12"/>
      <c r="B33" s="25">
        <v>335.12</v>
      </c>
      <c r="C33" s="20" t="s">
        <v>167</v>
      </c>
      <c r="D33" s="47">
        <v>3916783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3916783</v>
      </c>
      <c r="O33" s="48">
        <f t="shared" si="2"/>
        <v>22.599867289827476</v>
      </c>
      <c r="P33" s="9"/>
    </row>
    <row r="34" spans="1:16">
      <c r="A34" s="12"/>
      <c r="B34" s="25">
        <v>335.13</v>
      </c>
      <c r="C34" s="20" t="s">
        <v>168</v>
      </c>
      <c r="D34" s="47">
        <v>40194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40194</v>
      </c>
      <c r="O34" s="48">
        <f t="shared" si="2"/>
        <v>0.23191968149558595</v>
      </c>
      <c r="P34" s="9"/>
    </row>
    <row r="35" spans="1:16">
      <c r="A35" s="12"/>
      <c r="B35" s="25">
        <v>335.14</v>
      </c>
      <c r="C35" s="20" t="s">
        <v>169</v>
      </c>
      <c r="D35" s="47">
        <v>22748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22748</v>
      </c>
      <c r="O35" s="48">
        <f t="shared" si="2"/>
        <v>0.13125613063296981</v>
      </c>
      <c r="P35" s="9"/>
    </row>
    <row r="36" spans="1:16">
      <c r="A36" s="12"/>
      <c r="B36" s="25">
        <v>335.15</v>
      </c>
      <c r="C36" s="20" t="s">
        <v>170</v>
      </c>
      <c r="D36" s="47">
        <v>100847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100847</v>
      </c>
      <c r="O36" s="48">
        <f t="shared" si="2"/>
        <v>0.5818879464543304</v>
      </c>
      <c r="P36" s="9"/>
    </row>
    <row r="37" spans="1:16">
      <c r="A37" s="12"/>
      <c r="B37" s="25">
        <v>335.16</v>
      </c>
      <c r="C37" s="20" t="s">
        <v>171</v>
      </c>
      <c r="D37" s="47">
        <v>235417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235417</v>
      </c>
      <c r="O37" s="48">
        <f t="shared" ref="O37:O68" si="7">(N37/O$117)</f>
        <v>1.3583578558652125</v>
      </c>
      <c r="P37" s="9"/>
    </row>
    <row r="38" spans="1:16">
      <c r="A38" s="12"/>
      <c r="B38" s="25">
        <v>335.18</v>
      </c>
      <c r="C38" s="20" t="s">
        <v>172</v>
      </c>
      <c r="D38" s="47">
        <v>12039862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12039862</v>
      </c>
      <c r="O38" s="48">
        <f t="shared" si="7"/>
        <v>69.47009405112226</v>
      </c>
      <c r="P38" s="9"/>
    </row>
    <row r="39" spans="1:16">
      <c r="A39" s="12"/>
      <c r="B39" s="25">
        <v>335.19</v>
      </c>
      <c r="C39" s="20" t="s">
        <v>173</v>
      </c>
      <c r="D39" s="47">
        <v>41224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41224</v>
      </c>
      <c r="O39" s="48">
        <f t="shared" si="7"/>
        <v>0.23786278922162599</v>
      </c>
      <c r="P39" s="9"/>
    </row>
    <row r="40" spans="1:16">
      <c r="A40" s="12"/>
      <c r="B40" s="25">
        <v>335.21</v>
      </c>
      <c r="C40" s="20" t="s">
        <v>45</v>
      </c>
      <c r="D40" s="47">
        <v>0</v>
      </c>
      <c r="E40" s="47">
        <v>8143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8143</v>
      </c>
      <c r="O40" s="48">
        <f t="shared" si="7"/>
        <v>4.6985171080722407E-2</v>
      </c>
      <c r="P40" s="9"/>
    </row>
    <row r="41" spans="1:16">
      <c r="A41" s="12"/>
      <c r="B41" s="25">
        <v>335.49</v>
      </c>
      <c r="C41" s="20" t="s">
        <v>46</v>
      </c>
      <c r="D41" s="47">
        <v>0</v>
      </c>
      <c r="E41" s="47">
        <v>3454090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3454090</v>
      </c>
      <c r="O41" s="48">
        <f t="shared" si="7"/>
        <v>19.930125209162771</v>
      </c>
      <c r="P41" s="9"/>
    </row>
    <row r="42" spans="1:16">
      <c r="A42" s="12"/>
      <c r="B42" s="25">
        <v>335.5</v>
      </c>
      <c r="C42" s="20" t="s">
        <v>47</v>
      </c>
      <c r="D42" s="47">
        <v>272354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272354</v>
      </c>
      <c r="O42" s="48">
        <f t="shared" si="7"/>
        <v>1.5714846229300099</v>
      </c>
      <c r="P42" s="9"/>
    </row>
    <row r="43" spans="1:16">
      <c r="A43" s="12"/>
      <c r="B43" s="25">
        <v>335.7</v>
      </c>
      <c r="C43" s="20" t="s">
        <v>48</v>
      </c>
      <c r="D43" s="47">
        <v>97244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97244</v>
      </c>
      <c r="O43" s="48">
        <f t="shared" si="7"/>
        <v>0.56109860942819223</v>
      </c>
      <c r="P43" s="9"/>
    </row>
    <row r="44" spans="1:16">
      <c r="A44" s="12"/>
      <c r="B44" s="25">
        <v>337.9</v>
      </c>
      <c r="C44" s="20" t="s">
        <v>197</v>
      </c>
      <c r="D44" s="47">
        <v>0</v>
      </c>
      <c r="E44" s="47">
        <v>10849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10849</v>
      </c>
      <c r="O44" s="48">
        <f t="shared" si="7"/>
        <v>6.2598811378454786E-2</v>
      </c>
      <c r="P44" s="9"/>
    </row>
    <row r="45" spans="1:16" ht="15.75">
      <c r="A45" s="29" t="s">
        <v>54</v>
      </c>
      <c r="B45" s="30"/>
      <c r="C45" s="31"/>
      <c r="D45" s="32">
        <f t="shared" ref="D45:M45" si="8">SUM(D46:D94)</f>
        <v>10043820</v>
      </c>
      <c r="E45" s="32">
        <f t="shared" si="8"/>
        <v>7701423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45017927</v>
      </c>
      <c r="J45" s="32">
        <f t="shared" si="8"/>
        <v>8563158</v>
      </c>
      <c r="K45" s="32">
        <f t="shared" si="8"/>
        <v>0</v>
      </c>
      <c r="L45" s="32">
        <f t="shared" si="8"/>
        <v>0</v>
      </c>
      <c r="M45" s="32">
        <f t="shared" si="8"/>
        <v>18329819</v>
      </c>
      <c r="N45" s="32">
        <f>SUM(D45:M45)</f>
        <v>89656147</v>
      </c>
      <c r="O45" s="46">
        <f t="shared" si="7"/>
        <v>517.31664070163288</v>
      </c>
      <c r="P45" s="10"/>
    </row>
    <row r="46" spans="1:16">
      <c r="A46" s="12"/>
      <c r="B46" s="25">
        <v>341.2</v>
      </c>
      <c r="C46" s="20" t="s">
        <v>174</v>
      </c>
      <c r="D46" s="47">
        <v>2813078</v>
      </c>
      <c r="E46" s="47">
        <v>293569</v>
      </c>
      <c r="F46" s="47">
        <v>0</v>
      </c>
      <c r="G46" s="47">
        <v>0</v>
      </c>
      <c r="H46" s="47">
        <v>0</v>
      </c>
      <c r="I46" s="47">
        <v>0</v>
      </c>
      <c r="J46" s="47">
        <v>8563158</v>
      </c>
      <c r="K46" s="47">
        <v>0</v>
      </c>
      <c r="L46" s="47">
        <v>0</v>
      </c>
      <c r="M46" s="47">
        <v>0</v>
      </c>
      <c r="N46" s="47">
        <f t="shared" ref="N46:N94" si="9">SUM(D46:M46)</f>
        <v>11669805</v>
      </c>
      <c r="O46" s="48">
        <f t="shared" si="7"/>
        <v>67.334862385321102</v>
      </c>
      <c r="P46" s="9"/>
    </row>
    <row r="47" spans="1:16">
      <c r="A47" s="12"/>
      <c r="B47" s="25">
        <v>341.3</v>
      </c>
      <c r="C47" s="20" t="s">
        <v>175</v>
      </c>
      <c r="D47" s="47">
        <v>65300</v>
      </c>
      <c r="E47" s="47">
        <v>0</v>
      </c>
      <c r="F47" s="47">
        <v>0</v>
      </c>
      <c r="G47" s="47">
        <v>0</v>
      </c>
      <c r="H47" s="47">
        <v>0</v>
      </c>
      <c r="I47" s="47">
        <v>10139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75439</v>
      </c>
      <c r="O47" s="48">
        <f t="shared" si="7"/>
        <v>0.43528359586867466</v>
      </c>
      <c r="P47" s="9"/>
    </row>
    <row r="48" spans="1:16">
      <c r="A48" s="12"/>
      <c r="B48" s="25">
        <v>341.52</v>
      </c>
      <c r="C48" s="20" t="s">
        <v>177</v>
      </c>
      <c r="D48" s="47">
        <v>216002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216002</v>
      </c>
      <c r="O48" s="48">
        <f t="shared" si="7"/>
        <v>1.2463331602331083</v>
      </c>
      <c r="P48" s="9"/>
    </row>
    <row r="49" spans="1:16">
      <c r="A49" s="12"/>
      <c r="B49" s="25">
        <v>341.53</v>
      </c>
      <c r="C49" s="20" t="s">
        <v>178</v>
      </c>
      <c r="D49" s="47">
        <v>6588</v>
      </c>
      <c r="E49" s="47">
        <v>451714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458302</v>
      </c>
      <c r="O49" s="48">
        <f t="shared" si="7"/>
        <v>2.6444059777277711</v>
      </c>
      <c r="P49" s="9"/>
    </row>
    <row r="50" spans="1:16">
      <c r="A50" s="12"/>
      <c r="B50" s="25">
        <v>341.54</v>
      </c>
      <c r="C50" s="20" t="s">
        <v>179</v>
      </c>
      <c r="D50" s="47">
        <v>0</v>
      </c>
      <c r="E50" s="47">
        <v>177998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177998</v>
      </c>
      <c r="O50" s="48">
        <f t="shared" si="7"/>
        <v>1.0270497951647337</v>
      </c>
      <c r="P50" s="9"/>
    </row>
    <row r="51" spans="1:16">
      <c r="A51" s="12"/>
      <c r="B51" s="25">
        <v>341.9</v>
      </c>
      <c r="C51" s="20" t="s">
        <v>180</v>
      </c>
      <c r="D51" s="47">
        <v>23482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23482</v>
      </c>
      <c r="O51" s="48">
        <f t="shared" si="7"/>
        <v>0.13549131613871099</v>
      </c>
      <c r="P51" s="9"/>
    </row>
    <row r="52" spans="1:16">
      <c r="A52" s="12"/>
      <c r="B52" s="25">
        <v>342.1</v>
      </c>
      <c r="C52" s="20" t="s">
        <v>66</v>
      </c>
      <c r="D52" s="47">
        <v>2100061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2100061</v>
      </c>
      <c r="O52" s="48">
        <f t="shared" si="7"/>
        <v>12.11736772257804</v>
      </c>
      <c r="P52" s="9"/>
    </row>
    <row r="53" spans="1:16">
      <c r="A53" s="12"/>
      <c r="B53" s="25">
        <v>342.3</v>
      </c>
      <c r="C53" s="20" t="s">
        <v>67</v>
      </c>
      <c r="D53" s="47">
        <v>369166</v>
      </c>
      <c r="E53" s="47">
        <v>681067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1050233</v>
      </c>
      <c r="O53" s="48">
        <f t="shared" si="7"/>
        <v>6.0598522878079741</v>
      </c>
      <c r="P53" s="9"/>
    </row>
    <row r="54" spans="1:16">
      <c r="A54" s="12"/>
      <c r="B54" s="25">
        <v>342.4</v>
      </c>
      <c r="C54" s="20" t="s">
        <v>68</v>
      </c>
      <c r="D54" s="47">
        <v>0</v>
      </c>
      <c r="E54" s="47">
        <v>1130582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1130582</v>
      </c>
      <c r="O54" s="48">
        <f t="shared" si="7"/>
        <v>6.523466620506607</v>
      </c>
      <c r="P54" s="9"/>
    </row>
    <row r="55" spans="1:16">
      <c r="A55" s="12"/>
      <c r="B55" s="25">
        <v>342.5</v>
      </c>
      <c r="C55" s="20" t="s">
        <v>69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18206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18206</v>
      </c>
      <c r="O55" s="48">
        <f t="shared" si="7"/>
        <v>0.10504875656338353</v>
      </c>
      <c r="P55" s="9"/>
    </row>
    <row r="56" spans="1:16">
      <c r="A56" s="12"/>
      <c r="B56" s="25">
        <v>342.6</v>
      </c>
      <c r="C56" s="20" t="s">
        <v>198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6869420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6869420</v>
      </c>
      <c r="O56" s="48">
        <f t="shared" si="7"/>
        <v>39.636604927586404</v>
      </c>
      <c r="P56" s="9"/>
    </row>
    <row r="57" spans="1:16">
      <c r="A57" s="12"/>
      <c r="B57" s="25">
        <v>342.9</v>
      </c>
      <c r="C57" s="20" t="s">
        <v>70</v>
      </c>
      <c r="D57" s="47">
        <v>169998</v>
      </c>
      <c r="E57" s="47">
        <v>0</v>
      </c>
      <c r="F57" s="47">
        <v>0</v>
      </c>
      <c r="G57" s="47">
        <v>0</v>
      </c>
      <c r="H57" s="47">
        <v>0</v>
      </c>
      <c r="I57" s="47">
        <v>22678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192676</v>
      </c>
      <c r="O57" s="48">
        <f t="shared" si="7"/>
        <v>1.1117419652645548</v>
      </c>
      <c r="P57" s="9"/>
    </row>
    <row r="58" spans="1:16">
      <c r="A58" s="12"/>
      <c r="B58" s="25">
        <v>343.3</v>
      </c>
      <c r="C58" s="20" t="s">
        <v>71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19747362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19747362</v>
      </c>
      <c r="O58" s="48">
        <f t="shared" si="7"/>
        <v>113.94242686515493</v>
      </c>
      <c r="P58" s="9"/>
    </row>
    <row r="59" spans="1:16">
      <c r="A59" s="12"/>
      <c r="B59" s="25">
        <v>343.4</v>
      </c>
      <c r="C59" s="20" t="s">
        <v>72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11003384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11003384</v>
      </c>
      <c r="O59" s="48">
        <f t="shared" si="7"/>
        <v>63.48960821649068</v>
      </c>
      <c r="P59" s="9"/>
    </row>
    <row r="60" spans="1:16">
      <c r="A60" s="12"/>
      <c r="B60" s="25">
        <v>343.5</v>
      </c>
      <c r="C60" s="20" t="s">
        <v>73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7196033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7196033</v>
      </c>
      <c r="O60" s="48">
        <f t="shared" si="7"/>
        <v>41.521164387513707</v>
      </c>
      <c r="P60" s="9"/>
    </row>
    <row r="61" spans="1:16">
      <c r="A61" s="12"/>
      <c r="B61" s="25">
        <v>343.6</v>
      </c>
      <c r="C61" s="20" t="s">
        <v>74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26246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26246</v>
      </c>
      <c r="O61" s="48">
        <f t="shared" si="7"/>
        <v>0.15143961687150193</v>
      </c>
      <c r="P61" s="9"/>
    </row>
    <row r="62" spans="1:16">
      <c r="A62" s="12"/>
      <c r="B62" s="25">
        <v>343.7</v>
      </c>
      <c r="C62" s="20" t="s">
        <v>145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124399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124399</v>
      </c>
      <c r="O62" s="48">
        <f t="shared" si="7"/>
        <v>0.71778316311811208</v>
      </c>
      <c r="P62" s="9"/>
    </row>
    <row r="63" spans="1:16">
      <c r="A63" s="12"/>
      <c r="B63" s="25">
        <v>343.9</v>
      </c>
      <c r="C63" s="20" t="s">
        <v>140</v>
      </c>
      <c r="D63" s="47">
        <v>0</v>
      </c>
      <c r="E63" s="47">
        <v>1696443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1696443</v>
      </c>
      <c r="O63" s="48">
        <f t="shared" si="7"/>
        <v>9.7884888350354853</v>
      </c>
      <c r="P63" s="9"/>
    </row>
    <row r="64" spans="1:16">
      <c r="A64" s="12"/>
      <c r="B64" s="25">
        <v>344.9</v>
      </c>
      <c r="C64" s="20" t="s">
        <v>181</v>
      </c>
      <c r="D64" s="47">
        <v>794922</v>
      </c>
      <c r="E64" s="47">
        <v>356842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1151764</v>
      </c>
      <c r="O64" s="48">
        <f t="shared" si="7"/>
        <v>6.6456869193929951</v>
      </c>
      <c r="P64" s="9"/>
    </row>
    <row r="65" spans="1:16">
      <c r="A65" s="12"/>
      <c r="B65" s="25">
        <v>345.9</v>
      </c>
      <c r="C65" s="20" t="s">
        <v>76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18329819</v>
      </c>
      <c r="N65" s="47">
        <f t="shared" si="9"/>
        <v>18329819</v>
      </c>
      <c r="O65" s="48">
        <f t="shared" si="7"/>
        <v>105.76319312215107</v>
      </c>
      <c r="P65" s="9"/>
    </row>
    <row r="66" spans="1:16">
      <c r="A66" s="12"/>
      <c r="B66" s="25">
        <v>346.4</v>
      </c>
      <c r="C66" s="20" t="s">
        <v>77</v>
      </c>
      <c r="D66" s="47">
        <v>440853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440853</v>
      </c>
      <c r="O66" s="48">
        <f t="shared" si="7"/>
        <v>2.5437251168426518</v>
      </c>
      <c r="P66" s="9"/>
    </row>
    <row r="67" spans="1:16">
      <c r="A67" s="12"/>
      <c r="B67" s="25">
        <v>346.9</v>
      </c>
      <c r="C67" s="20" t="s">
        <v>78</v>
      </c>
      <c r="D67" s="47">
        <v>302148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302148</v>
      </c>
      <c r="O67" s="48">
        <f t="shared" si="7"/>
        <v>1.7433962264150944</v>
      </c>
      <c r="P67" s="9"/>
    </row>
    <row r="68" spans="1:16">
      <c r="A68" s="12"/>
      <c r="B68" s="25">
        <v>347.1</v>
      </c>
      <c r="C68" s="20" t="s">
        <v>79</v>
      </c>
      <c r="D68" s="47">
        <v>391514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391514</v>
      </c>
      <c r="O68" s="48">
        <f t="shared" si="7"/>
        <v>2.2590387167503319</v>
      </c>
      <c r="P68" s="9"/>
    </row>
    <row r="69" spans="1:16">
      <c r="A69" s="12"/>
      <c r="B69" s="25">
        <v>347.2</v>
      </c>
      <c r="C69" s="20" t="s">
        <v>80</v>
      </c>
      <c r="D69" s="47">
        <v>758196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758196</v>
      </c>
      <c r="O69" s="48">
        <f t="shared" ref="O69:O100" si="10">(N69/O$117)</f>
        <v>4.3747966072355897</v>
      </c>
      <c r="P69" s="9"/>
    </row>
    <row r="70" spans="1:16">
      <c r="A70" s="12"/>
      <c r="B70" s="25">
        <v>347.5</v>
      </c>
      <c r="C70" s="20" t="s">
        <v>81</v>
      </c>
      <c r="D70" s="47">
        <v>4200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4200</v>
      </c>
      <c r="O70" s="48">
        <f t="shared" si="10"/>
        <v>2.4234031504240954E-2</v>
      </c>
      <c r="P70" s="9"/>
    </row>
    <row r="71" spans="1:16">
      <c r="A71" s="12"/>
      <c r="B71" s="25">
        <v>348.11</v>
      </c>
      <c r="C71" s="20" t="s">
        <v>199</v>
      </c>
      <c r="D71" s="47">
        <v>0</v>
      </c>
      <c r="E71" s="47">
        <v>21394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>SUM(D71:M71)</f>
        <v>21394</v>
      </c>
      <c r="O71" s="48">
        <f t="shared" si="10"/>
        <v>0.12344354047660262</v>
      </c>
      <c r="P71" s="9"/>
    </row>
    <row r="72" spans="1:16">
      <c r="A72" s="12"/>
      <c r="B72" s="25">
        <v>348.12</v>
      </c>
      <c r="C72" s="20" t="s">
        <v>200</v>
      </c>
      <c r="D72" s="47">
        <v>0</v>
      </c>
      <c r="E72" s="47">
        <v>49566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ref="N72:N85" si="11">SUM(D72:M72)</f>
        <v>49566</v>
      </c>
      <c r="O72" s="48">
        <f t="shared" si="10"/>
        <v>0.28599619179504931</v>
      </c>
      <c r="P72" s="9"/>
    </row>
    <row r="73" spans="1:16">
      <c r="A73" s="12"/>
      <c r="B73" s="25">
        <v>348.13</v>
      </c>
      <c r="C73" s="20" t="s">
        <v>201</v>
      </c>
      <c r="D73" s="47">
        <v>0</v>
      </c>
      <c r="E73" s="47">
        <v>99261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99261</v>
      </c>
      <c r="O73" s="48">
        <f t="shared" si="10"/>
        <v>0.5727367145577289</v>
      </c>
      <c r="P73" s="9"/>
    </row>
    <row r="74" spans="1:16">
      <c r="A74" s="12"/>
      <c r="B74" s="25">
        <v>348.22</v>
      </c>
      <c r="C74" s="20" t="s">
        <v>202</v>
      </c>
      <c r="D74" s="47">
        <v>0</v>
      </c>
      <c r="E74" s="47">
        <v>65543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65543</v>
      </c>
      <c r="O74" s="48">
        <f t="shared" si="10"/>
        <v>0.37818360163868214</v>
      </c>
      <c r="P74" s="9"/>
    </row>
    <row r="75" spans="1:16">
      <c r="A75" s="12"/>
      <c r="B75" s="25">
        <v>348.23</v>
      </c>
      <c r="C75" s="20" t="s">
        <v>203</v>
      </c>
      <c r="D75" s="47">
        <v>0</v>
      </c>
      <c r="E75" s="47">
        <v>145485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145485</v>
      </c>
      <c r="O75" s="48">
        <f t="shared" si="10"/>
        <v>0.83944954128440363</v>
      </c>
      <c r="P75" s="9"/>
    </row>
    <row r="76" spans="1:16">
      <c r="A76" s="12"/>
      <c r="B76" s="25">
        <v>348.31</v>
      </c>
      <c r="C76" s="20" t="s">
        <v>204</v>
      </c>
      <c r="D76" s="47">
        <v>0</v>
      </c>
      <c r="E76" s="47">
        <v>605610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605610</v>
      </c>
      <c r="O76" s="48">
        <f t="shared" si="10"/>
        <v>3.4943742426865154</v>
      </c>
      <c r="P76" s="9"/>
    </row>
    <row r="77" spans="1:16">
      <c r="A77" s="12"/>
      <c r="B77" s="25">
        <v>348.32</v>
      </c>
      <c r="C77" s="20" t="s">
        <v>205</v>
      </c>
      <c r="D77" s="47">
        <v>0</v>
      </c>
      <c r="E77" s="47">
        <v>5191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5191</v>
      </c>
      <c r="O77" s="48">
        <f t="shared" si="10"/>
        <v>2.9952108937741619E-2</v>
      </c>
      <c r="P77" s="9"/>
    </row>
    <row r="78" spans="1:16">
      <c r="A78" s="12"/>
      <c r="B78" s="25">
        <v>348.41</v>
      </c>
      <c r="C78" s="20" t="s">
        <v>206</v>
      </c>
      <c r="D78" s="47">
        <v>0</v>
      </c>
      <c r="E78" s="47">
        <v>506630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506630</v>
      </c>
      <c r="O78" s="48">
        <f t="shared" si="10"/>
        <v>2.9232589002365703</v>
      </c>
      <c r="P78" s="9"/>
    </row>
    <row r="79" spans="1:16">
      <c r="A79" s="12"/>
      <c r="B79" s="25">
        <v>348.42</v>
      </c>
      <c r="C79" s="20" t="s">
        <v>207</v>
      </c>
      <c r="D79" s="47">
        <v>0</v>
      </c>
      <c r="E79" s="47">
        <v>286455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286455</v>
      </c>
      <c r="O79" s="48">
        <f t="shared" si="10"/>
        <v>1.6528474987017483</v>
      </c>
      <c r="P79" s="9"/>
    </row>
    <row r="80" spans="1:16">
      <c r="A80" s="12"/>
      <c r="B80" s="25">
        <v>348.52</v>
      </c>
      <c r="C80" s="20" t="s">
        <v>208</v>
      </c>
      <c r="D80" s="47">
        <v>0</v>
      </c>
      <c r="E80" s="47">
        <v>243080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243080</v>
      </c>
      <c r="O80" s="48">
        <f t="shared" si="10"/>
        <v>1.4025734233454503</v>
      </c>
      <c r="P80" s="9"/>
    </row>
    <row r="81" spans="1:16">
      <c r="A81" s="12"/>
      <c r="B81" s="25">
        <v>348.53</v>
      </c>
      <c r="C81" s="20" t="s">
        <v>209</v>
      </c>
      <c r="D81" s="47">
        <v>0</v>
      </c>
      <c r="E81" s="47">
        <v>660509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660509</v>
      </c>
      <c r="O81" s="48">
        <f t="shared" si="10"/>
        <v>3.8111418844844498</v>
      </c>
      <c r="P81" s="9"/>
    </row>
    <row r="82" spans="1:16">
      <c r="A82" s="12"/>
      <c r="B82" s="25">
        <v>348.61</v>
      </c>
      <c r="C82" s="20" t="s">
        <v>210</v>
      </c>
      <c r="D82" s="47">
        <v>0</v>
      </c>
      <c r="E82" s="47">
        <v>27720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27720</v>
      </c>
      <c r="O82" s="48">
        <f t="shared" si="10"/>
        <v>0.15994460792799031</v>
      </c>
      <c r="P82" s="9"/>
    </row>
    <row r="83" spans="1:16">
      <c r="A83" s="12"/>
      <c r="B83" s="25">
        <v>348.62</v>
      </c>
      <c r="C83" s="20" t="s">
        <v>211</v>
      </c>
      <c r="D83" s="47">
        <v>0</v>
      </c>
      <c r="E83" s="47">
        <v>2092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2092</v>
      </c>
      <c r="O83" s="48">
        <f t="shared" si="10"/>
        <v>1.2070855692112401E-2</v>
      </c>
      <c r="P83" s="9"/>
    </row>
    <row r="84" spans="1:16">
      <c r="A84" s="12"/>
      <c r="B84" s="25">
        <v>348.71</v>
      </c>
      <c r="C84" s="20" t="s">
        <v>212</v>
      </c>
      <c r="D84" s="47">
        <v>0</v>
      </c>
      <c r="E84" s="47">
        <v>144499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144499</v>
      </c>
      <c r="O84" s="48">
        <f t="shared" si="10"/>
        <v>0.8337603138884081</v>
      </c>
      <c r="P84" s="9"/>
    </row>
    <row r="85" spans="1:16">
      <c r="A85" s="12"/>
      <c r="B85" s="25">
        <v>348.72</v>
      </c>
      <c r="C85" s="20" t="s">
        <v>213</v>
      </c>
      <c r="D85" s="47">
        <v>0</v>
      </c>
      <c r="E85" s="47">
        <v>9584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9584</v>
      </c>
      <c r="O85" s="48">
        <f t="shared" si="10"/>
        <v>5.5299751889677458E-2</v>
      </c>
      <c r="P85" s="9"/>
    </row>
    <row r="86" spans="1:16">
      <c r="A86" s="12"/>
      <c r="B86" s="25">
        <v>348.88</v>
      </c>
      <c r="C86" s="20" t="s">
        <v>182</v>
      </c>
      <c r="D86" s="47">
        <v>340832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9"/>
        <v>340832</v>
      </c>
      <c r="O86" s="48">
        <f t="shared" si="10"/>
        <v>1.9666031965841555</v>
      </c>
      <c r="P86" s="9"/>
    </row>
    <row r="87" spans="1:16">
      <c r="A87" s="12"/>
      <c r="B87" s="25">
        <v>348.92099999999999</v>
      </c>
      <c r="C87" s="20" t="s">
        <v>183</v>
      </c>
      <c r="D87" s="47">
        <v>73630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9"/>
        <v>73630</v>
      </c>
      <c r="O87" s="48">
        <f t="shared" si="10"/>
        <v>0.42484565229934801</v>
      </c>
      <c r="P87" s="9"/>
    </row>
    <row r="88" spans="1:16">
      <c r="A88" s="12"/>
      <c r="B88" s="25">
        <v>348.92200000000003</v>
      </c>
      <c r="C88" s="20" t="s">
        <v>184</v>
      </c>
      <c r="D88" s="47">
        <v>73630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9"/>
        <v>73630</v>
      </c>
      <c r="O88" s="48">
        <f t="shared" si="10"/>
        <v>0.42484565229934801</v>
      </c>
      <c r="P88" s="9"/>
    </row>
    <row r="89" spans="1:16">
      <c r="A89" s="12"/>
      <c r="B89" s="25">
        <v>348.923</v>
      </c>
      <c r="C89" s="20" t="s">
        <v>185</v>
      </c>
      <c r="D89" s="47">
        <v>73630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9"/>
        <v>73630</v>
      </c>
      <c r="O89" s="48">
        <f t="shared" si="10"/>
        <v>0.42484565229934801</v>
      </c>
      <c r="P89" s="9"/>
    </row>
    <row r="90" spans="1:16">
      <c r="A90" s="12"/>
      <c r="B90" s="25">
        <v>348.92399999999998</v>
      </c>
      <c r="C90" s="20" t="s">
        <v>186</v>
      </c>
      <c r="D90" s="47">
        <v>187048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9"/>
        <v>187048</v>
      </c>
      <c r="O90" s="48">
        <f t="shared" si="10"/>
        <v>1.079268363048872</v>
      </c>
      <c r="P90" s="9"/>
    </row>
    <row r="91" spans="1:16">
      <c r="A91" s="12"/>
      <c r="B91" s="25">
        <v>348.93</v>
      </c>
      <c r="C91" s="20" t="s">
        <v>187</v>
      </c>
      <c r="D91" s="47">
        <v>767998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9"/>
        <v>767998</v>
      </c>
      <c r="O91" s="48">
        <f t="shared" si="10"/>
        <v>4.431354220760487</v>
      </c>
      <c r="P91" s="9"/>
    </row>
    <row r="92" spans="1:16">
      <c r="A92" s="12"/>
      <c r="B92" s="25">
        <v>348.93200000000002</v>
      </c>
      <c r="C92" s="20" t="s">
        <v>188</v>
      </c>
      <c r="D92" s="47">
        <v>20598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9"/>
        <v>20598</v>
      </c>
      <c r="O92" s="48">
        <f t="shared" si="10"/>
        <v>0.11885061450579885</v>
      </c>
      <c r="P92" s="9"/>
    </row>
    <row r="93" spans="1:16">
      <c r="A93" s="12"/>
      <c r="B93" s="25">
        <v>348.99</v>
      </c>
      <c r="C93" s="20" t="s">
        <v>189</v>
      </c>
      <c r="D93" s="47">
        <v>50946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9"/>
        <v>50946</v>
      </c>
      <c r="O93" s="48">
        <f t="shared" si="10"/>
        <v>0.29395880214644277</v>
      </c>
      <c r="P93" s="9"/>
    </row>
    <row r="94" spans="1:16">
      <c r="A94" s="12"/>
      <c r="B94" s="25">
        <v>349</v>
      </c>
      <c r="C94" s="20" t="s">
        <v>1</v>
      </c>
      <c r="D94" s="47">
        <v>0</v>
      </c>
      <c r="E94" s="47">
        <v>40589</v>
      </c>
      <c r="F94" s="47">
        <v>0</v>
      </c>
      <c r="G94" s="47">
        <v>0</v>
      </c>
      <c r="H94" s="47">
        <v>0</v>
      </c>
      <c r="I94" s="47">
        <v>60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9"/>
        <v>40649</v>
      </c>
      <c r="O94" s="48">
        <f t="shared" si="10"/>
        <v>0.23454503490854539</v>
      </c>
      <c r="P94" s="9"/>
    </row>
    <row r="95" spans="1:16" ht="15.75">
      <c r="A95" s="29" t="s">
        <v>55</v>
      </c>
      <c r="B95" s="30"/>
      <c r="C95" s="31"/>
      <c r="D95" s="32">
        <f t="shared" ref="D95:M95" si="12">SUM(D96:D102)</f>
        <v>250987</v>
      </c>
      <c r="E95" s="32">
        <f t="shared" si="12"/>
        <v>1086371</v>
      </c>
      <c r="F95" s="32">
        <f t="shared" si="12"/>
        <v>0</v>
      </c>
      <c r="G95" s="32">
        <f t="shared" si="12"/>
        <v>0</v>
      </c>
      <c r="H95" s="32">
        <f t="shared" si="12"/>
        <v>0</v>
      </c>
      <c r="I95" s="32">
        <f t="shared" si="12"/>
        <v>10220</v>
      </c>
      <c r="J95" s="32">
        <f t="shared" si="12"/>
        <v>0</v>
      </c>
      <c r="K95" s="32">
        <f t="shared" si="12"/>
        <v>0</v>
      </c>
      <c r="L95" s="32">
        <f t="shared" si="12"/>
        <v>0</v>
      </c>
      <c r="M95" s="32">
        <f t="shared" si="12"/>
        <v>0</v>
      </c>
      <c r="N95" s="32">
        <f>SUM(D95:M95)</f>
        <v>1347578</v>
      </c>
      <c r="O95" s="46">
        <f t="shared" si="10"/>
        <v>7.7755351681957183</v>
      </c>
      <c r="P95" s="10"/>
    </row>
    <row r="96" spans="1:16">
      <c r="A96" s="13"/>
      <c r="B96" s="40">
        <v>351.1</v>
      </c>
      <c r="C96" s="21" t="s">
        <v>106</v>
      </c>
      <c r="D96" s="47">
        <v>0</v>
      </c>
      <c r="E96" s="47">
        <v>140808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140808</v>
      </c>
      <c r="O96" s="48">
        <f t="shared" si="10"/>
        <v>0.81246321620218109</v>
      </c>
      <c r="P96" s="9"/>
    </row>
    <row r="97" spans="1:16">
      <c r="A97" s="13"/>
      <c r="B97" s="40">
        <v>351.2</v>
      </c>
      <c r="C97" s="21" t="s">
        <v>107</v>
      </c>
      <c r="D97" s="47">
        <v>39327</v>
      </c>
      <c r="E97" s="47">
        <v>299985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ref="N97:N102" si="13">SUM(D97:M97)</f>
        <v>339312</v>
      </c>
      <c r="O97" s="48">
        <f t="shared" si="10"/>
        <v>1.9578327851826207</v>
      </c>
      <c r="P97" s="9"/>
    </row>
    <row r="98" spans="1:16">
      <c r="A98" s="13"/>
      <c r="B98" s="40">
        <v>351.4</v>
      </c>
      <c r="C98" s="21" t="s">
        <v>214</v>
      </c>
      <c r="D98" s="47">
        <v>0</v>
      </c>
      <c r="E98" s="47">
        <v>30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30</v>
      </c>
      <c r="O98" s="48">
        <f t="shared" si="10"/>
        <v>1.7310022503029253E-4</v>
      </c>
      <c r="P98" s="9"/>
    </row>
    <row r="99" spans="1:16">
      <c r="A99" s="13"/>
      <c r="B99" s="40">
        <v>351.5</v>
      </c>
      <c r="C99" s="21" t="s">
        <v>108</v>
      </c>
      <c r="D99" s="47">
        <v>0</v>
      </c>
      <c r="E99" s="47">
        <v>640586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640586</v>
      </c>
      <c r="O99" s="48">
        <f t="shared" si="10"/>
        <v>3.6961860250418326</v>
      </c>
      <c r="P99" s="9"/>
    </row>
    <row r="100" spans="1:16">
      <c r="A100" s="13"/>
      <c r="B100" s="40">
        <v>352</v>
      </c>
      <c r="C100" s="21" t="s">
        <v>110</v>
      </c>
      <c r="D100" s="47">
        <v>80969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80969</v>
      </c>
      <c r="O100" s="48">
        <f t="shared" si="10"/>
        <v>0.46719173734925856</v>
      </c>
      <c r="P100" s="9"/>
    </row>
    <row r="101" spans="1:16">
      <c r="A101" s="13"/>
      <c r="B101" s="40">
        <v>354</v>
      </c>
      <c r="C101" s="21" t="s">
        <v>111</v>
      </c>
      <c r="D101" s="47">
        <v>120619</v>
      </c>
      <c r="E101" s="47">
        <v>0</v>
      </c>
      <c r="F101" s="47">
        <v>0</v>
      </c>
      <c r="G101" s="47">
        <v>0</v>
      </c>
      <c r="H101" s="47">
        <v>0</v>
      </c>
      <c r="I101" s="47">
        <v>10220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130839</v>
      </c>
      <c r="O101" s="48">
        <f t="shared" ref="O101:O115" si="14">(N101/O$117)</f>
        <v>0.75494201142461481</v>
      </c>
      <c r="P101" s="9"/>
    </row>
    <row r="102" spans="1:16">
      <c r="A102" s="13"/>
      <c r="B102" s="40">
        <v>359</v>
      </c>
      <c r="C102" s="21" t="s">
        <v>112</v>
      </c>
      <c r="D102" s="47">
        <v>10072</v>
      </c>
      <c r="E102" s="47">
        <v>4962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15034</v>
      </c>
      <c r="O102" s="48">
        <f t="shared" si="14"/>
        <v>8.6746292770180602E-2</v>
      </c>
      <c r="P102" s="9"/>
    </row>
    <row r="103" spans="1:16" ht="15.75">
      <c r="A103" s="29" t="s">
        <v>5</v>
      </c>
      <c r="B103" s="30"/>
      <c r="C103" s="31"/>
      <c r="D103" s="32">
        <f t="shared" ref="D103:M103" si="15">SUM(D104:D110)</f>
        <v>1304381</v>
      </c>
      <c r="E103" s="32">
        <f t="shared" si="15"/>
        <v>997573</v>
      </c>
      <c r="F103" s="32">
        <f t="shared" si="15"/>
        <v>0</v>
      </c>
      <c r="G103" s="32">
        <f t="shared" si="15"/>
        <v>0</v>
      </c>
      <c r="H103" s="32">
        <f t="shared" si="15"/>
        <v>0</v>
      </c>
      <c r="I103" s="32">
        <f t="shared" si="15"/>
        <v>7284352</v>
      </c>
      <c r="J103" s="32">
        <f t="shared" si="15"/>
        <v>44430</v>
      </c>
      <c r="K103" s="32">
        <f t="shared" si="15"/>
        <v>0</v>
      </c>
      <c r="L103" s="32">
        <f t="shared" si="15"/>
        <v>0</v>
      </c>
      <c r="M103" s="32">
        <f t="shared" si="15"/>
        <v>973</v>
      </c>
      <c r="N103" s="32">
        <f>SUM(D103:M103)</f>
        <v>9631709</v>
      </c>
      <c r="O103" s="46">
        <f t="shared" si="14"/>
        <v>55.575033177543133</v>
      </c>
      <c r="P103" s="10"/>
    </row>
    <row r="104" spans="1:16">
      <c r="A104" s="12"/>
      <c r="B104" s="25">
        <v>361.1</v>
      </c>
      <c r="C104" s="20" t="s">
        <v>113</v>
      </c>
      <c r="D104" s="47">
        <v>296007</v>
      </c>
      <c r="E104" s="47">
        <v>282617</v>
      </c>
      <c r="F104" s="47">
        <v>0</v>
      </c>
      <c r="G104" s="47">
        <v>0</v>
      </c>
      <c r="H104" s="47">
        <v>0</v>
      </c>
      <c r="I104" s="47">
        <v>702784</v>
      </c>
      <c r="J104" s="47">
        <v>26651</v>
      </c>
      <c r="K104" s="47">
        <v>0</v>
      </c>
      <c r="L104" s="47">
        <v>0</v>
      </c>
      <c r="M104" s="47">
        <v>973</v>
      </c>
      <c r="N104" s="47">
        <f>SUM(D104:M104)</f>
        <v>1309032</v>
      </c>
      <c r="O104" s="48">
        <f t="shared" si="14"/>
        <v>7.553124459061797</v>
      </c>
      <c r="P104" s="9"/>
    </row>
    <row r="105" spans="1:16">
      <c r="A105" s="12"/>
      <c r="B105" s="25">
        <v>361.3</v>
      </c>
      <c r="C105" s="20" t="s">
        <v>114</v>
      </c>
      <c r="D105" s="47">
        <v>118198</v>
      </c>
      <c r="E105" s="47">
        <v>133337</v>
      </c>
      <c r="F105" s="47">
        <v>0</v>
      </c>
      <c r="G105" s="47">
        <v>0</v>
      </c>
      <c r="H105" s="47">
        <v>0</v>
      </c>
      <c r="I105" s="47">
        <v>853671</v>
      </c>
      <c r="J105" s="47">
        <v>14733</v>
      </c>
      <c r="K105" s="47">
        <v>0</v>
      </c>
      <c r="L105" s="47">
        <v>0</v>
      </c>
      <c r="M105" s="47">
        <v>0</v>
      </c>
      <c r="N105" s="47">
        <f t="shared" ref="N105:N110" si="16">SUM(D105:M105)</f>
        <v>1119939</v>
      </c>
      <c r="O105" s="48">
        <f t="shared" si="14"/>
        <v>6.4620564306733597</v>
      </c>
      <c r="P105" s="9"/>
    </row>
    <row r="106" spans="1:16">
      <c r="A106" s="12"/>
      <c r="B106" s="25">
        <v>362</v>
      </c>
      <c r="C106" s="20" t="s">
        <v>191</v>
      </c>
      <c r="D106" s="47">
        <v>7800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6"/>
        <v>7800</v>
      </c>
      <c r="O106" s="48">
        <f t="shared" si="14"/>
        <v>4.5006058507876062E-2</v>
      </c>
      <c r="P106" s="9"/>
    </row>
    <row r="107" spans="1:16">
      <c r="A107" s="12"/>
      <c r="B107" s="25">
        <v>364</v>
      </c>
      <c r="C107" s="20" t="s">
        <v>192</v>
      </c>
      <c r="D107" s="47">
        <v>98535</v>
      </c>
      <c r="E107" s="47">
        <v>21437</v>
      </c>
      <c r="F107" s="47">
        <v>0</v>
      </c>
      <c r="G107" s="47">
        <v>0</v>
      </c>
      <c r="H107" s="47">
        <v>0</v>
      </c>
      <c r="I107" s="47">
        <v>17733</v>
      </c>
      <c r="J107" s="47">
        <v>1355</v>
      </c>
      <c r="K107" s="47">
        <v>0</v>
      </c>
      <c r="L107" s="47">
        <v>0</v>
      </c>
      <c r="M107" s="47">
        <v>0</v>
      </c>
      <c r="N107" s="47">
        <f t="shared" si="16"/>
        <v>139060</v>
      </c>
      <c r="O107" s="48">
        <f t="shared" si="14"/>
        <v>0.80237724309041603</v>
      </c>
      <c r="P107" s="9"/>
    </row>
    <row r="108" spans="1:16">
      <c r="A108" s="12"/>
      <c r="B108" s="25">
        <v>365</v>
      </c>
      <c r="C108" s="20" t="s">
        <v>193</v>
      </c>
      <c r="D108" s="47">
        <v>28815</v>
      </c>
      <c r="E108" s="47">
        <v>0</v>
      </c>
      <c r="F108" s="47">
        <v>0</v>
      </c>
      <c r="G108" s="47">
        <v>0</v>
      </c>
      <c r="H108" s="47">
        <v>0</v>
      </c>
      <c r="I108" s="47">
        <v>27495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56310</v>
      </c>
      <c r="O108" s="48">
        <f t="shared" si="14"/>
        <v>0.32490912238185909</v>
      </c>
      <c r="P108" s="9"/>
    </row>
    <row r="109" spans="1:16">
      <c r="A109" s="12"/>
      <c r="B109" s="25">
        <v>366</v>
      </c>
      <c r="C109" s="20" t="s">
        <v>118</v>
      </c>
      <c r="D109" s="47">
        <v>130976</v>
      </c>
      <c r="E109" s="47">
        <v>312500</v>
      </c>
      <c r="F109" s="47">
        <v>0</v>
      </c>
      <c r="G109" s="47">
        <v>0</v>
      </c>
      <c r="H109" s="47">
        <v>0</v>
      </c>
      <c r="I109" s="47">
        <v>312159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6"/>
        <v>755635</v>
      </c>
      <c r="O109" s="48">
        <f t="shared" si="14"/>
        <v>4.3600196180255031</v>
      </c>
      <c r="P109" s="9"/>
    </row>
    <row r="110" spans="1:16">
      <c r="A110" s="12"/>
      <c r="B110" s="25">
        <v>369.9</v>
      </c>
      <c r="C110" s="20" t="s">
        <v>119</v>
      </c>
      <c r="D110" s="47">
        <v>624050</v>
      </c>
      <c r="E110" s="47">
        <v>247682</v>
      </c>
      <c r="F110" s="47">
        <v>0</v>
      </c>
      <c r="G110" s="47">
        <v>0</v>
      </c>
      <c r="H110" s="47">
        <v>0</v>
      </c>
      <c r="I110" s="47">
        <v>5370510</v>
      </c>
      <c r="J110" s="47">
        <v>1691</v>
      </c>
      <c r="K110" s="47">
        <v>0</v>
      </c>
      <c r="L110" s="47">
        <v>0</v>
      </c>
      <c r="M110" s="47">
        <v>0</v>
      </c>
      <c r="N110" s="47">
        <f t="shared" si="16"/>
        <v>6243933</v>
      </c>
      <c r="O110" s="48">
        <f t="shared" si="14"/>
        <v>36.027540245802321</v>
      </c>
      <c r="P110" s="9"/>
    </row>
    <row r="111" spans="1:16" ht="15.75">
      <c r="A111" s="29" t="s">
        <v>56</v>
      </c>
      <c r="B111" s="30"/>
      <c r="C111" s="31"/>
      <c r="D111" s="32">
        <f t="shared" ref="D111:M111" si="17">SUM(D112:D114)</f>
        <v>41235064</v>
      </c>
      <c r="E111" s="32">
        <f t="shared" si="17"/>
        <v>3789485</v>
      </c>
      <c r="F111" s="32">
        <f t="shared" si="17"/>
        <v>0</v>
      </c>
      <c r="G111" s="32">
        <f t="shared" si="17"/>
        <v>0</v>
      </c>
      <c r="H111" s="32">
        <f t="shared" si="17"/>
        <v>0</v>
      </c>
      <c r="I111" s="32">
        <f t="shared" si="17"/>
        <v>150000</v>
      </c>
      <c r="J111" s="32">
        <f t="shared" si="17"/>
        <v>0</v>
      </c>
      <c r="K111" s="32">
        <f t="shared" si="17"/>
        <v>0</v>
      </c>
      <c r="L111" s="32">
        <f t="shared" si="17"/>
        <v>0</v>
      </c>
      <c r="M111" s="32">
        <f t="shared" si="17"/>
        <v>0</v>
      </c>
      <c r="N111" s="32">
        <f>SUM(D111:M111)</f>
        <v>45174549</v>
      </c>
      <c r="O111" s="46">
        <f t="shared" si="14"/>
        <v>260.65748658473257</v>
      </c>
      <c r="P111" s="9"/>
    </row>
    <row r="112" spans="1:16">
      <c r="A112" s="12"/>
      <c r="B112" s="25">
        <v>381</v>
      </c>
      <c r="C112" s="20" t="s">
        <v>120</v>
      </c>
      <c r="D112" s="47">
        <v>27680</v>
      </c>
      <c r="E112" s="47">
        <v>3742544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>SUM(D112:M112)</f>
        <v>3770224</v>
      </c>
      <c r="O112" s="48">
        <f t="shared" si="14"/>
        <v>21.754220760486987</v>
      </c>
      <c r="P112" s="9"/>
    </row>
    <row r="113" spans="1:119">
      <c r="A113" s="12"/>
      <c r="B113" s="25">
        <v>384</v>
      </c>
      <c r="C113" s="20" t="s">
        <v>121</v>
      </c>
      <c r="D113" s="47">
        <v>41207384</v>
      </c>
      <c r="E113" s="47">
        <v>46941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>SUM(D113:M113)</f>
        <v>41254325</v>
      </c>
      <c r="O113" s="48">
        <f t="shared" si="14"/>
        <v>238.03776469909411</v>
      </c>
      <c r="P113" s="9"/>
    </row>
    <row r="114" spans="1:119" ht="15.75" thickBot="1">
      <c r="A114" s="12"/>
      <c r="B114" s="25">
        <v>389.8</v>
      </c>
      <c r="C114" s="20" t="s">
        <v>217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I114" s="47">
        <v>150000</v>
      </c>
      <c r="J114" s="47">
        <v>0</v>
      </c>
      <c r="K114" s="47">
        <v>0</v>
      </c>
      <c r="L114" s="47">
        <v>0</v>
      </c>
      <c r="M114" s="47">
        <v>0</v>
      </c>
      <c r="N114" s="47">
        <f>SUM(D114:M114)</f>
        <v>150000</v>
      </c>
      <c r="O114" s="48">
        <f t="shared" si="14"/>
        <v>0.86550112515146271</v>
      </c>
      <c r="P114" s="9"/>
    </row>
    <row r="115" spans="1:119" ht="16.5" thickBot="1">
      <c r="A115" s="14" t="s">
        <v>88</v>
      </c>
      <c r="B115" s="23"/>
      <c r="C115" s="22"/>
      <c r="D115" s="15">
        <f t="shared" ref="D115:M115" si="18">SUM(D5,D11,D18,D45,D95,D103,D111)</f>
        <v>145416010</v>
      </c>
      <c r="E115" s="15">
        <f t="shared" si="18"/>
        <v>58409362</v>
      </c>
      <c r="F115" s="15">
        <f t="shared" si="18"/>
        <v>0</v>
      </c>
      <c r="G115" s="15">
        <f t="shared" si="18"/>
        <v>0</v>
      </c>
      <c r="H115" s="15">
        <f t="shared" si="18"/>
        <v>0</v>
      </c>
      <c r="I115" s="15">
        <f t="shared" si="18"/>
        <v>58017533</v>
      </c>
      <c r="J115" s="15">
        <f t="shared" si="18"/>
        <v>8607588</v>
      </c>
      <c r="K115" s="15">
        <f t="shared" si="18"/>
        <v>0</v>
      </c>
      <c r="L115" s="15">
        <f t="shared" si="18"/>
        <v>0</v>
      </c>
      <c r="M115" s="15">
        <f t="shared" si="18"/>
        <v>18330792</v>
      </c>
      <c r="N115" s="15">
        <f>SUM(D115:M115)</f>
        <v>288781285</v>
      </c>
      <c r="O115" s="38">
        <f t="shared" si="14"/>
        <v>1666.2701806012349</v>
      </c>
      <c r="P115" s="6"/>
      <c r="Q115" s="2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</row>
    <row r="116" spans="1:119">
      <c r="A116" s="16"/>
      <c r="B116" s="18"/>
      <c r="C116" s="18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9"/>
    </row>
    <row r="117" spans="1:119">
      <c r="A117" s="41"/>
      <c r="B117" s="42"/>
      <c r="C117" s="42"/>
      <c r="D117" s="43"/>
      <c r="E117" s="43"/>
      <c r="F117" s="43"/>
      <c r="G117" s="43"/>
      <c r="H117" s="43"/>
      <c r="I117" s="43"/>
      <c r="J117" s="43"/>
      <c r="K117" s="43"/>
      <c r="L117" s="49" t="s">
        <v>218</v>
      </c>
      <c r="M117" s="49"/>
      <c r="N117" s="49"/>
      <c r="O117" s="44">
        <v>173310</v>
      </c>
    </row>
    <row r="118" spans="1:119">
      <c r="A118" s="50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2"/>
    </row>
    <row r="119" spans="1:119" ht="15.75" customHeight="1" thickBot="1">
      <c r="A119" s="53" t="s">
        <v>143</v>
      </c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5"/>
    </row>
  </sheetData>
  <mergeCells count="10">
    <mergeCell ref="L117:N117"/>
    <mergeCell ref="A118:O118"/>
    <mergeCell ref="A119:O1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2024-06-25T17:16:02Z</cp:lastPrinted>
  <dcterms:created xsi:type="dcterms:W3CDTF">2000-08-31T21:26:31Z</dcterms:created>
  <dcterms:modified xsi:type="dcterms:W3CDTF">2024-09-20T21:53:05Z</dcterms:modified>
</cp:coreProperties>
</file>