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89" documentId="11_96273109352AE82FFD8A702B7025C26CCF89AFBA" xr6:coauthVersionLast="47" xr6:coauthVersionMax="47" xr10:uidLastSave="{A2A27808-AC87-44C3-BA07-283A9CAA99C0}"/>
  <bookViews>
    <workbookView xWindow="-120" yWindow="-120" windowWidth="29040" windowHeight="15720" tabRatio="786" xr2:uid="{00000000-000D-0000-FFFF-FFFF00000000}"/>
  </bookViews>
  <sheets>
    <sheet name="2023" sheetId="53" r:id="rId1"/>
    <sheet name="2022" sheetId="52" r:id="rId2"/>
    <sheet name="2021" sheetId="51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'2005'!$A$1:$O$53</definedName>
    <definedName name="_xlnm.Print_Area" localSheetId="17">'2006'!$A$1:$O$61</definedName>
    <definedName name="_xlnm.Print_Area" localSheetId="16">'2007'!$A$1:$O$57</definedName>
    <definedName name="_xlnm.Print_Area" localSheetId="15">'2008'!$A$1:$O$58</definedName>
    <definedName name="_xlnm.Print_Area" localSheetId="14">'2009'!$A$1:$O$59</definedName>
    <definedName name="_xlnm.Print_Area" localSheetId="13">'2010'!$A$1:$O$55</definedName>
    <definedName name="_xlnm.Print_Area" localSheetId="12">'2011'!$A$1:$O$58</definedName>
    <definedName name="_xlnm.Print_Area" localSheetId="11">'2012'!$A$1:$O$66</definedName>
    <definedName name="_xlnm.Print_Area" localSheetId="10">'2013'!$A$1:$O$64</definedName>
    <definedName name="_xlnm.Print_Area" localSheetId="9">'2014'!$A$1:$O$64</definedName>
    <definedName name="_xlnm.Print_Area" localSheetId="8">'2015'!$A$1:$O$62</definedName>
    <definedName name="_xlnm.Print_Area" localSheetId="7">'2016'!$A$1:$O$62</definedName>
    <definedName name="_xlnm.Print_Area" localSheetId="6">'2017'!$A$1:$O$61</definedName>
    <definedName name="_xlnm.Print_Area" localSheetId="5">'2018'!$A$1:$O$62</definedName>
    <definedName name="_xlnm.Print_Area" localSheetId="4">'2019'!$A$1:$O$61</definedName>
    <definedName name="_xlnm.Print_Area" localSheetId="3">'2020'!$A$1:$O$63</definedName>
    <definedName name="_xlnm.Print_Area" localSheetId="2">'2021'!$A$1:$P$64</definedName>
    <definedName name="_xlnm.Print_Area" localSheetId="1">'2022'!$A$1:$P$66</definedName>
    <definedName name="_xlnm.Print_Area" localSheetId="0">'2023'!$A$1:$P$66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" i="53" l="1"/>
  <c r="P61" i="53" s="1"/>
  <c r="O60" i="53"/>
  <c r="P60" i="53" s="1"/>
  <c r="O59" i="53"/>
  <c r="P59" i="53" s="1"/>
  <c r="O58" i="53"/>
  <c r="P58" i="53" s="1"/>
  <c r="O57" i="53"/>
  <c r="P57" i="53" s="1"/>
  <c r="O56" i="53"/>
  <c r="P56" i="53" s="1"/>
  <c r="O55" i="53"/>
  <c r="P55" i="53" s="1"/>
  <c r="O54" i="53"/>
  <c r="P54" i="53" s="1"/>
  <c r="O53" i="53"/>
  <c r="P53" i="53" s="1"/>
  <c r="O52" i="53"/>
  <c r="P52" i="53" s="1"/>
  <c r="O51" i="53"/>
  <c r="P51" i="53" s="1"/>
  <c r="O50" i="53"/>
  <c r="P50" i="53" s="1"/>
  <c r="O49" i="53"/>
  <c r="P49" i="53" s="1"/>
  <c r="O48" i="53"/>
  <c r="P48" i="53" s="1"/>
  <c r="O47" i="53"/>
  <c r="P47" i="53" s="1"/>
  <c r="O46" i="53"/>
  <c r="P46" i="53" s="1"/>
  <c r="O45" i="53"/>
  <c r="P45" i="53" s="1"/>
  <c r="O44" i="53"/>
  <c r="P44" i="53" s="1"/>
  <c r="O43" i="53"/>
  <c r="P43" i="53" s="1"/>
  <c r="O42" i="53"/>
  <c r="P42" i="53" s="1"/>
  <c r="N41" i="53"/>
  <c r="M41" i="53"/>
  <c r="L41" i="53"/>
  <c r="K41" i="53"/>
  <c r="J41" i="53"/>
  <c r="I41" i="53"/>
  <c r="H41" i="53"/>
  <c r="G41" i="53"/>
  <c r="F41" i="53"/>
  <c r="E41" i="53"/>
  <c r="D41" i="53"/>
  <c r="O40" i="53"/>
  <c r="P40" i="53" s="1"/>
  <c r="N39" i="53"/>
  <c r="M39" i="53"/>
  <c r="L39" i="53"/>
  <c r="K39" i="53"/>
  <c r="J39" i="53"/>
  <c r="I39" i="53"/>
  <c r="H39" i="53"/>
  <c r="G39" i="53"/>
  <c r="F39" i="53"/>
  <c r="E39" i="53"/>
  <c r="D39" i="53"/>
  <c r="O38" i="53"/>
  <c r="P38" i="53" s="1"/>
  <c r="O37" i="53"/>
  <c r="P37" i="53" s="1"/>
  <c r="O36" i="53"/>
  <c r="P36" i="53" s="1"/>
  <c r="N35" i="53"/>
  <c r="M35" i="53"/>
  <c r="L35" i="53"/>
  <c r="K35" i="53"/>
  <c r="J35" i="53"/>
  <c r="I35" i="53"/>
  <c r="H35" i="53"/>
  <c r="G35" i="53"/>
  <c r="F35" i="53"/>
  <c r="E35" i="53"/>
  <c r="D35" i="53"/>
  <c r="O34" i="53"/>
  <c r="P34" i="53" s="1"/>
  <c r="O33" i="53"/>
  <c r="P33" i="53" s="1"/>
  <c r="N32" i="53"/>
  <c r="M32" i="53"/>
  <c r="L32" i="53"/>
  <c r="K32" i="53"/>
  <c r="J32" i="53"/>
  <c r="I32" i="53"/>
  <c r="H32" i="53"/>
  <c r="G32" i="53"/>
  <c r="F32" i="53"/>
  <c r="E32" i="53"/>
  <c r="D32" i="53"/>
  <c r="O31" i="53"/>
  <c r="P31" i="53" s="1"/>
  <c r="O30" i="53"/>
  <c r="P30" i="53" s="1"/>
  <c r="O29" i="53"/>
  <c r="P29" i="53" s="1"/>
  <c r="N28" i="53"/>
  <c r="M28" i="53"/>
  <c r="L28" i="53"/>
  <c r="K28" i="53"/>
  <c r="J28" i="53"/>
  <c r="I28" i="53"/>
  <c r="H28" i="53"/>
  <c r="G28" i="53"/>
  <c r="F28" i="53"/>
  <c r="E28" i="53"/>
  <c r="D28" i="53"/>
  <c r="O27" i="53"/>
  <c r="P27" i="53" s="1"/>
  <c r="N26" i="53"/>
  <c r="M26" i="53"/>
  <c r="L26" i="53"/>
  <c r="K26" i="53"/>
  <c r="J26" i="53"/>
  <c r="I26" i="53"/>
  <c r="H26" i="53"/>
  <c r="G26" i="53"/>
  <c r="F26" i="53"/>
  <c r="E26" i="53"/>
  <c r="D26" i="53"/>
  <c r="O25" i="53"/>
  <c r="P25" i="53" s="1"/>
  <c r="O24" i="53"/>
  <c r="P24" i="53" s="1"/>
  <c r="N23" i="53"/>
  <c r="M23" i="53"/>
  <c r="L23" i="53"/>
  <c r="K23" i="53"/>
  <c r="J23" i="53"/>
  <c r="I23" i="53"/>
  <c r="H23" i="53"/>
  <c r="G23" i="53"/>
  <c r="F23" i="53"/>
  <c r="E23" i="53"/>
  <c r="D23" i="53"/>
  <c r="O22" i="53"/>
  <c r="P22" i="53" s="1"/>
  <c r="O21" i="53"/>
  <c r="P21" i="53" s="1"/>
  <c r="O20" i="53"/>
  <c r="P20" i="53" s="1"/>
  <c r="O19" i="53"/>
  <c r="P19" i="53" s="1"/>
  <c r="O18" i="53"/>
  <c r="P18" i="53" s="1"/>
  <c r="O17" i="53"/>
  <c r="P17" i="53" s="1"/>
  <c r="O16" i="53"/>
  <c r="P16" i="53" s="1"/>
  <c r="O15" i="53"/>
  <c r="P15" i="53" s="1"/>
  <c r="N14" i="53"/>
  <c r="M14" i="53"/>
  <c r="L14" i="53"/>
  <c r="K14" i="53"/>
  <c r="J14" i="53"/>
  <c r="I14" i="53"/>
  <c r="H14" i="53"/>
  <c r="G14" i="53"/>
  <c r="F14" i="53"/>
  <c r="E14" i="53"/>
  <c r="D14" i="53"/>
  <c r="O13" i="53"/>
  <c r="P13" i="53" s="1"/>
  <c r="O12" i="53"/>
  <c r="P12" i="53" s="1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32" i="53" l="1"/>
  <c r="P32" i="53" s="1"/>
  <c r="O35" i="53"/>
  <c r="P35" i="53" s="1"/>
  <c r="O41" i="53"/>
  <c r="P41" i="53" s="1"/>
  <c r="O39" i="53"/>
  <c r="P39" i="53" s="1"/>
  <c r="O28" i="53"/>
  <c r="P28" i="53" s="1"/>
  <c r="H62" i="53"/>
  <c r="I62" i="53"/>
  <c r="O26" i="53"/>
  <c r="P26" i="53" s="1"/>
  <c r="O23" i="53"/>
  <c r="P23" i="53" s="1"/>
  <c r="E62" i="53"/>
  <c r="F62" i="53"/>
  <c r="G62" i="53"/>
  <c r="O14" i="53"/>
  <c r="P14" i="53" s="1"/>
  <c r="N62" i="53"/>
  <c r="K62" i="53"/>
  <c r="D62" i="53"/>
  <c r="O5" i="53"/>
  <c r="P5" i="53" s="1"/>
  <c r="J62" i="53"/>
  <c r="L62" i="53"/>
  <c r="M62" i="53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N25" i="52"/>
  <c r="M25" i="52"/>
  <c r="L25" i="52"/>
  <c r="K25" i="52"/>
  <c r="J25" i="52"/>
  <c r="I25" i="52"/>
  <c r="H25" i="52"/>
  <c r="G25" i="52"/>
  <c r="F25" i="52"/>
  <c r="E25" i="52"/>
  <c r="D25" i="52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62" i="53" l="1"/>
  <c r="P62" i="53" s="1"/>
  <c r="O40" i="52"/>
  <c r="P40" i="52" s="1"/>
  <c r="O38" i="52"/>
  <c r="P38" i="52" s="1"/>
  <c r="O34" i="52"/>
  <c r="P34" i="52" s="1"/>
  <c r="O31" i="52"/>
  <c r="P31" i="52" s="1"/>
  <c r="O27" i="52"/>
  <c r="P27" i="52" s="1"/>
  <c r="O25" i="52"/>
  <c r="P25" i="52" s="1"/>
  <c r="F62" i="52"/>
  <c r="O22" i="52"/>
  <c r="P22" i="52" s="1"/>
  <c r="I62" i="52"/>
  <c r="N62" i="52"/>
  <c r="L62" i="52"/>
  <c r="M62" i="52"/>
  <c r="H62" i="52"/>
  <c r="E62" i="52"/>
  <c r="D62" i="52"/>
  <c r="G62" i="52"/>
  <c r="J62" i="52"/>
  <c r="K62" i="52"/>
  <c r="O13" i="52"/>
  <c r="P13" i="52" s="1"/>
  <c r="O5" i="52"/>
  <c r="P5" i="52" s="1"/>
  <c r="O59" i="51"/>
  <c r="P59" i="5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/>
  <c r="O52" i="51"/>
  <c r="P52" i="51"/>
  <c r="O51" i="51"/>
  <c r="P51" i="51" s="1"/>
  <c r="O50" i="51"/>
  <c r="P50" i="51" s="1"/>
  <c r="O49" i="51"/>
  <c r="P49" i="51" s="1"/>
  <c r="O48" i="51"/>
  <c r="P48" i="51" s="1"/>
  <c r="O47" i="51"/>
  <c r="P47" i="51"/>
  <c r="O46" i="51"/>
  <c r="P46" i="51"/>
  <c r="O45" i="51"/>
  <c r="P45" i="51" s="1"/>
  <c r="O44" i="51"/>
  <c r="P44" i="51" s="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40" i="51" s="1"/>
  <c r="P40" i="51" s="1"/>
  <c r="O39" i="51"/>
  <c r="P39" i="51" s="1"/>
  <c r="N38" i="51"/>
  <c r="M38" i="51"/>
  <c r="M60" i="51" s="1"/>
  <c r="L38" i="51"/>
  <c r="K38" i="51"/>
  <c r="J38" i="51"/>
  <c r="I38" i="51"/>
  <c r="H38" i="51"/>
  <c r="G38" i="51"/>
  <c r="F38" i="51"/>
  <c r="E38" i="51"/>
  <c r="D38" i="51"/>
  <c r="O38" i="51" s="1"/>
  <c r="P38" i="51" s="1"/>
  <c r="O37" i="51"/>
  <c r="P37" i="51"/>
  <c r="O36" i="51"/>
  <c r="P36" i="51" s="1"/>
  <c r="O35" i="51"/>
  <c r="P35" i="51" s="1"/>
  <c r="N34" i="51"/>
  <c r="M34" i="51"/>
  <c r="L34" i="51"/>
  <c r="K34" i="51"/>
  <c r="J34" i="51"/>
  <c r="I34" i="51"/>
  <c r="H34" i="51"/>
  <c r="H60" i="51" s="1"/>
  <c r="G34" i="51"/>
  <c r="F34" i="51"/>
  <c r="E34" i="51"/>
  <c r="D34" i="5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1" i="51" s="1"/>
  <c r="P31" i="51" s="1"/>
  <c r="O30" i="51"/>
  <c r="P30" i="51" s="1"/>
  <c r="O29" i="51"/>
  <c r="P29" i="51"/>
  <c r="O28" i="51"/>
  <c r="P28" i="5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/>
  <c r="N25" i="51"/>
  <c r="M25" i="51"/>
  <c r="L25" i="51"/>
  <c r="K25" i="51"/>
  <c r="K60" i="51" s="1"/>
  <c r="J25" i="51"/>
  <c r="I25" i="51"/>
  <c r="H25" i="51"/>
  <c r="G25" i="51"/>
  <c r="F25" i="51"/>
  <c r="E25" i="51"/>
  <c r="D25" i="5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3" i="51" s="1"/>
  <c r="P13" i="51" s="1"/>
  <c r="O12" i="51"/>
  <c r="P12" i="51" s="1"/>
  <c r="O11" i="51"/>
  <c r="P11" i="5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G60" i="51" s="1"/>
  <c r="F5" i="51"/>
  <c r="F60" i="51" s="1"/>
  <c r="E5" i="51"/>
  <c r="D5" i="51"/>
  <c r="N58" i="48"/>
  <c r="O58" i="48" s="1"/>
  <c r="N57" i="48"/>
  <c r="O57" i="48" s="1"/>
  <c r="N56" i="48"/>
  <c r="O56" i="48"/>
  <c r="N55" i="48"/>
  <c r="O55" i="48" s="1"/>
  <c r="N54" i="48"/>
  <c r="O54" i="48" s="1"/>
  <c r="N53" i="48"/>
  <c r="O53" i="48" s="1"/>
  <c r="N52" i="48"/>
  <c r="O52" i="48" s="1"/>
  <c r="N51" i="48"/>
  <c r="O51" i="48" s="1"/>
  <c r="N50" i="48"/>
  <c r="O50" i="48"/>
  <c r="N49" i="48"/>
  <c r="O49" i="48" s="1"/>
  <c r="N48" i="48"/>
  <c r="O48" i="48" s="1"/>
  <c r="N47" i="48"/>
  <c r="O47" i="48" s="1"/>
  <c r="N46" i="48"/>
  <c r="O46" i="48" s="1"/>
  <c r="N45" i="48"/>
  <c r="O45" i="48" s="1"/>
  <c r="M44" i="48"/>
  <c r="L44" i="48"/>
  <c r="K44" i="48"/>
  <c r="J44" i="48"/>
  <c r="I44" i="48"/>
  <c r="H44" i="48"/>
  <c r="G44" i="48"/>
  <c r="F44" i="48"/>
  <c r="E44" i="48"/>
  <c r="D44" i="48"/>
  <c r="N43" i="48"/>
  <c r="O43" i="48" s="1"/>
  <c r="N42" i="48"/>
  <c r="O42" i="48"/>
  <c r="N41" i="48"/>
  <c r="O41" i="48" s="1"/>
  <c r="M40" i="48"/>
  <c r="L40" i="48"/>
  <c r="K40" i="48"/>
  <c r="J40" i="48"/>
  <c r="I40" i="48"/>
  <c r="H40" i="48"/>
  <c r="G40" i="48"/>
  <c r="F40" i="48"/>
  <c r="E40" i="48"/>
  <c r="D40" i="48"/>
  <c r="N40" i="48" s="1"/>
  <c r="O40" i="48" s="1"/>
  <c r="N39" i="48"/>
  <c r="O39" i="48" s="1"/>
  <c r="N38" i="48"/>
  <c r="O38" i="48" s="1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 s="1"/>
  <c r="N33" i="48"/>
  <c r="O33" i="48" s="1"/>
  <c r="M32" i="48"/>
  <c r="L32" i="48"/>
  <c r="K32" i="48"/>
  <c r="J32" i="48"/>
  <c r="I32" i="48"/>
  <c r="I59" i="48" s="1"/>
  <c r="H32" i="48"/>
  <c r="G32" i="48"/>
  <c r="F32" i="48"/>
  <c r="E32" i="48"/>
  <c r="D32" i="48"/>
  <c r="N31" i="48"/>
  <c r="O31" i="48" s="1"/>
  <c r="N30" i="48"/>
  <c r="O30" i="48"/>
  <c r="N29" i="48"/>
  <c r="O29" i="48" s="1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7" i="48" s="1"/>
  <c r="O27" i="48" s="1"/>
  <c r="N26" i="48"/>
  <c r="O26" i="48" s="1"/>
  <c r="N25" i="48"/>
  <c r="O25" i="48" s="1"/>
  <c r="N24" i="48"/>
  <c r="O24" i="48" s="1"/>
  <c r="M23" i="48"/>
  <c r="L23" i="48"/>
  <c r="K23" i="48"/>
  <c r="J23" i="48"/>
  <c r="I23" i="48"/>
  <c r="H23" i="48"/>
  <c r="G23" i="48"/>
  <c r="F23" i="48"/>
  <c r="E23" i="48"/>
  <c r="N23" i="48" s="1"/>
  <c r="O23" i="48" s="1"/>
  <c r="D23" i="48"/>
  <c r="D59" i="48" s="1"/>
  <c r="N22" i="48"/>
  <c r="O22" i="48" s="1"/>
  <c r="N21" i="48"/>
  <c r="O21" i="48" s="1"/>
  <c r="N20" i="48"/>
  <c r="O20" i="48"/>
  <c r="M19" i="48"/>
  <c r="L19" i="48"/>
  <c r="K19" i="48"/>
  <c r="N19" i="48" s="1"/>
  <c r="O19" i="48" s="1"/>
  <c r="J19" i="48"/>
  <c r="I19" i="48"/>
  <c r="H19" i="48"/>
  <c r="G19" i="48"/>
  <c r="F19" i="48"/>
  <c r="E19" i="48"/>
  <c r="D19" i="48"/>
  <c r="N18" i="48"/>
  <c r="O18" i="48"/>
  <c r="N17" i="48"/>
  <c r="O17" i="48" s="1"/>
  <c r="N16" i="48"/>
  <c r="O16" i="48" s="1"/>
  <c r="N15" i="48"/>
  <c r="O15" i="48" s="1"/>
  <c r="N14" i="48"/>
  <c r="O14" i="48" s="1"/>
  <c r="N13" i="48"/>
  <c r="O13" i="48" s="1"/>
  <c r="N12" i="48"/>
  <c r="O12" i="48"/>
  <c r="M11" i="48"/>
  <c r="L11" i="48"/>
  <c r="K11" i="48"/>
  <c r="K59" i="48" s="1"/>
  <c r="J11" i="48"/>
  <c r="I11" i="48"/>
  <c r="H11" i="48"/>
  <c r="G11" i="48"/>
  <c r="F11" i="48"/>
  <c r="E11" i="48"/>
  <c r="D11" i="48"/>
  <c r="N10" i="48"/>
  <c r="O10" i="48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J59" i="48" s="1"/>
  <c r="I5" i="48"/>
  <c r="H5" i="48"/>
  <c r="G5" i="48"/>
  <c r="F5" i="48"/>
  <c r="N5" i="48" s="1"/>
  <c r="O5" i="48" s="1"/>
  <c r="E5" i="48"/>
  <c r="D5" i="48"/>
  <c r="N56" i="47"/>
  <c r="O56" i="47" s="1"/>
  <c r="N55" i="47"/>
  <c r="O55" i="47" s="1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 s="1"/>
  <c r="N44" i="47"/>
  <c r="O44" i="47" s="1"/>
  <c r="N43" i="47"/>
  <c r="O43" i="47" s="1"/>
  <c r="N42" i="47"/>
  <c r="O42" i="47"/>
  <c r="M41" i="47"/>
  <c r="L41" i="47"/>
  <c r="K41" i="47"/>
  <c r="J41" i="47"/>
  <c r="I41" i="47"/>
  <c r="H41" i="47"/>
  <c r="G41" i="47"/>
  <c r="F41" i="47"/>
  <c r="E41" i="47"/>
  <c r="D41" i="47"/>
  <c r="N41" i="47" s="1"/>
  <c r="O41" i="47" s="1"/>
  <c r="N40" i="47"/>
  <c r="O40" i="47" s="1"/>
  <c r="N39" i="47"/>
  <c r="O39" i="47" s="1"/>
  <c r="N38" i="47"/>
  <c r="O38" i="47" s="1"/>
  <c r="N37" i="47"/>
  <c r="O37" i="47" s="1"/>
  <c r="M36" i="47"/>
  <c r="L36" i="47"/>
  <c r="K36" i="47"/>
  <c r="J36" i="47"/>
  <c r="I36" i="47"/>
  <c r="H36" i="47"/>
  <c r="G36" i="47"/>
  <c r="F36" i="47"/>
  <c r="E36" i="47"/>
  <c r="D36" i="47"/>
  <c r="N35" i="47"/>
  <c r="O35" i="47" s="1"/>
  <c r="N34" i="47"/>
  <c r="O34" i="47" s="1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M29" i="47"/>
  <c r="L29" i="47"/>
  <c r="K29" i="47"/>
  <c r="J29" i="47"/>
  <c r="I29" i="47"/>
  <c r="H29" i="47"/>
  <c r="G29" i="47"/>
  <c r="F29" i="47"/>
  <c r="E29" i="47"/>
  <c r="D29" i="47"/>
  <c r="N29" i="47" s="1"/>
  <c r="O29" i="47" s="1"/>
  <c r="N28" i="47"/>
  <c r="O28" i="47" s="1"/>
  <c r="N27" i="47"/>
  <c r="O27" i="47" s="1"/>
  <c r="N26" i="47"/>
  <c r="O26" i="47" s="1"/>
  <c r="M25" i="47"/>
  <c r="L25" i="47"/>
  <c r="K25" i="47"/>
  <c r="J25" i="47"/>
  <c r="I25" i="47"/>
  <c r="H25" i="47"/>
  <c r="G25" i="47"/>
  <c r="F25" i="47"/>
  <c r="E25" i="47"/>
  <c r="D25" i="47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 s="1"/>
  <c r="M19" i="47"/>
  <c r="L19" i="47"/>
  <c r="K19" i="47"/>
  <c r="J19" i="47"/>
  <c r="I19" i="47"/>
  <c r="H19" i="47"/>
  <c r="G19" i="47"/>
  <c r="F19" i="47"/>
  <c r="E19" i="47"/>
  <c r="D19" i="47"/>
  <c r="N18" i="47"/>
  <c r="O18" i="47" s="1"/>
  <c r="N17" i="47"/>
  <c r="O17" i="47" s="1"/>
  <c r="N16" i="47"/>
  <c r="O16" i="47" s="1"/>
  <c r="N15" i="47"/>
  <c r="O15" i="47"/>
  <c r="N14" i="47"/>
  <c r="O14" i="47" s="1"/>
  <c r="N13" i="47"/>
  <c r="O13" i="47" s="1"/>
  <c r="N12" i="47"/>
  <c r="O12" i="47" s="1"/>
  <c r="M11" i="47"/>
  <c r="L11" i="47"/>
  <c r="K11" i="47"/>
  <c r="J11" i="47"/>
  <c r="I11" i="47"/>
  <c r="N11" i="47" s="1"/>
  <c r="O11" i="47" s="1"/>
  <c r="H11" i="47"/>
  <c r="G11" i="47"/>
  <c r="F11" i="47"/>
  <c r="E11" i="47"/>
  <c r="D11" i="47"/>
  <c r="N10" i="47"/>
  <c r="O10" i="47" s="1"/>
  <c r="N9" i="47"/>
  <c r="O9" i="47" s="1"/>
  <c r="N8" i="47"/>
  <c r="O8" i="47" s="1"/>
  <c r="N7" i="47"/>
  <c r="O7" i="47"/>
  <c r="N6" i="47"/>
  <c r="O6" i="47" s="1"/>
  <c r="M5" i="47"/>
  <c r="M57" i="47" s="1"/>
  <c r="L5" i="47"/>
  <c r="L57" i="47" s="1"/>
  <c r="K5" i="47"/>
  <c r="K57" i="47" s="1"/>
  <c r="J5" i="47"/>
  <c r="I5" i="47"/>
  <c r="I57" i="47" s="1"/>
  <c r="H5" i="47"/>
  <c r="G5" i="47"/>
  <c r="F5" i="47"/>
  <c r="E5" i="47"/>
  <c r="E57" i="47" s="1"/>
  <c r="D5" i="47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/>
  <c r="N46" i="46"/>
  <c r="O46" i="46" s="1"/>
  <c r="N45" i="46"/>
  <c r="O45" i="46" s="1"/>
  <c r="N44" i="46"/>
  <c r="O44" i="46" s="1"/>
  <c r="N43" i="46"/>
  <c r="O43" i="46" s="1"/>
  <c r="N42" i="46"/>
  <c r="O42" i="46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N32" i="46" s="1"/>
  <c r="O32" i="46" s="1"/>
  <c r="D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N29" i="46" s="1"/>
  <c r="O29" i="46" s="1"/>
  <c r="E29" i="46"/>
  <c r="D29" i="46"/>
  <c r="N28" i="46"/>
  <c r="O28" i="46"/>
  <c r="N27" i="46"/>
  <c r="O27" i="46"/>
  <c r="N26" i="46"/>
  <c r="O26" i="46" s="1"/>
  <c r="M25" i="46"/>
  <c r="N25" i="46" s="1"/>
  <c r="O25" i="46" s="1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G58" i="46" s="1"/>
  <c r="F23" i="46"/>
  <c r="E23" i="46"/>
  <c r="D23" i="46"/>
  <c r="N23" i="46" s="1"/>
  <c r="O23" i="46" s="1"/>
  <c r="N22" i="46"/>
  <c r="O22" i="46" s="1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E58" i="46" s="1"/>
  <c r="D19" i="46"/>
  <c r="N18" i="46"/>
  <c r="O18" i="46" s="1"/>
  <c r="N17" i="46"/>
  <c r="O17" i="46" s="1"/>
  <c r="N16" i="46"/>
  <c r="O16" i="46"/>
  <c r="N15" i="46"/>
  <c r="O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F58" i="46" s="1"/>
  <c r="E11" i="46"/>
  <c r="D11" i="46"/>
  <c r="N10" i="46"/>
  <c r="O10" i="46" s="1"/>
  <c r="N9" i="46"/>
  <c r="O9" i="46" s="1"/>
  <c r="N8" i="46"/>
  <c r="O8" i="46"/>
  <c r="N7" i="46"/>
  <c r="O7" i="46"/>
  <c r="N6" i="46"/>
  <c r="O6" i="46" s="1"/>
  <c r="M5" i="46"/>
  <c r="M58" i="46" s="1"/>
  <c r="L5" i="46"/>
  <c r="K5" i="46"/>
  <c r="J5" i="46"/>
  <c r="I5" i="46"/>
  <c r="H5" i="46"/>
  <c r="G5" i="46"/>
  <c r="F5" i="46"/>
  <c r="E5" i="46"/>
  <c r="D5" i="46"/>
  <c r="N5" i="46" s="1"/>
  <c r="O5" i="46" s="1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/>
  <c r="M39" i="45"/>
  <c r="L39" i="45"/>
  <c r="K39" i="45"/>
  <c r="J39" i="45"/>
  <c r="I39" i="45"/>
  <c r="H39" i="45"/>
  <c r="G39" i="45"/>
  <c r="F39" i="45"/>
  <c r="E39" i="45"/>
  <c r="N39" i="45" s="1"/>
  <c r="O39" i="45" s="1"/>
  <c r="D39" i="45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/>
  <c r="N34" i="45"/>
  <c r="O34" i="45" s="1"/>
  <c r="M33" i="45"/>
  <c r="L33" i="45"/>
  <c r="N33" i="45" s="1"/>
  <c r="O33" i="45" s="1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J57" i="45" s="1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K57" i="45" s="1"/>
  <c r="J5" i="45"/>
  <c r="I5" i="45"/>
  <c r="H5" i="45"/>
  <c r="G5" i="45"/>
  <c r="G57" i="45" s="1"/>
  <c r="F5" i="45"/>
  <c r="F57" i="45" s="1"/>
  <c r="E5" i="45"/>
  <c r="E57" i="45" s="1"/>
  <c r="D5" i="45"/>
  <c r="D57" i="45" s="1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M38" i="44"/>
  <c r="L38" i="44"/>
  <c r="K38" i="44"/>
  <c r="J38" i="44"/>
  <c r="I38" i="44"/>
  <c r="H38" i="44"/>
  <c r="G38" i="44"/>
  <c r="F38" i="44"/>
  <c r="F58" i="44" s="1"/>
  <c r="E38" i="44"/>
  <c r="E58" i="44" s="1"/>
  <c r="D38" i="44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/>
  <c r="M31" i="44"/>
  <c r="M58" i="44" s="1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H58" i="44" s="1"/>
  <c r="G24" i="44"/>
  <c r="G58" i="44" s="1"/>
  <c r="F24" i="44"/>
  <c r="E24" i="44"/>
  <c r="D24" i="44"/>
  <c r="N24" i="44" s="1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K58" i="44" s="1"/>
  <c r="J5" i="44"/>
  <c r="N5" i="44" s="1"/>
  <c r="O5" i="44" s="1"/>
  <c r="I5" i="44"/>
  <c r="H5" i="44"/>
  <c r="G5" i="44"/>
  <c r="F5" i="44"/>
  <c r="E5" i="44"/>
  <c r="D5" i="44"/>
  <c r="D13" i="43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9" i="43" s="1"/>
  <c r="O39" i="43" s="1"/>
  <c r="N38" i="43"/>
  <c r="O38" i="43" s="1"/>
  <c r="M37" i="43"/>
  <c r="N37" i="43" s="1"/>
  <c r="O37" i="43" s="1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N33" i="43" s="1"/>
  <c r="O33" i="43" s="1"/>
  <c r="E33" i="43"/>
  <c r="D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D58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L58" i="43" s="1"/>
  <c r="K23" i="43"/>
  <c r="J23" i="43"/>
  <c r="I23" i="43"/>
  <c r="H23" i="43"/>
  <c r="G23" i="43"/>
  <c r="F23" i="43"/>
  <c r="N23" i="43" s="1"/>
  <c r="O23" i="43" s="1"/>
  <c r="E23" i="43"/>
  <c r="D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 s="1"/>
  <c r="N18" i="43"/>
  <c r="O18" i="43" s="1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N13" i="43" s="1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E58" i="43" s="1"/>
  <c r="D5" i="43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40" i="42" s="1"/>
  <c r="O40" i="42" s="1"/>
  <c r="N39" i="42"/>
  <c r="O39" i="42" s="1"/>
  <c r="N38" i="42"/>
  <c r="O38" i="42" s="1"/>
  <c r="N37" i="42"/>
  <c r="O37" i="42"/>
  <c r="M36" i="42"/>
  <c r="L36" i="42"/>
  <c r="K36" i="42"/>
  <c r="J36" i="42"/>
  <c r="I36" i="42"/>
  <c r="N36" i="42" s="1"/>
  <c r="O36" i="42" s="1"/>
  <c r="H36" i="42"/>
  <c r="G36" i="42"/>
  <c r="F36" i="42"/>
  <c r="E36" i="42"/>
  <c r="D36" i="42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N28" i="42" s="1"/>
  <c r="O28" i="42" s="1"/>
  <c r="D28" i="42"/>
  <c r="N27" i="42"/>
  <c r="O27" i="42"/>
  <c r="M26" i="42"/>
  <c r="L26" i="42"/>
  <c r="K26" i="42"/>
  <c r="J26" i="42"/>
  <c r="I26" i="42"/>
  <c r="N26" i="42" s="1"/>
  <c r="O26" i="42" s="1"/>
  <c r="H26" i="42"/>
  <c r="G26" i="42"/>
  <c r="F26" i="42"/>
  <c r="E26" i="42"/>
  <c r="D26" i="42"/>
  <c r="N25" i="42"/>
  <c r="O25" i="42" s="1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E60" i="42" s="1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K60" i="42" s="1"/>
  <c r="J5" i="42"/>
  <c r="J60" i="42" s="1"/>
  <c r="I5" i="42"/>
  <c r="I60" i="42" s="1"/>
  <c r="H5" i="42"/>
  <c r="G5" i="42"/>
  <c r="G60" i="42" s="1"/>
  <c r="F5" i="42"/>
  <c r="F60" i="42" s="1"/>
  <c r="E5" i="42"/>
  <c r="D5" i="42"/>
  <c r="N5" i="42" s="1"/>
  <c r="O5" i="42" s="1"/>
  <c r="N48" i="41"/>
  <c r="O48" i="41" s="1"/>
  <c r="N47" i="41"/>
  <c r="O47" i="41" s="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/>
  <c r="N42" i="41"/>
  <c r="O42" i="41"/>
  <c r="M41" i="41"/>
  <c r="L41" i="41"/>
  <c r="N41" i="41" s="1"/>
  <c r="O41" i="41" s="1"/>
  <c r="K41" i="41"/>
  <c r="J41" i="41"/>
  <c r="I41" i="41"/>
  <c r="H41" i="41"/>
  <c r="G41" i="41"/>
  <c r="F41" i="41"/>
  <c r="E41" i="41"/>
  <c r="D41" i="41"/>
  <c r="N40" i="41"/>
  <c r="O40" i="4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1" i="41" s="1"/>
  <c r="O31" i="41" s="1"/>
  <c r="N30" i="41"/>
  <c r="O30" i="41" s="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K49" i="41" s="1"/>
  <c r="J24" i="41"/>
  <c r="J49" i="41" s="1"/>
  <c r="I24" i="41"/>
  <c r="H24" i="41"/>
  <c r="H49" i="41" s="1"/>
  <c r="G24" i="41"/>
  <c r="F24" i="41"/>
  <c r="E24" i="41"/>
  <c r="D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F49" i="41" s="1"/>
  <c r="E21" i="41"/>
  <c r="D21" i="41"/>
  <c r="N20" i="41"/>
  <c r="O20" i="41" s="1"/>
  <c r="N19" i="41"/>
  <c r="O19" i="41"/>
  <c r="N18" i="4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M49" i="41" s="1"/>
  <c r="L5" i="41"/>
  <c r="K5" i="41"/>
  <c r="J5" i="41"/>
  <c r="I5" i="41"/>
  <c r="H5" i="41"/>
  <c r="G5" i="41"/>
  <c r="F5" i="41"/>
  <c r="E5" i="41"/>
  <c r="D5" i="41"/>
  <c r="D49" i="41" s="1"/>
  <c r="N56" i="40"/>
  <c r="O56" i="40" s="1"/>
  <c r="N55" i="40"/>
  <c r="O55" i="40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N43" i="40" s="1"/>
  <c r="O43" i="40" s="1"/>
  <c r="D43" i="40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57" i="40" s="1"/>
  <c r="K5" i="40"/>
  <c r="J5" i="40"/>
  <c r="I5" i="40"/>
  <c r="H5" i="40"/>
  <c r="G5" i="40"/>
  <c r="F5" i="40"/>
  <c r="E5" i="40"/>
  <c r="D5" i="40"/>
  <c r="N5" i="40" s="1"/>
  <c r="O5" i="40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3" i="39"/>
  <c r="O43" i="39" s="1"/>
  <c r="N42" i="39"/>
  <c r="O42" i="39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/>
  <c r="N35" i="39"/>
  <c r="O35" i="39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N19" i="39"/>
  <c r="O19" i="39"/>
  <c r="N18" i="39"/>
  <c r="O18" i="39"/>
  <c r="N17" i="39"/>
  <c r="O17" i="39" s="1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F60" i="39" s="1"/>
  <c r="E14" i="39"/>
  <c r="D14" i="39"/>
  <c r="D60" i="39" s="1"/>
  <c r="N13" i="39"/>
  <c r="O13" i="39" s="1"/>
  <c r="N12" i="39"/>
  <c r="O12" i="39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L60" i="39" s="1"/>
  <c r="K5" i="39"/>
  <c r="J5" i="39"/>
  <c r="J60" i="39" s="1"/>
  <c r="I5" i="39"/>
  <c r="I60" i="39" s="1"/>
  <c r="H5" i="39"/>
  <c r="G5" i="39"/>
  <c r="F5" i="39"/>
  <c r="E5" i="39"/>
  <c r="D5" i="39"/>
  <c r="N61" i="38"/>
  <c r="O61" i="38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/>
  <c r="N54" i="38"/>
  <c r="O54" i="38"/>
  <c r="N53" i="38"/>
  <c r="O53" i="38" s="1"/>
  <c r="N52" i="38"/>
  <c r="O52" i="38" s="1"/>
  <c r="N51" i="38"/>
  <c r="O51" i="38"/>
  <c r="N50" i="38"/>
  <c r="O50" i="38" s="1"/>
  <c r="N49" i="38"/>
  <c r="O49" i="38"/>
  <c r="N48" i="38"/>
  <c r="O48" i="38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/>
  <c r="M43" i="38"/>
  <c r="N43" i="38" s="1"/>
  <c r="O43" i="38" s="1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 s="1"/>
  <c r="M40" i="38"/>
  <c r="L40" i="38"/>
  <c r="K40" i="38"/>
  <c r="J40" i="38"/>
  <c r="I40" i="38"/>
  <c r="H40" i="38"/>
  <c r="G40" i="38"/>
  <c r="F40" i="38"/>
  <c r="N40" i="38" s="1"/>
  <c r="O40" i="38" s="1"/>
  <c r="E40" i="38"/>
  <c r="D40" i="38"/>
  <c r="N39" i="38"/>
  <c r="O39" i="38" s="1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K27" i="38"/>
  <c r="J27" i="38"/>
  <c r="J62" i="38" s="1"/>
  <c r="I27" i="38"/>
  <c r="H27" i="38"/>
  <c r="N27" i="38" s="1"/>
  <c r="O27" i="38" s="1"/>
  <c r="G27" i="38"/>
  <c r="F27" i="38"/>
  <c r="E27" i="38"/>
  <c r="D27" i="38"/>
  <c r="N26" i="38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62" i="38" s="1"/>
  <c r="L5" i="38"/>
  <c r="K5" i="38"/>
  <c r="J5" i="38"/>
  <c r="I5" i="38"/>
  <c r="H5" i="38"/>
  <c r="G5" i="38"/>
  <c r="F5" i="38"/>
  <c r="E5" i="38"/>
  <c r="E62" i="38" s="1"/>
  <c r="D5" i="38"/>
  <c r="D62" i="38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/>
  <c r="N42" i="37"/>
  <c r="O42" i="37"/>
  <c r="N41" i="37"/>
  <c r="O41" i="37"/>
  <c r="M40" i="37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 s="1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N34" i="37" s="1"/>
  <c r="O34" i="37" s="1"/>
  <c r="D34" i="37"/>
  <c r="N33" i="37"/>
  <c r="O33" i="37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N28" i="37"/>
  <c r="O28" i="37" s="1"/>
  <c r="N27" i="37"/>
  <c r="O27" i="37" s="1"/>
  <c r="M26" i="37"/>
  <c r="L26" i="37"/>
  <c r="K26" i="37"/>
  <c r="J26" i="37"/>
  <c r="J53" i="37" s="1"/>
  <c r="I26" i="37"/>
  <c r="H26" i="37"/>
  <c r="H53" i="37" s="1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/>
  <c r="M21" i="37"/>
  <c r="L21" i="37"/>
  <c r="N21" i="37" s="1"/>
  <c r="O21" i="37" s="1"/>
  <c r="K21" i="37"/>
  <c r="J21" i="37"/>
  <c r="I21" i="37"/>
  <c r="H21" i="37"/>
  <c r="G21" i="37"/>
  <c r="F21" i="37"/>
  <c r="E21" i="37"/>
  <c r="D21" i="37"/>
  <c r="N20" i="37"/>
  <c r="O20" i="37"/>
  <c r="N19" i="37"/>
  <c r="O19" i="37" s="1"/>
  <c r="N18" i="37"/>
  <c r="O18" i="37"/>
  <c r="N17" i="37"/>
  <c r="O17" i="37"/>
  <c r="N16" i="37"/>
  <c r="O16" i="37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I53" i="37" s="1"/>
  <c r="H5" i="37"/>
  <c r="G5" i="37"/>
  <c r="F5" i="37"/>
  <c r="E5" i="37"/>
  <c r="D5" i="37"/>
  <c r="N53" i="36"/>
  <c r="O53" i="36" s="1"/>
  <c r="N52" i="36"/>
  <c r="O52" i="36" s="1"/>
  <c r="N51" i="36"/>
  <c r="O51" i="36" s="1"/>
  <c r="N50" i="36"/>
  <c r="O50" i="36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M38" i="36"/>
  <c r="L38" i="36"/>
  <c r="N38" i="36" s="1"/>
  <c r="O38" i="36" s="1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N35" i="36"/>
  <c r="O35" i="36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/>
  <c r="N17" i="36"/>
  <c r="O17" i="36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D54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3" i="35"/>
  <c r="O53" i="35"/>
  <c r="N52" i="35"/>
  <c r="O52" i="35" s="1"/>
  <c r="N51" i="35"/>
  <c r="O51" i="35" s="1"/>
  <c r="N50" i="35"/>
  <c r="O50" i="35"/>
  <c r="N49" i="35"/>
  <c r="O49" i="35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/>
  <c r="M42" i="35"/>
  <c r="L42" i="35"/>
  <c r="K42" i="35"/>
  <c r="J42" i="35"/>
  <c r="I42" i="35"/>
  <c r="H42" i="35"/>
  <c r="G42" i="35"/>
  <c r="F42" i="35"/>
  <c r="E42" i="35"/>
  <c r="D42" i="35"/>
  <c r="N41" i="35"/>
  <c r="O41" i="35"/>
  <c r="N40" i="35"/>
  <c r="O40" i="35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E54" i="35" s="1"/>
  <c r="D34" i="35"/>
  <c r="N34" i="35" s="1"/>
  <c r="O34" i="35" s="1"/>
  <c r="N33" i="35"/>
  <c r="O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N18" i="35"/>
  <c r="O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K54" i="35"/>
  <c r="J13" i="35"/>
  <c r="I13" i="35"/>
  <c r="H13" i="35"/>
  <c r="G13" i="35"/>
  <c r="F13" i="35"/>
  <c r="E13" i="35"/>
  <c r="D13" i="35"/>
  <c r="N12" i="35"/>
  <c r="O12" i="35"/>
  <c r="N11" i="35"/>
  <c r="O11" i="35"/>
  <c r="N10" i="35"/>
  <c r="O10" i="35" s="1"/>
  <c r="N9" i="35"/>
  <c r="O9" i="35" s="1"/>
  <c r="N8" i="35"/>
  <c r="O8" i="35" s="1"/>
  <c r="N7" i="35"/>
  <c r="O7" i="35"/>
  <c r="N6" i="35"/>
  <c r="O6" i="35"/>
  <c r="M5" i="35"/>
  <c r="M54" i="35" s="1"/>
  <c r="L5" i="35"/>
  <c r="K5" i="35"/>
  <c r="J5" i="35"/>
  <c r="I5" i="35"/>
  <c r="H5" i="35"/>
  <c r="G5" i="35"/>
  <c r="F5" i="35"/>
  <c r="E5" i="35"/>
  <c r="D5" i="35"/>
  <c r="N5" i="35" s="1"/>
  <c r="O5" i="35" s="1"/>
  <c r="N50" i="34"/>
  <c r="O50" i="34" s="1"/>
  <c r="N49" i="34"/>
  <c r="O49" i="34" s="1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3" i="34"/>
  <c r="O43" i="34" s="1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N19" i="34"/>
  <c r="O19" i="34" s="1"/>
  <c r="N18" i="34"/>
  <c r="O18" i="34"/>
  <c r="N17" i="34"/>
  <c r="O17" i="34" s="1"/>
  <c r="N16" i="34"/>
  <c r="O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51" i="34" s="1"/>
  <c r="I5" i="34"/>
  <c r="H5" i="34"/>
  <c r="G5" i="34"/>
  <c r="F5" i="34"/>
  <c r="E5" i="34"/>
  <c r="D5" i="34"/>
  <c r="E43" i="33"/>
  <c r="F43" i="33"/>
  <c r="G43" i="33"/>
  <c r="H43" i="33"/>
  <c r="I43" i="33"/>
  <c r="J43" i="33"/>
  <c r="K43" i="33"/>
  <c r="L43" i="33"/>
  <c r="M43" i="33"/>
  <c r="D43" i="33"/>
  <c r="N54" i="33"/>
  <c r="O54" i="33"/>
  <c r="E40" i="33"/>
  <c r="F40" i="33"/>
  <c r="G40" i="33"/>
  <c r="H40" i="33"/>
  <c r="I40" i="33"/>
  <c r="J40" i="33"/>
  <c r="K40" i="33"/>
  <c r="L40" i="33"/>
  <c r="M40" i="33"/>
  <c r="D40" i="33"/>
  <c r="N51" i="33"/>
  <c r="O51" i="33"/>
  <c r="N52" i="33"/>
  <c r="O52" i="33" s="1"/>
  <c r="N53" i="33"/>
  <c r="O53" i="33" s="1"/>
  <c r="N47" i="33"/>
  <c r="O47" i="33" s="1"/>
  <c r="N48" i="33"/>
  <c r="O48" i="33"/>
  <c r="N49" i="33"/>
  <c r="O49" i="33"/>
  <c r="N50" i="33"/>
  <c r="O50" i="33"/>
  <c r="E36" i="33"/>
  <c r="F36" i="33"/>
  <c r="G36" i="33"/>
  <c r="H36" i="33"/>
  <c r="H55" i="33" s="1"/>
  <c r="I36" i="33"/>
  <c r="J36" i="33"/>
  <c r="K36" i="33"/>
  <c r="L36" i="33"/>
  <c r="M36" i="33"/>
  <c r="E31" i="33"/>
  <c r="F31" i="33"/>
  <c r="G31" i="33"/>
  <c r="H31" i="33"/>
  <c r="I31" i="33"/>
  <c r="J31" i="33"/>
  <c r="K31" i="33"/>
  <c r="L31" i="33"/>
  <c r="M31" i="33"/>
  <c r="E27" i="33"/>
  <c r="F27" i="33"/>
  <c r="G27" i="33"/>
  <c r="H27" i="33"/>
  <c r="I27" i="33"/>
  <c r="J27" i="33"/>
  <c r="K27" i="33"/>
  <c r="L27" i="33"/>
  <c r="M27" i="33"/>
  <c r="E25" i="33"/>
  <c r="N25" i="33" s="1"/>
  <c r="O25" i="33" s="1"/>
  <c r="F25" i="33"/>
  <c r="G25" i="33"/>
  <c r="H25" i="33"/>
  <c r="I25" i="33"/>
  <c r="J25" i="33"/>
  <c r="K25" i="33"/>
  <c r="L25" i="33"/>
  <c r="M25" i="33"/>
  <c r="E20" i="33"/>
  <c r="F20" i="33"/>
  <c r="G20" i="33"/>
  <c r="H20" i="33"/>
  <c r="I20" i="33"/>
  <c r="J20" i="33"/>
  <c r="K20" i="33"/>
  <c r="L20" i="33"/>
  <c r="M20" i="33"/>
  <c r="E12" i="33"/>
  <c r="F12" i="33"/>
  <c r="G12" i="33"/>
  <c r="G55" i="33" s="1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D36" i="33"/>
  <c r="D31" i="33"/>
  <c r="D25" i="33"/>
  <c r="D20" i="33"/>
  <c r="D12" i="33"/>
  <c r="D55" i="33" s="1"/>
  <c r="D5" i="33"/>
  <c r="N45" i="33"/>
  <c r="O45" i="33" s="1"/>
  <c r="N46" i="33"/>
  <c r="O46" i="33" s="1"/>
  <c r="N42" i="33"/>
  <c r="O42" i="33" s="1"/>
  <c r="N44" i="33"/>
  <c r="O44" i="33"/>
  <c r="N41" i="33"/>
  <c r="O41" i="33"/>
  <c r="N32" i="33"/>
  <c r="O32" i="33"/>
  <c r="N33" i="33"/>
  <c r="N34" i="33"/>
  <c r="O34" i="33" s="1"/>
  <c r="N35" i="33"/>
  <c r="O35" i="33" s="1"/>
  <c r="N37" i="33"/>
  <c r="O37" i="33" s="1"/>
  <c r="N38" i="33"/>
  <c r="O38" i="33" s="1"/>
  <c r="N39" i="33"/>
  <c r="O39" i="33" s="1"/>
  <c r="D27" i="33"/>
  <c r="N27" i="33"/>
  <c r="O27" i="33" s="1"/>
  <c r="N28" i="33"/>
  <c r="O28" i="33"/>
  <c r="N29" i="33"/>
  <c r="O29" i="33" s="1"/>
  <c r="N30" i="33"/>
  <c r="O30" i="33" s="1"/>
  <c r="N26" i="33"/>
  <c r="O26" i="33" s="1"/>
  <c r="O33" i="33"/>
  <c r="N14" i="33"/>
  <c r="O14" i="33"/>
  <c r="N15" i="33"/>
  <c r="O15" i="33" s="1"/>
  <c r="N16" i="33"/>
  <c r="O16" i="33" s="1"/>
  <c r="N17" i="33"/>
  <c r="O17" i="33" s="1"/>
  <c r="N18" i="33"/>
  <c r="O18" i="33" s="1"/>
  <c r="N19" i="33"/>
  <c r="O19" i="33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21" i="33"/>
  <c r="O21" i="33" s="1"/>
  <c r="N22" i="33"/>
  <c r="O22" i="33" s="1"/>
  <c r="N23" i="33"/>
  <c r="O23" i="33" s="1"/>
  <c r="N24" i="33"/>
  <c r="O24" i="33" s="1"/>
  <c r="N13" i="33"/>
  <c r="O13" i="33"/>
  <c r="N22" i="38"/>
  <c r="O22" i="38" s="1"/>
  <c r="N44" i="41"/>
  <c r="O44" i="41" s="1"/>
  <c r="E49" i="41"/>
  <c r="N12" i="41"/>
  <c r="O12" i="41" s="1"/>
  <c r="N5" i="37"/>
  <c r="O5" i="37" s="1"/>
  <c r="J58" i="43"/>
  <c r="M58" i="43"/>
  <c r="N5" i="43"/>
  <c r="O5" i="43"/>
  <c r="N21" i="40"/>
  <c r="O21" i="40"/>
  <c r="N5" i="34"/>
  <c r="O5" i="34" s="1"/>
  <c r="N37" i="45"/>
  <c r="O37" i="45" s="1"/>
  <c r="K58" i="46"/>
  <c r="I58" i="46"/>
  <c r="H58" i="46"/>
  <c r="L58" i="46"/>
  <c r="N36" i="48"/>
  <c r="O36" i="48" s="1"/>
  <c r="G59" i="48"/>
  <c r="H59" i="48"/>
  <c r="E60" i="51"/>
  <c r="D51" i="34" l="1"/>
  <c r="J58" i="44"/>
  <c r="J57" i="47"/>
  <c r="D60" i="42"/>
  <c r="N21" i="34"/>
  <c r="O21" i="34" s="1"/>
  <c r="F51" i="34"/>
  <c r="J54" i="35"/>
  <c r="N46" i="35"/>
  <c r="O46" i="35" s="1"/>
  <c r="N41" i="36"/>
  <c r="O41" i="36" s="1"/>
  <c r="N46" i="38"/>
  <c r="O46" i="38" s="1"/>
  <c r="N30" i="43"/>
  <c r="O30" i="43" s="1"/>
  <c r="N40" i="46"/>
  <c r="O40" i="46" s="1"/>
  <c r="N36" i="47"/>
  <c r="O36" i="47" s="1"/>
  <c r="N29" i="35"/>
  <c r="O29" i="35" s="1"/>
  <c r="N35" i="38"/>
  <c r="O35" i="38" s="1"/>
  <c r="N24" i="41"/>
  <c r="O24" i="41" s="1"/>
  <c r="J60" i="51"/>
  <c r="N24" i="45"/>
  <c r="O24" i="45" s="1"/>
  <c r="F62" i="38"/>
  <c r="N33" i="42"/>
  <c r="O33" i="42" s="1"/>
  <c r="H57" i="47"/>
  <c r="N32" i="47"/>
  <c r="O32" i="47" s="1"/>
  <c r="M59" i="48"/>
  <c r="N33" i="39"/>
  <c r="O33" i="39" s="1"/>
  <c r="N40" i="33"/>
  <c r="O40" i="33" s="1"/>
  <c r="H51" i="34"/>
  <c r="F54" i="36"/>
  <c r="L60" i="42"/>
  <c r="G57" i="47"/>
  <c r="G58" i="43"/>
  <c r="N34" i="44"/>
  <c r="O34" i="44" s="1"/>
  <c r="N26" i="45"/>
  <c r="O26" i="45" s="1"/>
  <c r="N5" i="45"/>
  <c r="O5" i="45" s="1"/>
  <c r="N14" i="39"/>
  <c r="O14" i="39" s="1"/>
  <c r="K54" i="36"/>
  <c r="I57" i="40"/>
  <c r="N19" i="46"/>
  <c r="O19" i="46" s="1"/>
  <c r="N36" i="46"/>
  <c r="O36" i="46" s="1"/>
  <c r="O34" i="51"/>
  <c r="P34" i="51" s="1"/>
  <c r="N38" i="39"/>
  <c r="O38" i="39" s="1"/>
  <c r="I60" i="51"/>
  <c r="N5" i="33"/>
  <c r="O5" i="33" s="1"/>
  <c r="L51" i="34"/>
  <c r="I51" i="34"/>
  <c r="N45" i="34"/>
  <c r="O45" i="34" s="1"/>
  <c r="N21" i="35"/>
  <c r="O21" i="35" s="1"/>
  <c r="N24" i="37"/>
  <c r="O24" i="37" s="1"/>
  <c r="N41" i="39"/>
  <c r="O41" i="39" s="1"/>
  <c r="N40" i="40"/>
  <c r="O40" i="40" s="1"/>
  <c r="N21" i="41"/>
  <c r="O21" i="41" s="1"/>
  <c r="O25" i="51"/>
  <c r="P25" i="51" s="1"/>
  <c r="I49" i="41"/>
  <c r="M51" i="34"/>
  <c r="D57" i="40"/>
  <c r="I58" i="43"/>
  <c r="L57" i="45"/>
  <c r="E59" i="48"/>
  <c r="N20" i="33"/>
  <c r="O20" i="33" s="1"/>
  <c r="G57" i="40"/>
  <c r="D58" i="44"/>
  <c r="N11" i="46"/>
  <c r="O11" i="46" s="1"/>
  <c r="K53" i="37"/>
  <c r="N30" i="38"/>
  <c r="O30" i="38" s="1"/>
  <c r="M57" i="40"/>
  <c r="K58" i="43"/>
  <c r="N40" i="44"/>
  <c r="O40" i="44" s="1"/>
  <c r="N13" i="44"/>
  <c r="O13" i="44" s="1"/>
  <c r="F57" i="47"/>
  <c r="F59" i="48"/>
  <c r="N44" i="48"/>
  <c r="O44" i="48" s="1"/>
  <c r="K60" i="39"/>
  <c r="E60" i="39"/>
  <c r="N27" i="39"/>
  <c r="O27" i="39" s="1"/>
  <c r="N42" i="42"/>
  <c r="O42" i="42" s="1"/>
  <c r="L60" i="51"/>
  <c r="N38" i="44"/>
  <c r="O38" i="44" s="1"/>
  <c r="J55" i="33"/>
  <c r="N29" i="34"/>
  <c r="O29" i="34" s="1"/>
  <c r="N24" i="36"/>
  <c r="O24" i="36" s="1"/>
  <c r="N26" i="36"/>
  <c r="O26" i="36" s="1"/>
  <c r="N5" i="39"/>
  <c r="O5" i="39" s="1"/>
  <c r="N19" i="47"/>
  <c r="O19" i="47" s="1"/>
  <c r="O27" i="51"/>
  <c r="P27" i="51" s="1"/>
  <c r="G49" i="41"/>
  <c r="N36" i="40"/>
  <c r="O36" i="40" s="1"/>
  <c r="N36" i="33"/>
  <c r="O36" i="33" s="1"/>
  <c r="N39" i="35"/>
  <c r="O39" i="35" s="1"/>
  <c r="H60" i="42"/>
  <c r="N60" i="42" s="1"/>
  <c r="O60" i="42" s="1"/>
  <c r="N30" i="36"/>
  <c r="O30" i="36" s="1"/>
  <c r="I55" i="33"/>
  <c r="N24" i="40"/>
  <c r="O24" i="40" s="1"/>
  <c r="F55" i="33"/>
  <c r="F53" i="37"/>
  <c r="F57" i="40"/>
  <c r="N39" i="34"/>
  <c r="O39" i="34" s="1"/>
  <c r="G53" i="37"/>
  <c r="L54" i="35"/>
  <c r="M53" i="37"/>
  <c r="J57" i="40"/>
  <c r="N26" i="41"/>
  <c r="O26" i="41" s="1"/>
  <c r="M60" i="42"/>
  <c r="L55" i="33"/>
  <c r="O22" i="51"/>
  <c r="P22" i="51" s="1"/>
  <c r="H57" i="45"/>
  <c r="H60" i="39"/>
  <c r="K62" i="38"/>
  <c r="F58" i="43"/>
  <c r="N58" i="43" s="1"/>
  <c r="O58" i="43" s="1"/>
  <c r="K51" i="34"/>
  <c r="L62" i="38"/>
  <c r="H58" i="43"/>
  <c r="M57" i="45"/>
  <c r="M55" i="33"/>
  <c r="G54" i="35"/>
  <c r="N34" i="36"/>
  <c r="O34" i="36" s="1"/>
  <c r="G62" i="38"/>
  <c r="K57" i="40"/>
  <c r="I58" i="44"/>
  <c r="N26" i="44"/>
  <c r="O26" i="44" s="1"/>
  <c r="O62" i="52"/>
  <c r="P62" i="52" s="1"/>
  <c r="L58" i="44"/>
  <c r="N23" i="39"/>
  <c r="O23" i="39" s="1"/>
  <c r="D60" i="51"/>
  <c r="I57" i="45"/>
  <c r="E51" i="34"/>
  <c r="N13" i="35"/>
  <c r="O13" i="35" s="1"/>
  <c r="J54" i="36"/>
  <c r="N12" i="36"/>
  <c r="O12" i="36" s="1"/>
  <c r="E53" i="37"/>
  <c r="N32" i="48"/>
  <c r="O32" i="48" s="1"/>
  <c r="N60" i="51"/>
  <c r="N5" i="47"/>
  <c r="O5" i="47" s="1"/>
  <c r="N11" i="48"/>
  <c r="O11" i="48" s="1"/>
  <c r="J58" i="46"/>
  <c r="E55" i="33"/>
  <c r="K55" i="33"/>
  <c r="N43" i="33"/>
  <c r="O43" i="33" s="1"/>
  <c r="N21" i="36"/>
  <c r="O21" i="36" s="1"/>
  <c r="G54" i="36"/>
  <c r="H54" i="35"/>
  <c r="N13" i="38"/>
  <c r="O13" i="38" s="1"/>
  <c r="O5" i="51"/>
  <c r="P5" i="51" s="1"/>
  <c r="N20" i="45"/>
  <c r="O20" i="45" s="1"/>
  <c r="L53" i="37"/>
  <c r="G51" i="34"/>
  <c r="N13" i="34"/>
  <c r="O13" i="34" s="1"/>
  <c r="N34" i="34"/>
  <c r="O34" i="34" s="1"/>
  <c r="F54" i="35"/>
  <c r="N26" i="35"/>
  <c r="O26" i="35" s="1"/>
  <c r="N26" i="37"/>
  <c r="O26" i="37" s="1"/>
  <c r="N5" i="38"/>
  <c r="O5" i="38" s="1"/>
  <c r="E57" i="40"/>
  <c r="N26" i="40"/>
  <c r="O26" i="40" s="1"/>
  <c r="N30" i="45"/>
  <c r="O30" i="45" s="1"/>
  <c r="N13" i="42"/>
  <c r="O13" i="42" s="1"/>
  <c r="L54" i="36"/>
  <c r="D53" i="37"/>
  <c r="N5" i="41"/>
  <c r="O5" i="41" s="1"/>
  <c r="I54" i="36"/>
  <c r="N42" i="35"/>
  <c r="O42" i="35" s="1"/>
  <c r="M54" i="36"/>
  <c r="H54" i="36"/>
  <c r="G60" i="39"/>
  <c r="I54" i="35"/>
  <c r="N37" i="41"/>
  <c r="O37" i="41" s="1"/>
  <c r="D58" i="46"/>
  <c r="N31" i="44"/>
  <c r="O31" i="44" s="1"/>
  <c r="L59" i="48"/>
  <c r="E54" i="36"/>
  <c r="N26" i="34"/>
  <c r="O26" i="34" s="1"/>
  <c r="N5" i="36"/>
  <c r="O5" i="36" s="1"/>
  <c r="H62" i="38"/>
  <c r="M60" i="39"/>
  <c r="N12" i="40"/>
  <c r="O12" i="40" s="1"/>
  <c r="H57" i="40"/>
  <c r="N23" i="47"/>
  <c r="O23" i="47" s="1"/>
  <c r="N31" i="33"/>
  <c r="O31" i="33" s="1"/>
  <c r="D54" i="35"/>
  <c r="N25" i="43"/>
  <c r="O25" i="43" s="1"/>
  <c r="N12" i="33"/>
  <c r="O12" i="33" s="1"/>
  <c r="I62" i="38"/>
  <c r="L49" i="41"/>
  <c r="D57" i="47"/>
  <c r="N25" i="47"/>
  <c r="O25" i="47" s="1"/>
  <c r="N54" i="36" l="1"/>
  <c r="O54" i="36" s="1"/>
  <c r="N59" i="48"/>
  <c r="O59" i="48" s="1"/>
  <c r="N51" i="34"/>
  <c r="O51" i="34" s="1"/>
  <c r="N57" i="47"/>
  <c r="O57" i="47" s="1"/>
  <c r="N60" i="39"/>
  <c r="O60" i="39" s="1"/>
  <c r="N57" i="45"/>
  <c r="O57" i="45" s="1"/>
  <c r="N49" i="41"/>
  <c r="O49" i="41" s="1"/>
  <c r="N62" i="38"/>
  <c r="O62" i="38" s="1"/>
  <c r="N57" i="40"/>
  <c r="O57" i="40" s="1"/>
  <c r="O60" i="51"/>
  <c r="P60" i="51" s="1"/>
  <c r="N58" i="44"/>
  <c r="O58" i="44" s="1"/>
  <c r="N55" i="33"/>
  <c r="O55" i="33" s="1"/>
  <c r="N53" i="37"/>
  <c r="O53" i="37" s="1"/>
  <c r="N58" i="46"/>
  <c r="O58" i="46" s="1"/>
  <c r="N54" i="35"/>
  <c r="O54" i="35" s="1"/>
</calcChain>
</file>

<file path=xl/sharedStrings.xml><?xml version="1.0" encoding="utf-8"?>
<sst xmlns="http://schemas.openxmlformats.org/spreadsheetml/2006/main" count="1393" uniqueCount="174">
  <si>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</si>
  <si>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</si>
  <si>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</si>
  <si>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</si>
  <si>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</si>
  <si>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</si>
  <si>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</si>
  <si>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</si>
  <si>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</si>
  <si>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</si>
  <si>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</si>
  <si>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</si>
  <si>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</si>
  <si>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</si>
  <si>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</si>
  <si>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</si>
  <si>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</si>
  <si>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</si>
  <si>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</si>
  <si>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</si>
  <si>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</si>
  <si>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</si>
  <si>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</si>
  <si>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</si>
  <si>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</si>
  <si>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</si>
  <si>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</si>
  <si>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</si>
  <si>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</si>
  <si>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</si>
  <si>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</si>
  <si>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</si>
  <si>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</si>
  <si>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</si>
  <si>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</si>
  <si>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</si>
  <si>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Sewer / Wastewater Services</t>
  </si>
  <si>
    <t>Conservation and Resource Management</t>
  </si>
  <si>
    <t>Other Physical Environment</t>
  </si>
  <si>
    <t>Transportation</t>
  </si>
  <si>
    <t>Road and Street Facilities</t>
  </si>
  <si>
    <t>Economic Environment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</si>
  <si>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</si>
  <si>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</si>
  <si>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</si>
  <si>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</si>
  <si>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</si>
  <si>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</si>
  <si>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</si>
  <si>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</si>
  <si>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</si>
  <si>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</si>
  <si>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</si>
  <si>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Other Culture / Recreation</t>
  </si>
  <si>
    <t>Inter-Fund Group Transfers Out</t>
  </si>
  <si>
    <t>Intragovernmental Transfers Out from Constitutional Fee Officers</t>
  </si>
  <si>
    <t>Court-Related Expenditures</t>
  </si>
  <si>
    <t>General Administration - Court Administration</t>
  </si>
  <si>
    <t>General Administration - Clerk of Court Administration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</si>
  <si>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</si>
  <si>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</si>
  <si>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</si>
  <si>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Court Administration</t>
  </si>
  <si>
    <t>Circuit Court - Juvenile - Court Administration</t>
  </si>
  <si>
    <t>General Court-Related Operations - Courthouse Security</t>
  </si>
  <si>
    <t>General Court-Related Operations - Information Systems</t>
  </si>
  <si>
    <t>County Court - Criminal - Court Administration</t>
  </si>
  <si>
    <t>Other Uses and Non-Operating</t>
  </si>
  <si>
    <t>County Court - Traffic - Court Administration</t>
  </si>
  <si>
    <t>Baker County Government Expenditures Reported by Account Code and Fund Type</t>
  </si>
  <si>
    <t>Local Fiscal Year Ended September 30, 2010</t>
  </si>
  <si>
    <t>Comprehensive Planning</t>
  </si>
  <si>
    <t>Other Transportation Systems / Services</t>
  </si>
  <si>
    <t>Industry Development</t>
  </si>
  <si>
    <t>Circuit Court - Criminal - Other Costs</t>
  </si>
  <si>
    <t>General Court-Related Operations - Other Costs</t>
  </si>
  <si>
    <t>2010 Countywide Census Population:</t>
  </si>
  <si>
    <t>Local Fiscal Year Ended September 30, 2011</t>
  </si>
  <si>
    <t>Clerk of Court Excess Remittance</t>
  </si>
  <si>
    <t>Extraordinary Items (Loss)</t>
  </si>
  <si>
    <t>General Administration - State Attorney Administration</t>
  </si>
  <si>
    <t>General Administration - Public Defender Administration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</si>
  <si>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</si>
  <si>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</si>
  <si>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</si>
  <si>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Fire Control</t>
  </si>
  <si>
    <t>County Court - Civil - Court Administration</t>
  </si>
  <si>
    <t>County Court - Traffic - Other Costs</t>
  </si>
  <si>
    <t>2008 Countywide Population:</t>
  </si>
  <si>
    <t>Local Fiscal Year Ended September 30, 2007</t>
  </si>
  <si>
    <t>2007 Countywide Population:</t>
  </si>
  <si>
    <t>Local Fiscal Year Ended September 30, 2012</t>
  </si>
  <si>
    <t>Circuit Court - Family (Excluding Juvenile) - Clerk of Court Administration</t>
  </si>
  <si>
    <t>Circuit Court - Probate - Clerk of Court Administration</t>
  </si>
  <si>
    <t>County Court - Criminal - Clerk of Court Administration</t>
  </si>
  <si>
    <t>County Court - Civil - Clerk of Court Administration</t>
  </si>
  <si>
    <t>County Court - Traffic - Clerk of Court Administration</t>
  </si>
  <si>
    <t>2012 Countywide Population:</t>
  </si>
  <si>
    <t>Local Fiscal Year Ended September 30, 2013</t>
  </si>
  <si>
    <t>Non-Court Information Systems</t>
  </si>
  <si>
    <t>Detention and/or Corrections</t>
  </si>
  <si>
    <t>Hospital Services</t>
  </si>
  <si>
    <t>Circuit Court - Family - Clerk of Court Administration</t>
  </si>
  <si>
    <t>Circuit Court - Juvenile - Clerk of Court Administration</t>
  </si>
  <si>
    <t>Circuit Court - Juvenile - Guardian Ad Litem</t>
  </si>
  <si>
    <t>General Court Operations - Courthouse Security</t>
  </si>
  <si>
    <t>General Court Operations - Information Systems and Technology</t>
  </si>
  <si>
    <t>2013 Countywide Population:</t>
  </si>
  <si>
    <t>Local Fiscal Year Ended September 30, 2006</t>
  </si>
  <si>
    <t>2006 Countywide Population:</t>
  </si>
  <si>
    <t>Local Fiscal Year Ended September 30, 2005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</si>
  <si>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</si>
  <si>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</si>
  <si>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</si>
  <si>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</si>
  <si>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</si>
  <si>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</si>
  <si>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</si>
  <si>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Veterans Services</t>
  </si>
  <si>
    <t>Health</t>
  </si>
  <si>
    <t>Public Assistance</t>
  </si>
  <si>
    <t>Parks / Recreation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</si>
  <si>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</si>
  <si>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</si>
  <si>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</si>
  <si>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</si>
  <si>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</si>
  <si>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</si>
  <si>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</si>
  <si>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General Court Administration - Pre-Filing Alternative Dispute Resolution Programs</t>
  </si>
  <si>
    <t>Circuit Court - Criminal - Clerk of Court</t>
  </si>
  <si>
    <t>Circuit Court - Civil - Clerk of Court</t>
  </si>
  <si>
    <t>Circuit Court - Family - Clerk of Court</t>
  </si>
  <si>
    <t>Circuit Court - Probate - Clerk of Court</t>
  </si>
  <si>
    <t>General Court Operations - Information Systems</t>
  </si>
  <si>
    <t>General Court Operations - Other Costs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</si>
  <si>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</si>
  <si>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</si>
  <si>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</si>
  <si>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</si>
  <si>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</si>
  <si>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General Court Administration - Judicial Support</t>
  </si>
  <si>
    <t>County Court - Traffic - Public Defender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</si>
  <si>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</si>
  <si>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</si>
  <si>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</si>
  <si>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</si>
  <si>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</si>
  <si>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</si>
  <si>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Clerk of Court Excess Fee Functions</t>
  </si>
  <si>
    <t>Non-Operating Interest Expense</t>
  </si>
  <si>
    <t>2018 Countywide Population:</t>
  </si>
  <si>
    <t>Local Fiscal Year Ended September 30, 2019</t>
  </si>
  <si>
    <t>Special Items (Loss)</t>
  </si>
  <si>
    <t>2019 Countywide Population:</t>
  </si>
  <si>
    <t>Local Fiscal Year Ended September 30, 2020</t>
  </si>
  <si>
    <t>Airports</t>
  </si>
  <si>
    <t>Other Transportation</t>
  </si>
  <si>
    <t>2020 Countywide Population:</t>
  </si>
  <si>
    <t>Local Fiscal Year Ended September 30, 2021</t>
  </si>
  <si>
    <t>Special Events</t>
  </si>
  <si>
    <t>Circuit Court - Civil - Other Costs</t>
  </si>
  <si>
    <t>County Court - Criminal - Other Costs</t>
  </si>
  <si>
    <t>2021 Countywide Population:</t>
  </si>
  <si>
    <t>Per Capita Account</t>
  </si>
  <si>
    <t>Custodial</t>
  </si>
  <si>
    <t>Total Account</t>
  </si>
  <si>
    <t>Inter-fund Group Transfers Out</t>
  </si>
  <si>
    <t>General Court-Related Operations - Courthouse Facilities</t>
  </si>
  <si>
    <t>Local Fiscal Year Ended September 30, 2022</t>
  </si>
  <si>
    <t>General Court-Related Operations - Public Law Library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</si>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</sst>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4ABA4-6988-43DF-A38F-EA61E42FBB48}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164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165</v>
      </c>
      <c r="N4" s="53" t="s">
        <v>5</v>
      </c>
      <c r="O4" s="53" t="s">
        <v>166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 t="shared" ref="D5:N5" si="0">SUM(D6:D13)</f>
        <v>4672698</v>
      </c>
      <c r="E5" s="58">
        <f t="shared" si="0"/>
        <v>2015313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27706124</v>
      </c>
      <c r="N5" s="58">
        <f t="shared" si="0"/>
        <v>0</v>
      </c>
      <c r="O5" s="59">
        <f>SUM(D5:N5)</f>
        <v>34394135</v>
      </c>
      <c r="P5" s="60">
        <f t="shared" ref="P5:P36" si="1">(O5/P$64)</f>
        <v>1213.6679134761282</v>
      </c>
      <c r="Q5" s="61"/>
    </row>
    <row r="6" spans="1:134">
      <c r="A6" s="63"/>
      <c r="B6" s="64">
        <v>511</v>
      </c>
      <c r="C6" s="65" t="s">
        <v>20</v>
      </c>
      <c r="D6" s="66">
        <v>937657</v>
      </c>
      <c r="E6" s="66">
        <v>147229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1084886</v>
      </c>
      <c r="P6" s="67">
        <f t="shared" si="1"/>
        <v>38.282437630121038</v>
      </c>
      <c r="Q6" s="68"/>
    </row>
    <row r="7" spans="1:134">
      <c r="A7" s="63"/>
      <c r="B7" s="64">
        <v>512</v>
      </c>
      <c r="C7" s="65" t="s">
        <v>21</v>
      </c>
      <c r="D7" s="66">
        <v>76254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2">SUM(D7:N7)</f>
        <v>76254</v>
      </c>
      <c r="P7" s="67">
        <f t="shared" si="1"/>
        <v>2.6907794911605913</v>
      </c>
      <c r="Q7" s="68"/>
    </row>
    <row r="8" spans="1:134">
      <c r="A8" s="63"/>
      <c r="B8" s="64">
        <v>513</v>
      </c>
      <c r="C8" s="65" t="s">
        <v>22</v>
      </c>
      <c r="D8" s="66">
        <v>1826979</v>
      </c>
      <c r="E8" s="66">
        <v>73876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1900855</v>
      </c>
      <c r="P8" s="67">
        <f t="shared" si="1"/>
        <v>67.075584883023396</v>
      </c>
      <c r="Q8" s="68"/>
    </row>
    <row r="9" spans="1:134">
      <c r="A9" s="63"/>
      <c r="B9" s="64">
        <v>514</v>
      </c>
      <c r="C9" s="65" t="s">
        <v>23</v>
      </c>
      <c r="D9" s="66">
        <v>65000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65000</v>
      </c>
      <c r="P9" s="67">
        <f t="shared" si="1"/>
        <v>2.2936589152757683</v>
      </c>
      <c r="Q9" s="68"/>
    </row>
    <row r="10" spans="1:134">
      <c r="A10" s="63"/>
      <c r="B10" s="64">
        <v>515</v>
      </c>
      <c r="C10" s="65" t="s">
        <v>71</v>
      </c>
      <c r="D10" s="66">
        <v>630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630</v>
      </c>
      <c r="P10" s="67">
        <f t="shared" si="1"/>
        <v>2.2230847948057447E-2</v>
      </c>
      <c r="Q10" s="68"/>
    </row>
    <row r="11" spans="1:134">
      <c r="A11" s="63"/>
      <c r="B11" s="64">
        <v>516</v>
      </c>
      <c r="C11" s="65" t="s">
        <v>99</v>
      </c>
      <c r="D11" s="66">
        <v>298435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298435</v>
      </c>
      <c r="P11" s="67">
        <f t="shared" si="1"/>
        <v>10.530893821235752</v>
      </c>
      <c r="Q11" s="68"/>
    </row>
    <row r="12" spans="1:134">
      <c r="A12" s="63"/>
      <c r="B12" s="64">
        <v>517</v>
      </c>
      <c r="C12" s="65" t="s">
        <v>24</v>
      </c>
      <c r="D12" s="66">
        <v>130957</v>
      </c>
      <c r="E12" s="66">
        <v>167002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297959</v>
      </c>
      <c r="P12" s="67">
        <f t="shared" si="1"/>
        <v>10.514097180563887</v>
      </c>
      <c r="Q12" s="68"/>
    </row>
    <row r="13" spans="1:134">
      <c r="A13" s="63"/>
      <c r="B13" s="64">
        <v>519</v>
      </c>
      <c r="C13" s="65" t="s">
        <v>25</v>
      </c>
      <c r="D13" s="66">
        <v>1336786</v>
      </c>
      <c r="E13" s="66">
        <v>1627206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27706124</v>
      </c>
      <c r="N13" s="66">
        <v>0</v>
      </c>
      <c r="O13" s="66">
        <f t="shared" si="2"/>
        <v>30670116</v>
      </c>
      <c r="P13" s="67">
        <f t="shared" si="1"/>
        <v>1082.2582307067998</v>
      </c>
      <c r="Q13" s="68"/>
    </row>
    <row r="14" spans="1:134" ht="15.75">
      <c r="A14" s="69" t="s">
        <v>26</v>
      </c>
      <c r="B14" s="70"/>
      <c r="C14" s="71"/>
      <c r="D14" s="72">
        <f t="shared" ref="D14:N14" si="3">SUM(D15:D22)</f>
        <v>22681636</v>
      </c>
      <c r="E14" s="72">
        <f t="shared" si="3"/>
        <v>6744355</v>
      </c>
      <c r="F14" s="72">
        <f t="shared" si="3"/>
        <v>0</v>
      </c>
      <c r="G14" s="72">
        <f t="shared" si="3"/>
        <v>0</v>
      </c>
      <c r="H14" s="72">
        <f t="shared" si="3"/>
        <v>0</v>
      </c>
      <c r="I14" s="72">
        <f t="shared" si="3"/>
        <v>0</v>
      </c>
      <c r="J14" s="72">
        <f t="shared" si="3"/>
        <v>0</v>
      </c>
      <c r="K14" s="72">
        <f t="shared" si="3"/>
        <v>0</v>
      </c>
      <c r="L14" s="72">
        <f t="shared" si="3"/>
        <v>0</v>
      </c>
      <c r="M14" s="72">
        <f t="shared" si="3"/>
        <v>1559161</v>
      </c>
      <c r="N14" s="72">
        <f t="shared" si="3"/>
        <v>13345958</v>
      </c>
      <c r="O14" s="73">
        <f>SUM(D14:N14)</f>
        <v>44331110</v>
      </c>
      <c r="P14" s="74">
        <f t="shared" si="1"/>
        <v>1564.3145488549349</v>
      </c>
      <c r="Q14" s="75"/>
    </row>
    <row r="15" spans="1:134">
      <c r="A15" s="63"/>
      <c r="B15" s="64">
        <v>521</v>
      </c>
      <c r="C15" s="65" t="s">
        <v>27</v>
      </c>
      <c r="D15" s="66">
        <v>8124446</v>
      </c>
      <c r="E15" s="66">
        <v>295619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1559161</v>
      </c>
      <c r="N15" s="66">
        <v>0</v>
      </c>
      <c r="O15" s="66">
        <f>SUM(D15:N15)</f>
        <v>9979226</v>
      </c>
      <c r="P15" s="67">
        <f t="shared" si="1"/>
        <v>352.1375489607961</v>
      </c>
      <c r="Q15" s="68"/>
    </row>
    <row r="16" spans="1:134">
      <c r="A16" s="63"/>
      <c r="B16" s="64">
        <v>522</v>
      </c>
      <c r="C16" s="65" t="s">
        <v>85</v>
      </c>
      <c r="D16" s="66">
        <v>0</v>
      </c>
      <c r="E16" s="66">
        <v>1583114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2" si="4">SUM(D16:N16)</f>
        <v>1583114</v>
      </c>
      <c r="P16" s="67">
        <f t="shared" si="1"/>
        <v>55.863439076890501</v>
      </c>
      <c r="Q16" s="68"/>
    </row>
    <row r="17" spans="1:17">
      <c r="A17" s="63"/>
      <c r="B17" s="64">
        <v>523</v>
      </c>
      <c r="C17" s="65" t="s">
        <v>28</v>
      </c>
      <c r="D17" s="66">
        <v>11088166</v>
      </c>
      <c r="E17" s="66">
        <v>3448932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13345958</v>
      </c>
      <c r="O17" s="66">
        <f t="shared" si="4"/>
        <v>27883056</v>
      </c>
      <c r="P17" s="67">
        <f t="shared" si="1"/>
        <v>983.91107660820774</v>
      </c>
      <c r="Q17" s="68"/>
    </row>
    <row r="18" spans="1:17">
      <c r="A18" s="63"/>
      <c r="B18" s="64">
        <v>524</v>
      </c>
      <c r="C18" s="65" t="s">
        <v>29</v>
      </c>
      <c r="D18" s="66">
        <v>382085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382085</v>
      </c>
      <c r="P18" s="67">
        <f t="shared" si="1"/>
        <v>13.482656409894492</v>
      </c>
      <c r="Q18" s="68"/>
    </row>
    <row r="19" spans="1:17">
      <c r="A19" s="63"/>
      <c r="B19" s="64">
        <v>525</v>
      </c>
      <c r="C19" s="65" t="s">
        <v>30</v>
      </c>
      <c r="D19" s="66">
        <v>0</v>
      </c>
      <c r="E19" s="66">
        <v>384996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384996</v>
      </c>
      <c r="P19" s="67">
        <f t="shared" si="1"/>
        <v>13.585377042238612</v>
      </c>
      <c r="Q19" s="68"/>
    </row>
    <row r="20" spans="1:17">
      <c r="A20" s="63"/>
      <c r="B20" s="64">
        <v>526</v>
      </c>
      <c r="C20" s="65" t="s">
        <v>31</v>
      </c>
      <c r="D20" s="66">
        <v>2561399</v>
      </c>
      <c r="E20" s="66">
        <v>121549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2682948</v>
      </c>
      <c r="P20" s="67">
        <f t="shared" si="1"/>
        <v>94.673347683404501</v>
      </c>
      <c r="Q20" s="68"/>
    </row>
    <row r="21" spans="1:17">
      <c r="A21" s="63"/>
      <c r="B21" s="64">
        <v>527</v>
      </c>
      <c r="C21" s="65" t="s">
        <v>32</v>
      </c>
      <c r="D21" s="66">
        <v>0</v>
      </c>
      <c r="E21" s="66">
        <v>106383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106383</v>
      </c>
      <c r="P21" s="67">
        <f t="shared" si="1"/>
        <v>3.7539433289812627</v>
      </c>
      <c r="Q21" s="68"/>
    </row>
    <row r="22" spans="1:17">
      <c r="A22" s="63"/>
      <c r="B22" s="64">
        <v>529</v>
      </c>
      <c r="C22" s="65" t="s">
        <v>33</v>
      </c>
      <c r="D22" s="66">
        <v>525540</v>
      </c>
      <c r="E22" s="66">
        <v>803762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4"/>
        <v>1329302</v>
      </c>
      <c r="P22" s="67">
        <f t="shared" si="1"/>
        <v>46.907159744521685</v>
      </c>
      <c r="Q22" s="68"/>
    </row>
    <row r="23" spans="1:17" ht="15.75">
      <c r="A23" s="69" t="s">
        <v>34</v>
      </c>
      <c r="B23" s="70"/>
      <c r="C23" s="71"/>
      <c r="D23" s="72">
        <f t="shared" ref="D23:N23" si="5">SUM(D24:D25)</f>
        <v>197164</v>
      </c>
      <c r="E23" s="72">
        <f t="shared" si="5"/>
        <v>875110</v>
      </c>
      <c r="F23" s="72">
        <f t="shared" si="5"/>
        <v>0</v>
      </c>
      <c r="G23" s="72">
        <f t="shared" si="5"/>
        <v>0</v>
      </c>
      <c r="H23" s="72">
        <f t="shared" si="5"/>
        <v>0</v>
      </c>
      <c r="I23" s="72">
        <f t="shared" si="5"/>
        <v>0</v>
      </c>
      <c r="J23" s="72">
        <f t="shared" si="5"/>
        <v>0</v>
      </c>
      <c r="K23" s="72">
        <f t="shared" si="5"/>
        <v>0</v>
      </c>
      <c r="L23" s="72">
        <f t="shared" si="5"/>
        <v>0</v>
      </c>
      <c r="M23" s="72">
        <f t="shared" si="5"/>
        <v>0</v>
      </c>
      <c r="N23" s="72">
        <f t="shared" si="5"/>
        <v>0</v>
      </c>
      <c r="O23" s="73">
        <f>SUM(D23:N23)</f>
        <v>1072274</v>
      </c>
      <c r="P23" s="74">
        <f t="shared" si="1"/>
        <v>37.837397226437062</v>
      </c>
      <c r="Q23" s="75"/>
    </row>
    <row r="24" spans="1:17">
      <c r="A24" s="63"/>
      <c r="B24" s="64">
        <v>534</v>
      </c>
      <c r="C24" s="65" t="s">
        <v>35</v>
      </c>
      <c r="D24" s="66">
        <v>0</v>
      </c>
      <c r="E24" s="66">
        <v>875110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38" si="6">SUM(D24:N24)</f>
        <v>875110</v>
      </c>
      <c r="P24" s="67">
        <f t="shared" si="1"/>
        <v>30.880059282261193</v>
      </c>
      <c r="Q24" s="68"/>
    </row>
    <row r="25" spans="1:17">
      <c r="A25" s="63"/>
      <c r="B25" s="64">
        <v>537</v>
      </c>
      <c r="C25" s="65" t="s">
        <v>37</v>
      </c>
      <c r="D25" s="66">
        <v>197164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197164</v>
      </c>
      <c r="P25" s="67">
        <f t="shared" si="1"/>
        <v>6.9573379441758707</v>
      </c>
      <c r="Q25" s="68"/>
    </row>
    <row r="26" spans="1:17" ht="15.75">
      <c r="A26" s="69" t="s">
        <v>39</v>
      </c>
      <c r="B26" s="70"/>
      <c r="C26" s="71"/>
      <c r="D26" s="72">
        <f t="shared" ref="D26:N26" si="7">SUM(D27:D27)</f>
        <v>0</v>
      </c>
      <c r="E26" s="72">
        <f t="shared" si="7"/>
        <v>3920703</v>
      </c>
      <c r="F26" s="72">
        <f t="shared" si="7"/>
        <v>0</v>
      </c>
      <c r="G26" s="72">
        <f t="shared" si="7"/>
        <v>0</v>
      </c>
      <c r="H26" s="72">
        <f t="shared" si="7"/>
        <v>0</v>
      </c>
      <c r="I26" s="72">
        <f t="shared" si="7"/>
        <v>0</v>
      </c>
      <c r="J26" s="72">
        <f t="shared" si="7"/>
        <v>0</v>
      </c>
      <c r="K26" s="72">
        <f t="shared" si="7"/>
        <v>0</v>
      </c>
      <c r="L26" s="72">
        <f t="shared" si="7"/>
        <v>0</v>
      </c>
      <c r="M26" s="72">
        <f t="shared" si="7"/>
        <v>0</v>
      </c>
      <c r="N26" s="72">
        <f t="shared" si="7"/>
        <v>0</v>
      </c>
      <c r="O26" s="72">
        <f t="shared" si="6"/>
        <v>3920703</v>
      </c>
      <c r="P26" s="74">
        <f t="shared" si="1"/>
        <v>138.35008292459156</v>
      </c>
      <c r="Q26" s="75"/>
    </row>
    <row r="27" spans="1:17">
      <c r="A27" s="63"/>
      <c r="B27" s="64">
        <v>541</v>
      </c>
      <c r="C27" s="65" t="s">
        <v>40</v>
      </c>
      <c r="D27" s="66">
        <v>0</v>
      </c>
      <c r="E27" s="66">
        <v>3920703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6"/>
        <v>3920703</v>
      </c>
      <c r="P27" s="67">
        <f t="shared" si="1"/>
        <v>138.35008292459156</v>
      </c>
      <c r="Q27" s="68"/>
    </row>
    <row r="28" spans="1:17" ht="15.75">
      <c r="A28" s="69" t="s">
        <v>41</v>
      </c>
      <c r="B28" s="70"/>
      <c r="C28" s="71"/>
      <c r="D28" s="72">
        <f t="shared" ref="D28:N28" si="8">SUM(D29:D31)</f>
        <v>113316</v>
      </c>
      <c r="E28" s="72">
        <f t="shared" si="8"/>
        <v>334799</v>
      </c>
      <c r="F28" s="72">
        <f t="shared" si="8"/>
        <v>0</v>
      </c>
      <c r="G28" s="72">
        <f t="shared" si="8"/>
        <v>0</v>
      </c>
      <c r="H28" s="72">
        <f t="shared" si="8"/>
        <v>0</v>
      </c>
      <c r="I28" s="72">
        <f t="shared" si="8"/>
        <v>0</v>
      </c>
      <c r="J28" s="72">
        <f t="shared" si="8"/>
        <v>0</v>
      </c>
      <c r="K28" s="72">
        <f t="shared" si="8"/>
        <v>0</v>
      </c>
      <c r="L28" s="72">
        <f t="shared" si="8"/>
        <v>0</v>
      </c>
      <c r="M28" s="72">
        <f t="shared" si="8"/>
        <v>0</v>
      </c>
      <c r="N28" s="72">
        <f t="shared" si="8"/>
        <v>0</v>
      </c>
      <c r="O28" s="72">
        <f t="shared" si="6"/>
        <v>448115</v>
      </c>
      <c r="P28" s="74">
        <f t="shared" si="1"/>
        <v>15.812660997212323</v>
      </c>
      <c r="Q28" s="75"/>
    </row>
    <row r="29" spans="1:17">
      <c r="A29" s="76"/>
      <c r="B29" s="77">
        <v>552</v>
      </c>
      <c r="C29" s="78" t="s">
        <v>73</v>
      </c>
      <c r="D29" s="66">
        <v>73101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73101</v>
      </c>
      <c r="P29" s="67">
        <f t="shared" si="1"/>
        <v>2.5795193902395992</v>
      </c>
      <c r="Q29" s="68"/>
    </row>
    <row r="30" spans="1:17">
      <c r="A30" s="76"/>
      <c r="B30" s="77">
        <v>553</v>
      </c>
      <c r="C30" s="78" t="s">
        <v>42</v>
      </c>
      <c r="D30" s="66">
        <v>40215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40215</v>
      </c>
      <c r="P30" s="67">
        <f t="shared" si="1"/>
        <v>1.4190691273510003</v>
      </c>
      <c r="Q30" s="68"/>
    </row>
    <row r="31" spans="1:17">
      <c r="A31" s="76"/>
      <c r="B31" s="77">
        <v>554</v>
      </c>
      <c r="C31" s="78" t="s">
        <v>43</v>
      </c>
      <c r="D31" s="66">
        <v>0</v>
      </c>
      <c r="E31" s="66">
        <v>334799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6"/>
        <v>334799</v>
      </c>
      <c r="P31" s="67">
        <f t="shared" si="1"/>
        <v>11.814072479621723</v>
      </c>
      <c r="Q31" s="68"/>
    </row>
    <row r="32" spans="1:17" ht="15.75">
      <c r="A32" s="69" t="s">
        <v>45</v>
      </c>
      <c r="B32" s="70"/>
      <c r="C32" s="71"/>
      <c r="D32" s="72">
        <f t="shared" ref="D32:N32" si="9">SUM(D33:D34)</f>
        <v>1135104</v>
      </c>
      <c r="E32" s="72">
        <f t="shared" si="9"/>
        <v>0</v>
      </c>
      <c r="F32" s="72">
        <f t="shared" si="9"/>
        <v>0</v>
      </c>
      <c r="G32" s="72">
        <f t="shared" si="9"/>
        <v>0</v>
      </c>
      <c r="H32" s="72">
        <f t="shared" si="9"/>
        <v>0</v>
      </c>
      <c r="I32" s="72">
        <f t="shared" si="9"/>
        <v>0</v>
      </c>
      <c r="J32" s="72">
        <f t="shared" si="9"/>
        <v>0</v>
      </c>
      <c r="K32" s="72">
        <f t="shared" si="9"/>
        <v>0</v>
      </c>
      <c r="L32" s="72">
        <f t="shared" si="9"/>
        <v>0</v>
      </c>
      <c r="M32" s="72">
        <f t="shared" si="9"/>
        <v>0</v>
      </c>
      <c r="N32" s="72">
        <f t="shared" si="9"/>
        <v>0</v>
      </c>
      <c r="O32" s="72">
        <f t="shared" si="6"/>
        <v>1135104</v>
      </c>
      <c r="P32" s="74">
        <f t="shared" si="1"/>
        <v>40.054483221002862</v>
      </c>
      <c r="Q32" s="75"/>
    </row>
    <row r="33" spans="1:17">
      <c r="A33" s="63"/>
      <c r="B33" s="64">
        <v>562</v>
      </c>
      <c r="C33" s="65" t="s">
        <v>46</v>
      </c>
      <c r="D33" s="66">
        <v>416334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416334</v>
      </c>
      <c r="P33" s="67">
        <f t="shared" si="1"/>
        <v>14.691202935883412</v>
      </c>
      <c r="Q33" s="68"/>
    </row>
    <row r="34" spans="1:17">
      <c r="A34" s="63"/>
      <c r="B34" s="64">
        <v>564</v>
      </c>
      <c r="C34" s="65" t="s">
        <v>48</v>
      </c>
      <c r="D34" s="66">
        <v>718770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718770</v>
      </c>
      <c r="P34" s="67">
        <f t="shared" si="1"/>
        <v>25.363280285119448</v>
      </c>
      <c r="Q34" s="68"/>
    </row>
    <row r="35" spans="1:17" ht="15.75">
      <c r="A35" s="69" t="s">
        <v>50</v>
      </c>
      <c r="B35" s="70"/>
      <c r="C35" s="71"/>
      <c r="D35" s="72">
        <f t="shared" ref="D35:N35" si="10">SUM(D36:D38)</f>
        <v>456229</v>
      </c>
      <c r="E35" s="72">
        <f t="shared" si="10"/>
        <v>677904</v>
      </c>
      <c r="F35" s="72">
        <f t="shared" si="10"/>
        <v>0</v>
      </c>
      <c r="G35" s="72">
        <f t="shared" si="10"/>
        <v>0</v>
      </c>
      <c r="H35" s="72">
        <f t="shared" si="10"/>
        <v>0</v>
      </c>
      <c r="I35" s="72">
        <f t="shared" si="10"/>
        <v>0</v>
      </c>
      <c r="J35" s="72">
        <f t="shared" si="10"/>
        <v>0</v>
      </c>
      <c r="K35" s="72">
        <f t="shared" si="10"/>
        <v>0</v>
      </c>
      <c r="L35" s="72">
        <f t="shared" si="10"/>
        <v>0</v>
      </c>
      <c r="M35" s="72">
        <f t="shared" si="10"/>
        <v>0</v>
      </c>
      <c r="N35" s="72">
        <f t="shared" si="10"/>
        <v>0</v>
      </c>
      <c r="O35" s="72">
        <f>SUM(D35:N35)</f>
        <v>1134133</v>
      </c>
      <c r="P35" s="74">
        <f t="shared" si="1"/>
        <v>40.020219485514659</v>
      </c>
      <c r="Q35" s="68"/>
    </row>
    <row r="36" spans="1:17">
      <c r="A36" s="63"/>
      <c r="B36" s="64">
        <v>571</v>
      </c>
      <c r="C36" s="65" t="s">
        <v>51</v>
      </c>
      <c r="D36" s="66">
        <v>210163</v>
      </c>
      <c r="E36" s="66">
        <v>311303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521466</v>
      </c>
      <c r="P36" s="67">
        <f t="shared" si="1"/>
        <v>18.401002152510674</v>
      </c>
      <c r="Q36" s="68"/>
    </row>
    <row r="37" spans="1:17">
      <c r="A37" s="63"/>
      <c r="B37" s="64">
        <v>572</v>
      </c>
      <c r="C37" s="65" t="s">
        <v>52</v>
      </c>
      <c r="D37" s="66">
        <v>246066</v>
      </c>
      <c r="E37" s="66">
        <v>307476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553542</v>
      </c>
      <c r="P37" s="67">
        <f t="shared" ref="P37:P68" si="11">(O37/P$64)</f>
        <v>19.532869896608915</v>
      </c>
      <c r="Q37" s="68"/>
    </row>
    <row r="38" spans="1:17">
      <c r="A38" s="63"/>
      <c r="B38" s="64">
        <v>574</v>
      </c>
      <c r="C38" s="65" t="s">
        <v>160</v>
      </c>
      <c r="D38" s="66">
        <v>0</v>
      </c>
      <c r="E38" s="66">
        <v>59125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59125</v>
      </c>
      <c r="P38" s="67">
        <f t="shared" si="11"/>
        <v>2.0863474363950738</v>
      </c>
      <c r="Q38" s="68"/>
    </row>
    <row r="39" spans="1:17" ht="15.75">
      <c r="A39" s="69" t="s">
        <v>67</v>
      </c>
      <c r="B39" s="70"/>
      <c r="C39" s="71"/>
      <c r="D39" s="72">
        <f t="shared" ref="D39:N39" si="12">SUM(D40:D40)</f>
        <v>2933212</v>
      </c>
      <c r="E39" s="72">
        <f t="shared" si="12"/>
        <v>5775154</v>
      </c>
      <c r="F39" s="72">
        <f t="shared" si="12"/>
        <v>0</v>
      </c>
      <c r="G39" s="72">
        <f t="shared" si="12"/>
        <v>0</v>
      </c>
      <c r="H39" s="72">
        <f t="shared" si="12"/>
        <v>0</v>
      </c>
      <c r="I39" s="72">
        <f t="shared" si="12"/>
        <v>0</v>
      </c>
      <c r="J39" s="72">
        <f t="shared" si="12"/>
        <v>0</v>
      </c>
      <c r="K39" s="72">
        <f t="shared" si="12"/>
        <v>0</v>
      </c>
      <c r="L39" s="72">
        <f t="shared" si="12"/>
        <v>0</v>
      </c>
      <c r="M39" s="72">
        <f t="shared" si="12"/>
        <v>0</v>
      </c>
      <c r="N39" s="72">
        <f t="shared" si="12"/>
        <v>0</v>
      </c>
      <c r="O39" s="72">
        <f>SUM(D39:N39)</f>
        <v>8708366</v>
      </c>
      <c r="P39" s="74">
        <f t="shared" si="11"/>
        <v>307.29263559052896</v>
      </c>
      <c r="Q39" s="68"/>
    </row>
    <row r="40" spans="1:17">
      <c r="A40" s="63"/>
      <c r="B40" s="64">
        <v>581</v>
      </c>
      <c r="C40" s="65" t="s">
        <v>167</v>
      </c>
      <c r="D40" s="66">
        <v>2933212</v>
      </c>
      <c r="E40" s="66">
        <v>5775154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8708366</v>
      </c>
      <c r="P40" s="67">
        <f t="shared" si="11"/>
        <v>307.29263559052896</v>
      </c>
      <c r="Q40" s="68"/>
    </row>
    <row r="41" spans="1:17" ht="15.75">
      <c r="A41" s="69" t="s">
        <v>56</v>
      </c>
      <c r="B41" s="70"/>
      <c r="C41" s="71"/>
      <c r="D41" s="72">
        <f t="shared" ref="D41:N41" si="13">SUM(D42:D61)</f>
        <v>1081969</v>
      </c>
      <c r="E41" s="72">
        <f t="shared" si="13"/>
        <v>58225</v>
      </c>
      <c r="F41" s="72">
        <f t="shared" si="13"/>
        <v>0</v>
      </c>
      <c r="G41" s="72">
        <f t="shared" si="13"/>
        <v>0</v>
      </c>
      <c r="H41" s="72">
        <f t="shared" si="13"/>
        <v>0</v>
      </c>
      <c r="I41" s="72">
        <f t="shared" si="13"/>
        <v>0</v>
      </c>
      <c r="J41" s="72">
        <f t="shared" si="13"/>
        <v>0</v>
      </c>
      <c r="K41" s="72">
        <f t="shared" si="13"/>
        <v>0</v>
      </c>
      <c r="L41" s="72">
        <f t="shared" si="13"/>
        <v>0</v>
      </c>
      <c r="M41" s="72">
        <f t="shared" si="13"/>
        <v>3623890</v>
      </c>
      <c r="N41" s="72">
        <f t="shared" si="13"/>
        <v>0</v>
      </c>
      <c r="O41" s="72">
        <f>SUM(D41:N41)</f>
        <v>4764084</v>
      </c>
      <c r="P41" s="74">
        <f t="shared" si="11"/>
        <v>168.11051907265605</v>
      </c>
      <c r="Q41" s="68"/>
    </row>
    <row r="42" spans="1:17">
      <c r="A42" s="63"/>
      <c r="B42" s="64">
        <v>601</v>
      </c>
      <c r="C42" s="65" t="s">
        <v>57</v>
      </c>
      <c r="D42" s="66">
        <v>58558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ref="O42:O46" si="14">SUM(D42:N42)</f>
        <v>58558</v>
      </c>
      <c r="P42" s="67">
        <f t="shared" si="11"/>
        <v>2.0663396732418224</v>
      </c>
      <c r="Q42" s="68"/>
    </row>
    <row r="43" spans="1:17">
      <c r="A43" s="63"/>
      <c r="B43" s="64">
        <v>602</v>
      </c>
      <c r="C43" s="65" t="s">
        <v>80</v>
      </c>
      <c r="D43" s="66">
        <v>46291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748</v>
      </c>
      <c r="N43" s="66">
        <v>0</v>
      </c>
      <c r="O43" s="66">
        <f t="shared" si="14"/>
        <v>47039</v>
      </c>
      <c r="P43" s="67">
        <f t="shared" si="11"/>
        <v>1.659868026394721</v>
      </c>
      <c r="Q43" s="68"/>
    </row>
    <row r="44" spans="1:17">
      <c r="A44" s="63"/>
      <c r="B44" s="64">
        <v>603</v>
      </c>
      <c r="C44" s="65" t="s">
        <v>81</v>
      </c>
      <c r="D44" s="66">
        <v>13125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112</v>
      </c>
      <c r="N44" s="66">
        <v>0</v>
      </c>
      <c r="O44" s="66">
        <f t="shared" si="14"/>
        <v>13237</v>
      </c>
      <c r="P44" s="67">
        <f t="shared" si="11"/>
        <v>0.46709481633085148</v>
      </c>
      <c r="Q44" s="68"/>
    </row>
    <row r="45" spans="1:17">
      <c r="A45" s="63"/>
      <c r="B45" s="64">
        <v>604</v>
      </c>
      <c r="C45" s="65" t="s">
        <v>58</v>
      </c>
      <c r="D45" s="66">
        <v>234318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14"/>
        <v>234318</v>
      </c>
      <c r="P45" s="67">
        <f t="shared" si="11"/>
        <v>8.2683933801475007</v>
      </c>
      <c r="Q45" s="68"/>
    </row>
    <row r="46" spans="1:17">
      <c r="A46" s="63"/>
      <c r="B46" s="64">
        <v>608</v>
      </c>
      <c r="C46" s="65" t="s">
        <v>59</v>
      </c>
      <c r="D46" s="66">
        <v>102665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14"/>
        <v>102665</v>
      </c>
      <c r="P46" s="67">
        <f t="shared" si="11"/>
        <v>3.6227460390274886</v>
      </c>
      <c r="Q46" s="68"/>
    </row>
    <row r="47" spans="1:17">
      <c r="A47" s="63"/>
      <c r="B47" s="64">
        <v>614</v>
      </c>
      <c r="C47" s="65" t="s">
        <v>60</v>
      </c>
      <c r="D47" s="66">
        <v>89924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ref="O47:O53" si="15">SUM(D47:N47)</f>
        <v>89924</v>
      </c>
      <c r="P47" s="67">
        <f t="shared" si="11"/>
        <v>3.1731536045732032</v>
      </c>
      <c r="Q47" s="68"/>
    </row>
    <row r="48" spans="1:17">
      <c r="A48" s="63"/>
      <c r="B48" s="64">
        <v>634</v>
      </c>
      <c r="C48" s="65" t="s">
        <v>61</v>
      </c>
      <c r="D48" s="66">
        <v>19534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15"/>
        <v>19534</v>
      </c>
      <c r="P48" s="67">
        <f t="shared" si="11"/>
        <v>0.68929743463072091</v>
      </c>
      <c r="Q48" s="68"/>
    </row>
    <row r="49" spans="1:120">
      <c r="A49" s="63"/>
      <c r="B49" s="64">
        <v>649</v>
      </c>
      <c r="C49" s="65" t="s">
        <v>161</v>
      </c>
      <c r="D49" s="66">
        <v>0</v>
      </c>
      <c r="E49" s="66">
        <v>7455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15"/>
        <v>7455</v>
      </c>
      <c r="P49" s="67">
        <f t="shared" si="11"/>
        <v>0.26306503405201315</v>
      </c>
      <c r="Q49" s="68"/>
    </row>
    <row r="50" spans="1:120">
      <c r="A50" s="63"/>
      <c r="B50" s="64">
        <v>654</v>
      </c>
      <c r="C50" s="65" t="s">
        <v>102</v>
      </c>
      <c r="D50" s="66">
        <v>30858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15"/>
        <v>30858</v>
      </c>
      <c r="P50" s="67">
        <f t="shared" si="11"/>
        <v>1.0888881047319947</v>
      </c>
      <c r="Q50" s="68"/>
    </row>
    <row r="51" spans="1:120">
      <c r="A51" s="63"/>
      <c r="B51" s="64">
        <v>674</v>
      </c>
      <c r="C51" s="65" t="s">
        <v>103</v>
      </c>
      <c r="D51" s="66">
        <v>51946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15"/>
        <v>51946</v>
      </c>
      <c r="P51" s="67">
        <f t="shared" si="11"/>
        <v>1.8330216309679241</v>
      </c>
      <c r="Q51" s="68"/>
    </row>
    <row r="52" spans="1:120">
      <c r="A52" s="63"/>
      <c r="B52" s="64">
        <v>694</v>
      </c>
      <c r="C52" s="65" t="s">
        <v>93</v>
      </c>
      <c r="D52" s="66">
        <v>8966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15"/>
        <v>8966</v>
      </c>
      <c r="P52" s="67">
        <f t="shared" si="11"/>
        <v>0.31638378206711598</v>
      </c>
      <c r="Q52" s="68"/>
    </row>
    <row r="53" spans="1:120">
      <c r="A53" s="63"/>
      <c r="B53" s="64">
        <v>712</v>
      </c>
      <c r="C53" s="65" t="s">
        <v>168</v>
      </c>
      <c r="D53" s="66">
        <v>187046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15"/>
        <v>187046</v>
      </c>
      <c r="P53" s="67">
        <f t="shared" si="11"/>
        <v>6.6003034687180211</v>
      </c>
      <c r="Q53" s="68"/>
    </row>
    <row r="54" spans="1:120">
      <c r="A54" s="63"/>
      <c r="B54" s="64">
        <v>719</v>
      </c>
      <c r="C54" s="65" t="s">
        <v>75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3623030</v>
      </c>
      <c r="N54" s="66">
        <v>0</v>
      </c>
      <c r="O54" s="66">
        <f t="shared" ref="O54:O61" si="16">SUM(D54:N54)</f>
        <v>3623030</v>
      </c>
      <c r="P54" s="67">
        <f t="shared" si="11"/>
        <v>127.84607784325488</v>
      </c>
      <c r="Q54" s="68"/>
    </row>
    <row r="55" spans="1:120">
      <c r="A55" s="63"/>
      <c r="B55" s="64">
        <v>721</v>
      </c>
      <c r="C55" s="65" t="s">
        <v>66</v>
      </c>
      <c r="D55" s="66">
        <v>1656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16"/>
        <v>1656</v>
      </c>
      <c r="P55" s="67">
        <f t="shared" si="11"/>
        <v>5.8435371749179572E-2</v>
      </c>
      <c r="Q55" s="68"/>
    </row>
    <row r="56" spans="1:120">
      <c r="A56" s="63"/>
      <c r="B56" s="64">
        <v>724</v>
      </c>
      <c r="C56" s="65" t="s">
        <v>94</v>
      </c>
      <c r="D56" s="66">
        <v>101276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16"/>
        <v>101276</v>
      </c>
      <c r="P56" s="67">
        <f t="shared" si="11"/>
        <v>3.5737323123610572</v>
      </c>
      <c r="Q56" s="68"/>
    </row>
    <row r="57" spans="1:120">
      <c r="A57" s="63"/>
      <c r="B57" s="64">
        <v>739</v>
      </c>
      <c r="C57" s="65" t="s">
        <v>162</v>
      </c>
      <c r="D57" s="66">
        <v>0</v>
      </c>
      <c r="E57" s="66">
        <v>960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16"/>
        <v>960</v>
      </c>
      <c r="P57" s="67">
        <f t="shared" si="11"/>
        <v>3.3875577825611347E-2</v>
      </c>
      <c r="Q57" s="68"/>
    </row>
    <row r="58" spans="1:120">
      <c r="A58" s="63"/>
      <c r="B58" s="64">
        <v>744</v>
      </c>
      <c r="C58" s="65" t="s">
        <v>95</v>
      </c>
      <c r="D58" s="66">
        <v>19523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16"/>
        <v>19523</v>
      </c>
      <c r="P58" s="67">
        <f t="shared" si="11"/>
        <v>0.68890927696813575</v>
      </c>
      <c r="Q58" s="68"/>
    </row>
    <row r="59" spans="1:120">
      <c r="A59" s="63"/>
      <c r="B59" s="64">
        <v>761</v>
      </c>
      <c r="C59" s="65" t="s">
        <v>68</v>
      </c>
      <c r="D59" s="66">
        <v>0</v>
      </c>
      <c r="E59" s="66">
        <v>41842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16"/>
        <v>41842</v>
      </c>
      <c r="P59" s="67">
        <f t="shared" si="11"/>
        <v>1.4764811743533646</v>
      </c>
      <c r="Q59" s="68"/>
    </row>
    <row r="60" spans="1:120">
      <c r="A60" s="63"/>
      <c r="B60" s="64">
        <v>764</v>
      </c>
      <c r="C60" s="65" t="s">
        <v>96</v>
      </c>
      <c r="D60" s="66">
        <v>116283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16"/>
        <v>116283</v>
      </c>
      <c r="P60" s="67">
        <f t="shared" si="11"/>
        <v>4.1032852253078795</v>
      </c>
      <c r="Q60" s="68"/>
    </row>
    <row r="61" spans="1:120" ht="15.75" thickBot="1">
      <c r="A61" s="63"/>
      <c r="B61" s="64">
        <v>769</v>
      </c>
      <c r="C61" s="65" t="s">
        <v>87</v>
      </c>
      <c r="D61" s="66">
        <v>0</v>
      </c>
      <c r="E61" s="66">
        <v>7968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16"/>
        <v>7968</v>
      </c>
      <c r="P61" s="67">
        <f t="shared" si="11"/>
        <v>0.28116729595257417</v>
      </c>
      <c r="Q61" s="68"/>
    </row>
    <row r="62" spans="1:120" ht="16.5" thickBot="1">
      <c r="A62" s="79" t="s">
        <v>10</v>
      </c>
      <c r="B62" s="80"/>
      <c r="C62" s="81"/>
      <c r="D62" s="82">
        <f t="shared" ref="D62:N62" si="17">SUM(D5,D14,D23,D26,D28,D32,D35,D39,D41)</f>
        <v>33271328</v>
      </c>
      <c r="E62" s="82">
        <f t="shared" si="17"/>
        <v>20401563</v>
      </c>
      <c r="F62" s="82">
        <f t="shared" si="17"/>
        <v>0</v>
      </c>
      <c r="G62" s="82">
        <f t="shared" si="17"/>
        <v>0</v>
      </c>
      <c r="H62" s="82">
        <f t="shared" si="17"/>
        <v>0</v>
      </c>
      <c r="I62" s="82">
        <f t="shared" si="17"/>
        <v>0</v>
      </c>
      <c r="J62" s="82">
        <f t="shared" si="17"/>
        <v>0</v>
      </c>
      <c r="K62" s="82">
        <f t="shared" si="17"/>
        <v>0</v>
      </c>
      <c r="L62" s="82">
        <f t="shared" si="17"/>
        <v>0</v>
      </c>
      <c r="M62" s="82">
        <f t="shared" si="17"/>
        <v>32889175</v>
      </c>
      <c r="N62" s="82">
        <f t="shared" si="17"/>
        <v>13345958</v>
      </c>
      <c r="O62" s="82">
        <f>SUM(D62:N62)</f>
        <v>99908024</v>
      </c>
      <c r="P62" s="83">
        <f t="shared" si="11"/>
        <v>3525.4604608490067</v>
      </c>
      <c r="Q62" s="61"/>
      <c r="R62" s="84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</row>
    <row r="63" spans="1:120">
      <c r="A63" s="85"/>
      <c r="B63" s="86"/>
      <c r="C63" s="8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8"/>
    </row>
    <row r="64" spans="1:120">
      <c r="A64" s="89"/>
      <c r="B64" s="90"/>
      <c r="C64" s="90"/>
      <c r="D64" s="91"/>
      <c r="E64" s="91"/>
      <c r="F64" s="91"/>
      <c r="G64" s="91"/>
      <c r="H64" s="91"/>
      <c r="I64" s="91"/>
      <c r="J64" s="91"/>
      <c r="K64" s="91"/>
      <c r="L64" s="91"/>
      <c r="M64" s="94" t="s">
        <v>173</v>
      </c>
      <c r="N64" s="94"/>
      <c r="O64" s="94"/>
      <c r="P64" s="92">
        <v>28339</v>
      </c>
    </row>
    <row r="65" spans="1:16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98" t="s">
        <v>83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3954738</v>
      </c>
      <c r="E5" s="26">
        <f t="shared" si="0"/>
        <v>345212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4299950</v>
      </c>
      <c r="O5" s="32">
        <f t="shared" ref="O5:O36" si="1">(N5/O$62)</f>
        <v>159.31051091104442</v>
      </c>
      <c r="P5" s="6"/>
    </row>
    <row r="6" spans="1:133">
      <c r="A6" s="12"/>
      <c r="B6" s="44">
        <v>511</v>
      </c>
      <c r="C6" s="20" t="s">
        <v>20</v>
      </c>
      <c r="D6" s="46">
        <v>924603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924603</v>
      </c>
      <c r="O6" s="47">
        <f t="shared" si="1"/>
        <v>34.255974213626764</v>
      </c>
      <c r="P6" s="9"/>
    </row>
    <row r="7" spans="1:133">
      <c r="A7" s="12"/>
      <c r="B7" s="44">
        <v>513</v>
      </c>
      <c r="C7" s="20" t="s">
        <v>22</v>
      </c>
      <c r="D7" s="46">
        <v>1761361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1761361</v>
      </c>
      <c r="O7" s="47">
        <f t="shared" si="1"/>
        <v>65.257345040939569</v>
      </c>
      <c r="P7" s="9"/>
    </row>
    <row r="8" spans="1:133">
      <c r="A8" s="12"/>
      <c r="B8" s="44">
        <v>514</v>
      </c>
      <c r="C8" s="20" t="s">
        <v>23</v>
      </c>
      <c r="D8" s="46">
        <v>76523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76523</v>
      </c>
      <c r="O8" s="47">
        <f t="shared" si="1"/>
        <v>2.8351302285947169</v>
      </c>
      <c r="P8" s="9"/>
    </row>
    <row r="9" spans="1:133">
      <c r="A9" s="12"/>
      <c r="B9" s="44">
        <v>515</v>
      </c>
      <c r="C9" s="20" t="s">
        <v>71</v>
      </c>
      <c r="D9" s="46">
        <v>105688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105688</v>
      </c>
      <c r="O9" s="47">
        <f t="shared" si="1"/>
        <v>3.9156755955688936</v>
      </c>
      <c r="P9" s="9"/>
    </row>
    <row r="10" spans="1:133">
      <c r="A10" s="12"/>
      <c r="B10" s="44">
        <v>516</v>
      </c>
      <c r="C10" s="20" t="s">
        <v>99</v>
      </c>
      <c r="D10" s="46">
        <v>147803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147803</v>
      </c>
      <c r="O10" s="47">
        <f t="shared" si="1"/>
        <v>5.4760105220258604</v>
      </c>
      <c r="P10" s="9"/>
    </row>
    <row r="11" spans="1:133">
      <c r="A11" s="12"/>
      <c r="B11" s="44">
        <v>517</v>
      </c>
      <c r="C11" s="20" t="s">
        <v>24</v>
      </c>
      <c r="D11" s="46">
        <v>335585</v>
      </c>
      <c r="E11" s="46">
        <v>250470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586055</v>
      </c>
      <c r="O11" s="47">
        <f t="shared" si="1"/>
        <v>21.712978400207476</v>
      </c>
      <c r="P11" s="9"/>
    </row>
    <row r="12" spans="1:133">
      <c r="A12" s="12"/>
      <c r="B12" s="44">
        <v>519</v>
      </c>
      <c r="C12" s="20" t="s">
        <v>113</v>
      </c>
      <c r="D12" s="46">
        <v>603175</v>
      </c>
      <c r="E12" s="46">
        <v>94742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697917</v>
      </c>
      <c r="O12" s="47">
        <f t="shared" si="1"/>
        <v>25.857396910081139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10404636</v>
      </c>
      <c r="E13" s="31">
        <f t="shared" si="3"/>
        <v>4878449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12465020</v>
      </c>
      <c r="N13" s="42">
        <f>SUM(D13:M13)</f>
        <v>27748105</v>
      </c>
      <c r="O13" s="43">
        <f t="shared" si="1"/>
        <v>1028.050276017932</v>
      </c>
      <c r="P13" s="10"/>
    </row>
    <row r="14" spans="1:133">
      <c r="A14" s="12"/>
      <c r="B14" s="44">
        <v>521</v>
      </c>
      <c r="C14" s="20" t="s">
        <v>27</v>
      </c>
      <c r="D14" s="46">
        <v>8995903</v>
      </c>
      <c r="E14" s="46">
        <v>190344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9186247</v>
      </c>
      <c r="O14" s="47">
        <f t="shared" si="1"/>
        <v>340.34481864325147</v>
      </c>
      <c r="P14" s="9"/>
    </row>
    <row r="15" spans="1:133">
      <c r="A15" s="12"/>
      <c r="B15" s="44">
        <v>522</v>
      </c>
      <c r="C15" s="20" t="s">
        <v>85</v>
      </c>
      <c r="D15" s="46">
        <v>15899</v>
      </c>
      <c r="E15" s="46">
        <v>187530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203429</v>
      </c>
      <c r="O15" s="47">
        <f t="shared" si="1"/>
        <v>7.5369197139787341</v>
      </c>
      <c r="P15" s="9"/>
    </row>
    <row r="16" spans="1:133">
      <c r="A16" s="12"/>
      <c r="B16" s="44">
        <v>523</v>
      </c>
      <c r="C16" s="20" t="s">
        <v>114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12465020</v>
      </c>
      <c r="N16" s="46">
        <f t="shared" si="4"/>
        <v>12465020</v>
      </c>
      <c r="O16" s="47">
        <f t="shared" si="1"/>
        <v>461.82134785669297</v>
      </c>
      <c r="P16" s="9"/>
    </row>
    <row r="17" spans="1:16">
      <c r="A17" s="12"/>
      <c r="B17" s="44">
        <v>524</v>
      </c>
      <c r="C17" s="20" t="s">
        <v>29</v>
      </c>
      <c r="D17" s="46">
        <v>477422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477422</v>
      </c>
      <c r="O17" s="47">
        <f t="shared" si="1"/>
        <v>17.688192360416434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255235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255235</v>
      </c>
      <c r="O18" s="47">
        <f t="shared" si="1"/>
        <v>9.4563002482308924</v>
      </c>
      <c r="P18" s="9"/>
    </row>
    <row r="19" spans="1:16">
      <c r="A19" s="12"/>
      <c r="B19" s="44">
        <v>526</v>
      </c>
      <c r="C19" s="20" t="s">
        <v>31</v>
      </c>
      <c r="D19" s="46">
        <v>915412</v>
      </c>
      <c r="E19" s="46">
        <v>2978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918390</v>
      </c>
      <c r="O19" s="47">
        <f t="shared" si="1"/>
        <v>34.025786373235526</v>
      </c>
      <c r="P19" s="9"/>
    </row>
    <row r="20" spans="1:16">
      <c r="A20" s="12"/>
      <c r="B20" s="44">
        <v>527</v>
      </c>
      <c r="C20" s="20" t="s">
        <v>32</v>
      </c>
      <c r="D20" s="46">
        <v>0</v>
      </c>
      <c r="E20" s="46">
        <v>65004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65004</v>
      </c>
      <c r="O20" s="47">
        <f t="shared" si="1"/>
        <v>2.4083583416694454</v>
      </c>
      <c r="P20" s="9"/>
    </row>
    <row r="21" spans="1:16">
      <c r="A21" s="12"/>
      <c r="B21" s="44">
        <v>529</v>
      </c>
      <c r="C21" s="20" t="s">
        <v>33</v>
      </c>
      <c r="D21" s="46">
        <v>0</v>
      </c>
      <c r="E21" s="46">
        <v>4177358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4177358</v>
      </c>
      <c r="O21" s="47">
        <f t="shared" si="1"/>
        <v>154.76855248045644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SUM(D23:D25)</f>
        <v>158339</v>
      </c>
      <c r="E22" s="31">
        <f t="shared" si="5"/>
        <v>693399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851738</v>
      </c>
      <c r="O22" s="43">
        <f t="shared" si="1"/>
        <v>31.556370642065875</v>
      </c>
      <c r="P22" s="10"/>
    </row>
    <row r="23" spans="1:16">
      <c r="A23" s="12"/>
      <c r="B23" s="44">
        <v>534</v>
      </c>
      <c r="C23" s="20" t="s">
        <v>115</v>
      </c>
      <c r="D23" s="46">
        <v>0</v>
      </c>
      <c r="E23" s="46">
        <v>125131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125131</v>
      </c>
      <c r="O23" s="47">
        <f t="shared" si="1"/>
        <v>4.6360268237560671</v>
      </c>
      <c r="P23" s="9"/>
    </row>
    <row r="24" spans="1:16">
      <c r="A24" s="12"/>
      <c r="B24" s="44">
        <v>537</v>
      </c>
      <c r="C24" s="20" t="s">
        <v>116</v>
      </c>
      <c r="D24" s="46">
        <v>158339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158339</v>
      </c>
      <c r="O24" s="47">
        <f t="shared" si="1"/>
        <v>5.8663628616946388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568268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568268</v>
      </c>
      <c r="O25" s="47">
        <f t="shared" si="1"/>
        <v>21.053980956615167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SUM(D27:D27)</f>
        <v>77946</v>
      </c>
      <c r="E26" s="31">
        <f t="shared" si="6"/>
        <v>2823798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2901744</v>
      </c>
      <c r="O26" s="43">
        <f t="shared" si="1"/>
        <v>107.50783594531511</v>
      </c>
      <c r="P26" s="10"/>
    </row>
    <row r="27" spans="1:16">
      <c r="A27" s="12"/>
      <c r="B27" s="44">
        <v>541</v>
      </c>
      <c r="C27" s="20" t="s">
        <v>117</v>
      </c>
      <c r="D27" s="46">
        <v>77946</v>
      </c>
      <c r="E27" s="46">
        <v>2823798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2901744</v>
      </c>
      <c r="O27" s="47">
        <f t="shared" si="1"/>
        <v>107.50783594531511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80621</v>
      </c>
      <c r="E28" s="31">
        <f t="shared" si="8"/>
        <v>822239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902860</v>
      </c>
      <c r="O28" s="43">
        <f t="shared" si="1"/>
        <v>33.450409395724499</v>
      </c>
      <c r="P28" s="10"/>
    </row>
    <row r="29" spans="1:16">
      <c r="A29" s="13"/>
      <c r="B29" s="45">
        <v>552</v>
      </c>
      <c r="C29" s="21" t="s">
        <v>73</v>
      </c>
      <c r="D29" s="46">
        <v>49500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49500</v>
      </c>
      <c r="O29" s="47">
        <f t="shared" si="1"/>
        <v>1.8339446482160719</v>
      </c>
      <c r="P29" s="9"/>
    </row>
    <row r="30" spans="1:16">
      <c r="A30" s="13"/>
      <c r="B30" s="45">
        <v>553</v>
      </c>
      <c r="C30" s="21" t="s">
        <v>118</v>
      </c>
      <c r="D30" s="46">
        <v>31121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31121</v>
      </c>
      <c r="O30" s="47">
        <f t="shared" si="1"/>
        <v>1.153013967618836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645716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645716</v>
      </c>
      <c r="O31" s="47">
        <f t="shared" si="1"/>
        <v>23.923381868030084</v>
      </c>
      <c r="P31" s="9"/>
    </row>
    <row r="32" spans="1:16">
      <c r="A32" s="13"/>
      <c r="B32" s="45">
        <v>559</v>
      </c>
      <c r="C32" s="21" t="s">
        <v>44</v>
      </c>
      <c r="D32" s="46">
        <v>0</v>
      </c>
      <c r="E32" s="46">
        <v>176523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176523</v>
      </c>
      <c r="O32" s="47">
        <f t="shared" si="1"/>
        <v>6.5400689118595086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SUM(D34:D35)</f>
        <v>732110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732110</v>
      </c>
      <c r="O33" s="43">
        <f t="shared" si="1"/>
        <v>27.124226594049869</v>
      </c>
      <c r="P33" s="10"/>
    </row>
    <row r="34" spans="1:16">
      <c r="A34" s="12"/>
      <c r="B34" s="44">
        <v>562</v>
      </c>
      <c r="C34" s="20" t="s">
        <v>119</v>
      </c>
      <c r="D34" s="46">
        <v>121597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10">SUM(D34:M34)</f>
        <v>121597</v>
      </c>
      <c r="O34" s="47">
        <f t="shared" si="1"/>
        <v>4.5050942906894891</v>
      </c>
      <c r="P34" s="9"/>
    </row>
    <row r="35" spans="1:16">
      <c r="A35" s="12"/>
      <c r="B35" s="44">
        <v>564</v>
      </c>
      <c r="C35" s="20" t="s">
        <v>120</v>
      </c>
      <c r="D35" s="46">
        <v>610513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610513</v>
      </c>
      <c r="O35" s="47">
        <f t="shared" si="1"/>
        <v>22.619132303360381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SUM(D37:D39)</f>
        <v>418636</v>
      </c>
      <c r="E36" s="31">
        <f t="shared" si="11"/>
        <v>1000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419636</v>
      </c>
      <c r="O36" s="43">
        <f t="shared" si="1"/>
        <v>15.547256492905042</v>
      </c>
      <c r="P36" s="9"/>
    </row>
    <row r="37" spans="1:16">
      <c r="A37" s="12"/>
      <c r="B37" s="44">
        <v>571</v>
      </c>
      <c r="C37" s="20" t="s">
        <v>51</v>
      </c>
      <c r="D37" s="46">
        <v>188247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188247</v>
      </c>
      <c r="O37" s="47">
        <f t="shared" ref="O37:O60" si="12">(N37/O$62)</f>
        <v>6.9744359230854727</v>
      </c>
      <c r="P37" s="9"/>
    </row>
    <row r="38" spans="1:16">
      <c r="A38" s="12"/>
      <c r="B38" s="44">
        <v>572</v>
      </c>
      <c r="C38" s="20" t="s">
        <v>121</v>
      </c>
      <c r="D38" s="46">
        <v>208816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208816</v>
      </c>
      <c r="O38" s="47">
        <f t="shared" si="12"/>
        <v>7.7365047608462083</v>
      </c>
      <c r="P38" s="9"/>
    </row>
    <row r="39" spans="1:16">
      <c r="A39" s="12"/>
      <c r="B39" s="44">
        <v>579</v>
      </c>
      <c r="C39" s="20" t="s">
        <v>53</v>
      </c>
      <c r="D39" s="46">
        <v>21573</v>
      </c>
      <c r="E39" s="46">
        <v>1000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22573</v>
      </c>
      <c r="O39" s="47">
        <f t="shared" si="12"/>
        <v>0.83631580897336144</v>
      </c>
      <c r="P39" s="9"/>
    </row>
    <row r="40" spans="1:16" ht="15.75">
      <c r="A40" s="28" t="s">
        <v>122</v>
      </c>
      <c r="B40" s="29"/>
      <c r="C40" s="30"/>
      <c r="D40" s="31">
        <f t="shared" ref="D40:M40" si="13">SUM(D41:D41)</f>
        <v>4086783</v>
      </c>
      <c r="E40" s="31">
        <f t="shared" si="13"/>
        <v>4191199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8" si="14">SUM(D40:M40)</f>
        <v>8277982</v>
      </c>
      <c r="O40" s="43">
        <f t="shared" si="12"/>
        <v>306.69415731169647</v>
      </c>
      <c r="P40" s="9"/>
    </row>
    <row r="41" spans="1:16">
      <c r="A41" s="12"/>
      <c r="B41" s="44">
        <v>581</v>
      </c>
      <c r="C41" s="20" t="s">
        <v>123</v>
      </c>
      <c r="D41" s="46">
        <v>4086783</v>
      </c>
      <c r="E41" s="46">
        <v>4191199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8277982</v>
      </c>
      <c r="O41" s="47">
        <f t="shared" si="12"/>
        <v>306.69415731169647</v>
      </c>
      <c r="P41" s="9"/>
    </row>
    <row r="42" spans="1:16" ht="15.75">
      <c r="A42" s="28" t="s">
        <v>56</v>
      </c>
      <c r="B42" s="29"/>
      <c r="C42" s="30"/>
      <c r="D42" s="31">
        <f t="shared" ref="D42:M42" si="15">SUM(D43:D59)</f>
        <v>1097316</v>
      </c>
      <c r="E42" s="31">
        <f t="shared" si="15"/>
        <v>88213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1185529</v>
      </c>
      <c r="O42" s="43">
        <f t="shared" si="12"/>
        <v>43.923122522322252</v>
      </c>
      <c r="P42" s="9"/>
    </row>
    <row r="43" spans="1:16">
      <c r="A43" s="12"/>
      <c r="B43" s="44">
        <v>601</v>
      </c>
      <c r="C43" s="20" t="s">
        <v>124</v>
      </c>
      <c r="D43" s="46">
        <v>0</v>
      </c>
      <c r="E43" s="46">
        <v>54078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54078</v>
      </c>
      <c r="O43" s="47">
        <f t="shared" si="12"/>
        <v>2.0035567411359341</v>
      </c>
      <c r="P43" s="9"/>
    </row>
    <row r="44" spans="1:16">
      <c r="A44" s="12"/>
      <c r="B44" s="44">
        <v>602</v>
      </c>
      <c r="C44" s="20" t="s">
        <v>125</v>
      </c>
      <c r="D44" s="46">
        <v>22390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22390</v>
      </c>
      <c r="O44" s="47">
        <f t="shared" si="12"/>
        <v>0.82953577118298694</v>
      </c>
      <c r="P44" s="9"/>
    </row>
    <row r="45" spans="1:16">
      <c r="A45" s="12"/>
      <c r="B45" s="44">
        <v>603</v>
      </c>
      <c r="C45" s="20" t="s">
        <v>126</v>
      </c>
      <c r="D45" s="46">
        <v>12892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12892</v>
      </c>
      <c r="O45" s="47">
        <f t="shared" si="12"/>
        <v>0.47764069504649698</v>
      </c>
      <c r="P45" s="9"/>
    </row>
    <row r="46" spans="1:16">
      <c r="A46" s="12"/>
      <c r="B46" s="44">
        <v>604</v>
      </c>
      <c r="C46" s="20" t="s">
        <v>127</v>
      </c>
      <c r="D46" s="46">
        <v>227914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227914</v>
      </c>
      <c r="O46" s="47">
        <f t="shared" si="12"/>
        <v>8.4440739505761186</v>
      </c>
      <c r="P46" s="9"/>
    </row>
    <row r="47" spans="1:16">
      <c r="A47" s="12"/>
      <c r="B47" s="44">
        <v>608</v>
      </c>
      <c r="C47" s="20" t="s">
        <v>128</v>
      </c>
      <c r="D47" s="46">
        <v>7178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7178</v>
      </c>
      <c r="O47" s="47">
        <f t="shared" si="12"/>
        <v>0.26594049868474678</v>
      </c>
      <c r="P47" s="9"/>
    </row>
    <row r="48" spans="1:16">
      <c r="A48" s="12"/>
      <c r="B48" s="44">
        <v>609</v>
      </c>
      <c r="C48" s="20" t="s">
        <v>129</v>
      </c>
      <c r="D48" s="46">
        <v>1455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1455</v>
      </c>
      <c r="O48" s="47">
        <f t="shared" si="12"/>
        <v>5.3906857841502724E-2</v>
      </c>
      <c r="P48" s="9"/>
    </row>
    <row r="49" spans="1:119">
      <c r="A49" s="12"/>
      <c r="B49" s="44">
        <v>614</v>
      </c>
      <c r="C49" s="20" t="s">
        <v>130</v>
      </c>
      <c r="D49" s="46">
        <v>91210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6">SUM(D49:M49)</f>
        <v>91210</v>
      </c>
      <c r="O49" s="47">
        <f t="shared" si="12"/>
        <v>3.3792745730058167</v>
      </c>
      <c r="P49" s="9"/>
    </row>
    <row r="50" spans="1:119">
      <c r="A50" s="12"/>
      <c r="B50" s="44">
        <v>634</v>
      </c>
      <c r="C50" s="20" t="s">
        <v>131</v>
      </c>
      <c r="D50" s="46">
        <v>14560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14560</v>
      </c>
      <c r="O50" s="47">
        <f t="shared" si="12"/>
        <v>0.53943907228335375</v>
      </c>
      <c r="P50" s="9"/>
    </row>
    <row r="51" spans="1:119">
      <c r="A51" s="12"/>
      <c r="B51" s="44">
        <v>654</v>
      </c>
      <c r="C51" s="20" t="s">
        <v>132</v>
      </c>
      <c r="D51" s="46">
        <v>37365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37365</v>
      </c>
      <c r="O51" s="47">
        <f t="shared" si="12"/>
        <v>1.3843503390018894</v>
      </c>
      <c r="P51" s="9"/>
    </row>
    <row r="52" spans="1:119">
      <c r="A52" s="12"/>
      <c r="B52" s="44">
        <v>685</v>
      </c>
      <c r="C52" s="20" t="s">
        <v>104</v>
      </c>
      <c r="D52" s="46">
        <v>1490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1490</v>
      </c>
      <c r="O52" s="47">
        <f t="shared" si="12"/>
        <v>5.5203586380645403E-2</v>
      </c>
      <c r="P52" s="9"/>
    </row>
    <row r="53" spans="1:119">
      <c r="A53" s="12"/>
      <c r="B53" s="44">
        <v>694</v>
      </c>
      <c r="C53" s="20" t="s">
        <v>133</v>
      </c>
      <c r="D53" s="46">
        <v>10652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10652</v>
      </c>
      <c r="O53" s="47">
        <f t="shared" si="12"/>
        <v>0.39465006854136564</v>
      </c>
      <c r="P53" s="9"/>
    </row>
    <row r="54" spans="1:119">
      <c r="A54" s="12"/>
      <c r="B54" s="44">
        <v>711</v>
      </c>
      <c r="C54" s="20" t="s">
        <v>105</v>
      </c>
      <c r="D54" s="46">
        <v>468521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468521</v>
      </c>
      <c r="O54" s="47">
        <f t="shared" si="12"/>
        <v>17.358415768219036</v>
      </c>
      <c r="P54" s="9"/>
    </row>
    <row r="55" spans="1:119">
      <c r="A55" s="12"/>
      <c r="B55" s="44">
        <v>713</v>
      </c>
      <c r="C55" s="20" t="s">
        <v>134</v>
      </c>
      <c r="D55" s="46">
        <v>0</v>
      </c>
      <c r="E55" s="46">
        <v>22123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22123</v>
      </c>
      <c r="O55" s="47">
        <f t="shared" si="12"/>
        <v>0.81964358489866995</v>
      </c>
      <c r="P55" s="9"/>
    </row>
    <row r="56" spans="1:119">
      <c r="A56" s="12"/>
      <c r="B56" s="44">
        <v>719</v>
      </c>
      <c r="C56" s="20" t="s">
        <v>135</v>
      </c>
      <c r="D56" s="46">
        <v>6000</v>
      </c>
      <c r="E56" s="46">
        <v>12012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18012</v>
      </c>
      <c r="O56" s="47">
        <f t="shared" si="12"/>
        <v>0.66733355562965435</v>
      </c>
      <c r="P56" s="9"/>
    </row>
    <row r="57" spans="1:119">
      <c r="A57" s="12"/>
      <c r="B57" s="44">
        <v>724</v>
      </c>
      <c r="C57" s="20" t="s">
        <v>136</v>
      </c>
      <c r="D57" s="46">
        <v>49398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49398</v>
      </c>
      <c r="O57" s="47">
        <f t="shared" si="12"/>
        <v>1.830165610759142</v>
      </c>
      <c r="P57" s="9"/>
    </row>
    <row r="58" spans="1:119">
      <c r="A58" s="12"/>
      <c r="B58" s="44">
        <v>744</v>
      </c>
      <c r="C58" s="20" t="s">
        <v>137</v>
      </c>
      <c r="D58" s="46">
        <v>14308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14308</v>
      </c>
      <c r="O58" s="47">
        <f t="shared" si="12"/>
        <v>0.53010262680152642</v>
      </c>
      <c r="P58" s="9"/>
    </row>
    <row r="59" spans="1:119" ht="15.75" thickBot="1">
      <c r="A59" s="12"/>
      <c r="B59" s="44">
        <v>764</v>
      </c>
      <c r="C59" s="20" t="s">
        <v>138</v>
      </c>
      <c r="D59" s="46">
        <v>131983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131983</v>
      </c>
      <c r="O59" s="47">
        <f t="shared" si="12"/>
        <v>4.8898892223333705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SUM(D5,D13,D22,D26,D28,D33,D36,D40,D42)</f>
        <v>21011125</v>
      </c>
      <c r="E60" s="15">
        <f t="shared" si="17"/>
        <v>13843509</v>
      </c>
      <c r="F60" s="15">
        <f t="shared" si="17"/>
        <v>0</v>
      </c>
      <c r="G60" s="15">
        <f t="shared" si="17"/>
        <v>0</v>
      </c>
      <c r="H60" s="15">
        <f t="shared" si="17"/>
        <v>0</v>
      </c>
      <c r="I60" s="15">
        <f t="shared" si="17"/>
        <v>0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12465020</v>
      </c>
      <c r="N60" s="15">
        <f>SUM(D60:M60)</f>
        <v>47319654</v>
      </c>
      <c r="O60" s="37">
        <f t="shared" si="12"/>
        <v>1753.1641658330554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139</v>
      </c>
      <c r="M62" s="118"/>
      <c r="N62" s="118"/>
      <c r="O62" s="41">
        <v>26991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83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3733080</v>
      </c>
      <c r="E5" s="26">
        <f t="shared" si="0"/>
        <v>530912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4263992</v>
      </c>
      <c r="O5" s="32">
        <f t="shared" ref="O5:O36" si="1">(N5/O$62)</f>
        <v>158.62475354339497</v>
      </c>
      <c r="P5" s="6"/>
    </row>
    <row r="6" spans="1:133">
      <c r="A6" s="12"/>
      <c r="B6" s="44">
        <v>511</v>
      </c>
      <c r="C6" s="20" t="s">
        <v>20</v>
      </c>
      <c r="D6" s="46">
        <v>910110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910110</v>
      </c>
      <c r="O6" s="47">
        <f t="shared" si="1"/>
        <v>33.85699936758305</v>
      </c>
      <c r="P6" s="9"/>
    </row>
    <row r="7" spans="1:133">
      <c r="A7" s="12"/>
      <c r="B7" s="44">
        <v>512</v>
      </c>
      <c r="C7" s="20" t="s">
        <v>21</v>
      </c>
      <c r="D7" s="46">
        <v>291673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291673</v>
      </c>
      <c r="O7" s="47">
        <f t="shared" si="1"/>
        <v>10.850526394107362</v>
      </c>
      <c r="P7" s="9"/>
    </row>
    <row r="8" spans="1:133">
      <c r="A8" s="12"/>
      <c r="B8" s="44">
        <v>513</v>
      </c>
      <c r="C8" s="20" t="s">
        <v>22</v>
      </c>
      <c r="D8" s="46">
        <v>1475659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1475659</v>
      </c>
      <c r="O8" s="47">
        <f t="shared" si="1"/>
        <v>54.895986012425134</v>
      </c>
      <c r="P8" s="9"/>
    </row>
    <row r="9" spans="1:133">
      <c r="A9" s="12"/>
      <c r="B9" s="44">
        <v>514</v>
      </c>
      <c r="C9" s="20" t="s">
        <v>23</v>
      </c>
      <c r="D9" s="46">
        <v>22470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22470</v>
      </c>
      <c r="O9" s="47">
        <f t="shared" si="1"/>
        <v>0.83590640229158142</v>
      </c>
      <c r="P9" s="9"/>
    </row>
    <row r="10" spans="1:133">
      <c r="A10" s="12"/>
      <c r="B10" s="44">
        <v>515</v>
      </c>
      <c r="C10" s="20" t="s">
        <v>71</v>
      </c>
      <c r="D10" s="46">
        <v>116441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116441</v>
      </c>
      <c r="O10" s="47">
        <f t="shared" si="1"/>
        <v>4.3317212901305755</v>
      </c>
      <c r="P10" s="9"/>
    </row>
    <row r="11" spans="1:133">
      <c r="A11" s="12"/>
      <c r="B11" s="44">
        <v>516</v>
      </c>
      <c r="C11" s="20" t="s">
        <v>99</v>
      </c>
      <c r="D11" s="46">
        <v>138106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138106</v>
      </c>
      <c r="O11" s="47">
        <f t="shared" si="1"/>
        <v>5.1376808898478483</v>
      </c>
      <c r="P11" s="9"/>
    </row>
    <row r="12" spans="1:133">
      <c r="A12" s="12"/>
      <c r="B12" s="44">
        <v>517</v>
      </c>
      <c r="C12" s="20" t="s">
        <v>24</v>
      </c>
      <c r="D12" s="46">
        <v>305398</v>
      </c>
      <c r="E12" s="46">
        <v>454757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760155</v>
      </c>
      <c r="O12" s="47">
        <f t="shared" si="1"/>
        <v>28.278523864439567</v>
      </c>
      <c r="P12" s="9"/>
    </row>
    <row r="13" spans="1:133">
      <c r="A13" s="12"/>
      <c r="B13" s="44">
        <v>519</v>
      </c>
      <c r="C13" s="20" t="s">
        <v>25</v>
      </c>
      <c r="D13" s="46">
        <v>473223</v>
      </c>
      <c r="E13" s="46">
        <v>76155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549378</v>
      </c>
      <c r="O13" s="47">
        <f t="shared" si="1"/>
        <v>20.437409322569845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SUM(D15:D22)</f>
        <v>9930856</v>
      </c>
      <c r="E14" s="31">
        <f t="shared" si="3"/>
        <v>5134505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12563951</v>
      </c>
      <c r="N14" s="42">
        <f>SUM(D14:M14)</f>
        <v>27629312</v>
      </c>
      <c r="O14" s="43">
        <f t="shared" si="1"/>
        <v>1027.8379524571258</v>
      </c>
      <c r="P14" s="10"/>
    </row>
    <row r="15" spans="1:133">
      <c r="A15" s="12"/>
      <c r="B15" s="44">
        <v>521</v>
      </c>
      <c r="C15" s="20" t="s">
        <v>27</v>
      </c>
      <c r="D15" s="46">
        <v>3754694</v>
      </c>
      <c r="E15" s="46">
        <v>420238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4174932</v>
      </c>
      <c r="O15" s="47">
        <f t="shared" si="1"/>
        <v>155.31163275175774</v>
      </c>
      <c r="P15" s="9"/>
    </row>
    <row r="16" spans="1:133">
      <c r="A16" s="12"/>
      <c r="B16" s="44">
        <v>522</v>
      </c>
      <c r="C16" s="20" t="s">
        <v>85</v>
      </c>
      <c r="D16" s="46">
        <v>15899</v>
      </c>
      <c r="E16" s="46">
        <v>231000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246899</v>
      </c>
      <c r="O16" s="47">
        <f t="shared" si="1"/>
        <v>9.1848889550239949</v>
      </c>
      <c r="P16" s="9"/>
    </row>
    <row r="17" spans="1:16">
      <c r="A17" s="12"/>
      <c r="B17" s="44">
        <v>523</v>
      </c>
      <c r="C17" s="20" t="s">
        <v>100</v>
      </c>
      <c r="D17" s="46">
        <v>4581741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12563951</v>
      </c>
      <c r="N17" s="46">
        <f t="shared" si="4"/>
        <v>17145692</v>
      </c>
      <c r="O17" s="47">
        <f t="shared" si="1"/>
        <v>637.83683642721621</v>
      </c>
      <c r="P17" s="9"/>
    </row>
    <row r="18" spans="1:16">
      <c r="A18" s="12"/>
      <c r="B18" s="44">
        <v>524</v>
      </c>
      <c r="C18" s="20" t="s">
        <v>29</v>
      </c>
      <c r="D18" s="46">
        <v>362433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362433</v>
      </c>
      <c r="O18" s="47">
        <f t="shared" si="1"/>
        <v>13.482868940887617</v>
      </c>
      <c r="P18" s="9"/>
    </row>
    <row r="19" spans="1:16">
      <c r="A19" s="12"/>
      <c r="B19" s="44">
        <v>525</v>
      </c>
      <c r="C19" s="20" t="s">
        <v>30</v>
      </c>
      <c r="D19" s="46">
        <v>0</v>
      </c>
      <c r="E19" s="46">
        <v>211170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211170</v>
      </c>
      <c r="O19" s="47">
        <f t="shared" si="1"/>
        <v>7.8557345336855029</v>
      </c>
      <c r="P19" s="9"/>
    </row>
    <row r="20" spans="1:16">
      <c r="A20" s="12"/>
      <c r="B20" s="44">
        <v>526</v>
      </c>
      <c r="C20" s="20" t="s">
        <v>31</v>
      </c>
      <c r="D20" s="46">
        <v>837979</v>
      </c>
      <c r="E20" s="46">
        <v>4580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842559</v>
      </c>
      <c r="O20" s="47">
        <f t="shared" si="1"/>
        <v>31.344034820133178</v>
      </c>
      <c r="P20" s="9"/>
    </row>
    <row r="21" spans="1:16">
      <c r="A21" s="12"/>
      <c r="B21" s="44">
        <v>527</v>
      </c>
      <c r="C21" s="20" t="s">
        <v>32</v>
      </c>
      <c r="D21" s="46">
        <v>0</v>
      </c>
      <c r="E21" s="46">
        <v>49889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49889</v>
      </c>
      <c r="O21" s="47">
        <f t="shared" si="1"/>
        <v>1.8559205386704363</v>
      </c>
      <c r="P21" s="9"/>
    </row>
    <row r="22" spans="1:16">
      <c r="A22" s="12"/>
      <c r="B22" s="44">
        <v>529</v>
      </c>
      <c r="C22" s="20" t="s">
        <v>33</v>
      </c>
      <c r="D22" s="46">
        <v>378110</v>
      </c>
      <c r="E22" s="46">
        <v>4217628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4595738</v>
      </c>
      <c r="O22" s="47">
        <f t="shared" si="1"/>
        <v>170.96603548975114</v>
      </c>
      <c r="P22" s="9"/>
    </row>
    <row r="23" spans="1:16" ht="15.75">
      <c r="A23" s="28" t="s">
        <v>34</v>
      </c>
      <c r="B23" s="29"/>
      <c r="C23" s="30"/>
      <c r="D23" s="31">
        <f t="shared" ref="D23:M23" si="5">SUM(D24:D26)</f>
        <v>161734</v>
      </c>
      <c r="E23" s="31">
        <f t="shared" si="5"/>
        <v>733964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895698</v>
      </c>
      <c r="O23" s="43">
        <f t="shared" si="1"/>
        <v>33.320858599010457</v>
      </c>
      <c r="P23" s="10"/>
    </row>
    <row r="24" spans="1:16">
      <c r="A24" s="12"/>
      <c r="B24" s="44">
        <v>534</v>
      </c>
      <c r="C24" s="20" t="s">
        <v>35</v>
      </c>
      <c r="D24" s="46">
        <v>0</v>
      </c>
      <c r="E24" s="46">
        <v>113938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113938</v>
      </c>
      <c r="O24" s="47">
        <f t="shared" si="1"/>
        <v>4.2386071946728174</v>
      </c>
      <c r="P24" s="9"/>
    </row>
    <row r="25" spans="1:16">
      <c r="A25" s="12"/>
      <c r="B25" s="44">
        <v>537</v>
      </c>
      <c r="C25" s="20" t="s">
        <v>37</v>
      </c>
      <c r="D25" s="46">
        <v>161734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161734</v>
      </c>
      <c r="O25" s="47">
        <f t="shared" si="1"/>
        <v>6.0166660466500499</v>
      </c>
      <c r="P25" s="9"/>
    </row>
    <row r="26" spans="1:16">
      <c r="A26" s="12"/>
      <c r="B26" s="44">
        <v>539</v>
      </c>
      <c r="C26" s="20" t="s">
        <v>38</v>
      </c>
      <c r="D26" s="46">
        <v>0</v>
      </c>
      <c r="E26" s="46">
        <v>620026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620026</v>
      </c>
      <c r="O26" s="47">
        <f t="shared" si="1"/>
        <v>23.065585357687585</v>
      </c>
      <c r="P26" s="9"/>
    </row>
    <row r="27" spans="1:16" ht="15.75">
      <c r="A27" s="28" t="s">
        <v>39</v>
      </c>
      <c r="B27" s="29"/>
      <c r="C27" s="30"/>
      <c r="D27" s="31">
        <f t="shared" ref="D27:M27" si="6">SUM(D28:D28)</f>
        <v>0</v>
      </c>
      <c r="E27" s="31">
        <f t="shared" si="6"/>
        <v>2373128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3" si="7">SUM(D27:M27)</f>
        <v>2373128</v>
      </c>
      <c r="O27" s="43">
        <f t="shared" si="1"/>
        <v>88.282727577099067</v>
      </c>
      <c r="P27" s="10"/>
    </row>
    <row r="28" spans="1:16">
      <c r="A28" s="12"/>
      <c r="B28" s="44">
        <v>541</v>
      </c>
      <c r="C28" s="20" t="s">
        <v>40</v>
      </c>
      <c r="D28" s="46">
        <v>0</v>
      </c>
      <c r="E28" s="46">
        <v>2373128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2373128</v>
      </c>
      <c r="O28" s="47">
        <f t="shared" si="1"/>
        <v>88.282727577099067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94869</v>
      </c>
      <c r="E29" s="31">
        <f t="shared" si="8"/>
        <v>648991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743860</v>
      </c>
      <c r="O29" s="43">
        <f t="shared" si="1"/>
        <v>27.672333618540979</v>
      </c>
      <c r="P29" s="10"/>
    </row>
    <row r="30" spans="1:16">
      <c r="A30" s="13"/>
      <c r="B30" s="45">
        <v>552</v>
      </c>
      <c r="C30" s="21" t="s">
        <v>73</v>
      </c>
      <c r="D30" s="46">
        <v>64500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64500</v>
      </c>
      <c r="O30" s="47">
        <f t="shared" si="1"/>
        <v>2.3994643056433911</v>
      </c>
      <c r="P30" s="9"/>
    </row>
    <row r="31" spans="1:16">
      <c r="A31" s="13"/>
      <c r="B31" s="45">
        <v>553</v>
      </c>
      <c r="C31" s="21" t="s">
        <v>42</v>
      </c>
      <c r="D31" s="46">
        <v>30369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30369</v>
      </c>
      <c r="O31" s="47">
        <f t="shared" si="1"/>
        <v>1.1297570774896768</v>
      </c>
      <c r="P31" s="9"/>
    </row>
    <row r="32" spans="1:16">
      <c r="A32" s="13"/>
      <c r="B32" s="45">
        <v>554</v>
      </c>
      <c r="C32" s="21" t="s">
        <v>43</v>
      </c>
      <c r="D32" s="46">
        <v>0</v>
      </c>
      <c r="E32" s="46">
        <v>648991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648991</v>
      </c>
      <c r="O32" s="47">
        <f t="shared" si="1"/>
        <v>24.143112235407909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SUM(D34:D37)</f>
        <v>1003020</v>
      </c>
      <c r="E33" s="31">
        <f t="shared" si="9"/>
        <v>3568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1006588</v>
      </c>
      <c r="O33" s="43">
        <f t="shared" si="1"/>
        <v>37.446077154867751</v>
      </c>
      <c r="P33" s="10"/>
    </row>
    <row r="34" spans="1:16">
      <c r="A34" s="12"/>
      <c r="B34" s="44">
        <v>562</v>
      </c>
      <c r="C34" s="20" t="s">
        <v>46</v>
      </c>
      <c r="D34" s="46">
        <v>98097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98097</v>
      </c>
      <c r="O34" s="47">
        <f t="shared" si="1"/>
        <v>3.6493062014061977</v>
      </c>
      <c r="P34" s="9"/>
    </row>
    <row r="35" spans="1:16">
      <c r="A35" s="12"/>
      <c r="B35" s="44">
        <v>563</v>
      </c>
      <c r="C35" s="20" t="s">
        <v>47</v>
      </c>
      <c r="D35" s="46">
        <v>331646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331646</v>
      </c>
      <c r="O35" s="47">
        <f t="shared" si="1"/>
        <v>12.33756184665749</v>
      </c>
      <c r="P35" s="9"/>
    </row>
    <row r="36" spans="1:16">
      <c r="A36" s="12"/>
      <c r="B36" s="44">
        <v>564</v>
      </c>
      <c r="C36" s="20" t="s">
        <v>48</v>
      </c>
      <c r="D36" s="46">
        <v>573277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573277</v>
      </c>
      <c r="O36" s="47">
        <f t="shared" si="1"/>
        <v>21.326475949555448</v>
      </c>
      <c r="P36" s="9"/>
    </row>
    <row r="37" spans="1:16">
      <c r="A37" s="12"/>
      <c r="B37" s="44">
        <v>569</v>
      </c>
      <c r="C37" s="20" t="s">
        <v>49</v>
      </c>
      <c r="D37" s="46">
        <v>0</v>
      </c>
      <c r="E37" s="46">
        <v>3568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3568</v>
      </c>
      <c r="O37" s="47">
        <f t="shared" ref="O37:O60" si="11">(N37/O$62)</f>
        <v>0.13273315724861426</v>
      </c>
      <c r="P37" s="9"/>
    </row>
    <row r="38" spans="1:16" ht="15.75">
      <c r="A38" s="28" t="s">
        <v>50</v>
      </c>
      <c r="B38" s="29"/>
      <c r="C38" s="30"/>
      <c r="D38" s="31">
        <f t="shared" ref="D38:M38" si="12">SUM(D39:D40)</f>
        <v>534951</v>
      </c>
      <c r="E38" s="31">
        <f t="shared" si="12"/>
        <v>0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534951</v>
      </c>
      <c r="O38" s="43">
        <f t="shared" si="11"/>
        <v>19.900710539042446</v>
      </c>
      <c r="P38" s="9"/>
    </row>
    <row r="39" spans="1:16">
      <c r="A39" s="12"/>
      <c r="B39" s="44">
        <v>571</v>
      </c>
      <c r="C39" s="20" t="s">
        <v>51</v>
      </c>
      <c r="D39" s="46">
        <v>187067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187067</v>
      </c>
      <c r="O39" s="47">
        <f t="shared" si="11"/>
        <v>6.9590789033146088</v>
      </c>
      <c r="P39" s="9"/>
    </row>
    <row r="40" spans="1:16">
      <c r="A40" s="12"/>
      <c r="B40" s="44">
        <v>572</v>
      </c>
      <c r="C40" s="20" t="s">
        <v>52</v>
      </c>
      <c r="D40" s="46">
        <v>347884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347884</v>
      </c>
      <c r="O40" s="47">
        <f t="shared" si="11"/>
        <v>12.941631635727838</v>
      </c>
      <c r="P40" s="9"/>
    </row>
    <row r="41" spans="1:16" ht="15.75">
      <c r="A41" s="28" t="s">
        <v>67</v>
      </c>
      <c r="B41" s="29"/>
      <c r="C41" s="30"/>
      <c r="D41" s="31">
        <f t="shared" ref="D41:M41" si="13">SUM(D42:D42)</f>
        <v>4156693</v>
      </c>
      <c r="E41" s="31">
        <f t="shared" si="13"/>
        <v>3963876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8" si="14">SUM(D41:M41)</f>
        <v>8120569</v>
      </c>
      <c r="O41" s="43">
        <f t="shared" si="11"/>
        <v>302.09326289944573</v>
      </c>
      <c r="P41" s="9"/>
    </row>
    <row r="42" spans="1:16">
      <c r="A42" s="12"/>
      <c r="B42" s="44">
        <v>581</v>
      </c>
      <c r="C42" s="20" t="s">
        <v>54</v>
      </c>
      <c r="D42" s="46">
        <v>4156693</v>
      </c>
      <c r="E42" s="46">
        <v>3963876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8120569</v>
      </c>
      <c r="O42" s="47">
        <f t="shared" si="11"/>
        <v>302.09326289944573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SUM(D44:D59)</f>
        <v>1271984</v>
      </c>
      <c r="E43" s="31">
        <f t="shared" si="15"/>
        <v>99506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1371490</v>
      </c>
      <c r="O43" s="43">
        <f t="shared" si="11"/>
        <v>51.020795357315578</v>
      </c>
      <c r="P43" s="9"/>
    </row>
    <row r="44" spans="1:16">
      <c r="A44" s="12"/>
      <c r="B44" s="44">
        <v>601</v>
      </c>
      <c r="C44" s="20" t="s">
        <v>57</v>
      </c>
      <c r="D44" s="46">
        <v>256846</v>
      </c>
      <c r="E44" s="46">
        <v>41695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298541</v>
      </c>
      <c r="O44" s="47">
        <f t="shared" si="11"/>
        <v>11.10602284141215</v>
      </c>
      <c r="P44" s="9"/>
    </row>
    <row r="45" spans="1:16">
      <c r="A45" s="12"/>
      <c r="B45" s="44">
        <v>602</v>
      </c>
      <c r="C45" s="20" t="s">
        <v>80</v>
      </c>
      <c r="D45" s="46">
        <v>22469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22469</v>
      </c>
      <c r="O45" s="47">
        <f t="shared" si="11"/>
        <v>0.83586920129459474</v>
      </c>
      <c r="P45" s="9"/>
    </row>
    <row r="46" spans="1:16">
      <c r="A46" s="12"/>
      <c r="B46" s="44">
        <v>603</v>
      </c>
      <c r="C46" s="20" t="s">
        <v>81</v>
      </c>
      <c r="D46" s="46">
        <v>11100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11100</v>
      </c>
      <c r="O46" s="47">
        <f t="shared" si="11"/>
        <v>0.4129310665525836</v>
      </c>
      <c r="P46" s="9"/>
    </row>
    <row r="47" spans="1:16">
      <c r="A47" s="12"/>
      <c r="B47" s="44">
        <v>604</v>
      </c>
      <c r="C47" s="20" t="s">
        <v>58</v>
      </c>
      <c r="D47" s="46">
        <v>206245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206245</v>
      </c>
      <c r="O47" s="47">
        <f t="shared" si="11"/>
        <v>7.6725196235259103</v>
      </c>
      <c r="P47" s="9"/>
    </row>
    <row r="48" spans="1:16">
      <c r="A48" s="12"/>
      <c r="B48" s="44">
        <v>608</v>
      </c>
      <c r="C48" s="20" t="s">
        <v>59</v>
      </c>
      <c r="D48" s="46">
        <v>5785</v>
      </c>
      <c r="E48" s="46">
        <v>3892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9677</v>
      </c>
      <c r="O48" s="47">
        <f t="shared" si="11"/>
        <v>0.35999404784048211</v>
      </c>
      <c r="P48" s="9"/>
    </row>
    <row r="49" spans="1:119">
      <c r="A49" s="12"/>
      <c r="B49" s="44">
        <v>614</v>
      </c>
      <c r="C49" s="20" t="s">
        <v>60</v>
      </c>
      <c r="D49" s="46">
        <v>81717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6">SUM(D49:M49)</f>
        <v>81717</v>
      </c>
      <c r="O49" s="47">
        <f t="shared" si="11"/>
        <v>3.0399538707637364</v>
      </c>
      <c r="P49" s="9"/>
    </row>
    <row r="50" spans="1:119">
      <c r="A50" s="12"/>
      <c r="B50" s="44">
        <v>629</v>
      </c>
      <c r="C50" s="20" t="s">
        <v>74</v>
      </c>
      <c r="D50" s="46">
        <v>0</v>
      </c>
      <c r="E50" s="46">
        <v>15002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15002</v>
      </c>
      <c r="O50" s="47">
        <f t="shared" si="11"/>
        <v>0.55808935679476213</v>
      </c>
      <c r="P50" s="9"/>
    </row>
    <row r="51" spans="1:119">
      <c r="A51" s="12"/>
      <c r="B51" s="44">
        <v>634</v>
      </c>
      <c r="C51" s="20" t="s">
        <v>61</v>
      </c>
      <c r="D51" s="46">
        <v>16250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16250</v>
      </c>
      <c r="O51" s="47">
        <f t="shared" si="11"/>
        <v>0.60451620103418768</v>
      </c>
      <c r="P51" s="9"/>
    </row>
    <row r="52" spans="1:119">
      <c r="A52" s="12"/>
      <c r="B52" s="44">
        <v>654</v>
      </c>
      <c r="C52" s="20" t="s">
        <v>102</v>
      </c>
      <c r="D52" s="46">
        <v>33371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33371</v>
      </c>
      <c r="O52" s="47">
        <f t="shared" si="11"/>
        <v>1.2414344704438078</v>
      </c>
      <c r="P52" s="9"/>
    </row>
    <row r="53" spans="1:119">
      <c r="A53" s="12"/>
      <c r="B53" s="44">
        <v>685</v>
      </c>
      <c r="C53" s="20" t="s">
        <v>104</v>
      </c>
      <c r="D53" s="46">
        <v>845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845</v>
      </c>
      <c r="O53" s="47">
        <f t="shared" si="11"/>
        <v>3.1434842453777763E-2</v>
      </c>
      <c r="P53" s="9"/>
    </row>
    <row r="54" spans="1:119">
      <c r="A54" s="12"/>
      <c r="B54" s="44">
        <v>694</v>
      </c>
      <c r="C54" s="20" t="s">
        <v>93</v>
      </c>
      <c r="D54" s="46">
        <v>9407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9407</v>
      </c>
      <c r="O54" s="47">
        <f t="shared" si="11"/>
        <v>0.34994977865406796</v>
      </c>
      <c r="P54" s="9"/>
    </row>
    <row r="55" spans="1:119">
      <c r="A55" s="12"/>
      <c r="B55" s="44">
        <v>711</v>
      </c>
      <c r="C55" s="20" t="s">
        <v>105</v>
      </c>
      <c r="D55" s="46">
        <v>442460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442460</v>
      </c>
      <c r="O55" s="47">
        <f t="shared" si="11"/>
        <v>16.459953126743798</v>
      </c>
      <c r="P55" s="9"/>
    </row>
    <row r="56" spans="1:119">
      <c r="A56" s="12"/>
      <c r="B56" s="44">
        <v>713</v>
      </c>
      <c r="C56" s="20" t="s">
        <v>106</v>
      </c>
      <c r="D56" s="46">
        <v>0</v>
      </c>
      <c r="E56" s="46">
        <v>38917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38917</v>
      </c>
      <c r="O56" s="47">
        <f t="shared" si="11"/>
        <v>1.4477511997321528</v>
      </c>
      <c r="P56" s="9"/>
    </row>
    <row r="57" spans="1:119">
      <c r="A57" s="12"/>
      <c r="B57" s="44">
        <v>721</v>
      </c>
      <c r="C57" s="20" t="s">
        <v>66</v>
      </c>
      <c r="D57" s="46">
        <v>45616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45616</v>
      </c>
      <c r="O57" s="47">
        <f t="shared" si="11"/>
        <v>1.696960678546185</v>
      </c>
      <c r="P57" s="9"/>
    </row>
    <row r="58" spans="1:119">
      <c r="A58" s="12"/>
      <c r="B58" s="44">
        <v>744</v>
      </c>
      <c r="C58" s="20" t="s">
        <v>95</v>
      </c>
      <c r="D58" s="46">
        <v>16169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16169</v>
      </c>
      <c r="O58" s="47">
        <f t="shared" si="11"/>
        <v>0.60150292027826346</v>
      </c>
      <c r="P58" s="9"/>
    </row>
    <row r="59" spans="1:119" ht="15.75" thickBot="1">
      <c r="A59" s="12"/>
      <c r="B59" s="44">
        <v>761</v>
      </c>
      <c r="C59" s="20" t="s">
        <v>68</v>
      </c>
      <c r="D59" s="46">
        <v>123704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123704</v>
      </c>
      <c r="O59" s="47">
        <f t="shared" si="11"/>
        <v>4.6019121312451174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SUM(D5,D14,D23,D27,D29,D33,D38,D41,D43)</f>
        <v>20887187</v>
      </c>
      <c r="E60" s="15">
        <f t="shared" si="17"/>
        <v>13488450</v>
      </c>
      <c r="F60" s="15">
        <f t="shared" si="17"/>
        <v>0</v>
      </c>
      <c r="G60" s="15">
        <f t="shared" si="17"/>
        <v>0</v>
      </c>
      <c r="H60" s="15">
        <f t="shared" si="17"/>
        <v>0</v>
      </c>
      <c r="I60" s="15">
        <f t="shared" si="17"/>
        <v>0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12563951</v>
      </c>
      <c r="N60" s="15">
        <f>SUM(D60:M60)</f>
        <v>46939588</v>
      </c>
      <c r="O60" s="37">
        <f t="shared" si="11"/>
        <v>1746.1994717458429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107</v>
      </c>
      <c r="M62" s="118"/>
      <c r="N62" s="118"/>
      <c r="O62" s="41">
        <v>26881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83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3856898</v>
      </c>
      <c r="E5" s="26">
        <f t="shared" si="0"/>
        <v>398722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4255620</v>
      </c>
      <c r="O5" s="32">
        <f t="shared" ref="O5:O36" si="1">(N5/O$64)</f>
        <v>157.97832058801694</v>
      </c>
      <c r="P5" s="6"/>
    </row>
    <row r="6" spans="1:133">
      <c r="A6" s="12"/>
      <c r="B6" s="44">
        <v>511</v>
      </c>
      <c r="C6" s="20" t="s">
        <v>20</v>
      </c>
      <c r="D6" s="46">
        <v>958698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958698</v>
      </c>
      <c r="O6" s="47">
        <f t="shared" si="1"/>
        <v>35.589056351622247</v>
      </c>
      <c r="P6" s="9"/>
    </row>
    <row r="7" spans="1:133">
      <c r="A7" s="12"/>
      <c r="B7" s="44">
        <v>512</v>
      </c>
      <c r="C7" s="20" t="s">
        <v>21</v>
      </c>
      <c r="D7" s="46">
        <v>291020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291020</v>
      </c>
      <c r="O7" s="47">
        <f t="shared" si="1"/>
        <v>10.803326156359047</v>
      </c>
      <c r="P7" s="9"/>
    </row>
    <row r="8" spans="1:133">
      <c r="A8" s="12"/>
      <c r="B8" s="44">
        <v>513</v>
      </c>
      <c r="C8" s="20" t="s">
        <v>22</v>
      </c>
      <c r="D8" s="46">
        <v>1580688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1580688</v>
      </c>
      <c r="O8" s="47">
        <f t="shared" si="1"/>
        <v>58.678743782017968</v>
      </c>
      <c r="P8" s="9"/>
    </row>
    <row r="9" spans="1:133">
      <c r="A9" s="12"/>
      <c r="B9" s="44">
        <v>514</v>
      </c>
      <c r="C9" s="20" t="s">
        <v>23</v>
      </c>
      <c r="D9" s="46">
        <v>30022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30022</v>
      </c>
      <c r="O9" s="47">
        <f t="shared" si="1"/>
        <v>1.114485113965402</v>
      </c>
      <c r="P9" s="9"/>
    </row>
    <row r="10" spans="1:133">
      <c r="A10" s="12"/>
      <c r="B10" s="44">
        <v>515</v>
      </c>
      <c r="C10" s="20" t="s">
        <v>71</v>
      </c>
      <c r="D10" s="46">
        <v>154870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154870</v>
      </c>
      <c r="O10" s="47">
        <f t="shared" si="1"/>
        <v>5.749127626401366</v>
      </c>
      <c r="P10" s="9"/>
    </row>
    <row r="11" spans="1:133">
      <c r="A11" s="12"/>
      <c r="B11" s="44">
        <v>517</v>
      </c>
      <c r="C11" s="20" t="s">
        <v>24</v>
      </c>
      <c r="D11" s="46">
        <v>327625</v>
      </c>
      <c r="E11" s="46">
        <v>334388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662013</v>
      </c>
      <c r="O11" s="47">
        <f t="shared" si="1"/>
        <v>24.575432474571237</v>
      </c>
      <c r="P11" s="9"/>
    </row>
    <row r="12" spans="1:133">
      <c r="A12" s="12"/>
      <c r="B12" s="44">
        <v>519</v>
      </c>
      <c r="C12" s="20" t="s">
        <v>25</v>
      </c>
      <c r="D12" s="46">
        <v>513975</v>
      </c>
      <c r="E12" s="46">
        <v>64334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578309</v>
      </c>
      <c r="O12" s="47">
        <f t="shared" si="1"/>
        <v>21.468149083079666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10266512</v>
      </c>
      <c r="E13" s="31">
        <f t="shared" si="3"/>
        <v>6011105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12543447</v>
      </c>
      <c r="N13" s="42">
        <f>SUM(D13:M13)</f>
        <v>28821064</v>
      </c>
      <c r="O13" s="43">
        <f t="shared" si="1"/>
        <v>1069.9036305590616</v>
      </c>
      <c r="P13" s="10"/>
    </row>
    <row r="14" spans="1:133">
      <c r="A14" s="12"/>
      <c r="B14" s="44">
        <v>521</v>
      </c>
      <c r="C14" s="20" t="s">
        <v>27</v>
      </c>
      <c r="D14" s="46">
        <v>4213445</v>
      </c>
      <c r="E14" s="46">
        <v>153970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4367415</v>
      </c>
      <c r="O14" s="47">
        <f t="shared" si="1"/>
        <v>162.12840596926276</v>
      </c>
      <c r="P14" s="9"/>
    </row>
    <row r="15" spans="1:133">
      <c r="A15" s="12"/>
      <c r="B15" s="44">
        <v>522</v>
      </c>
      <c r="C15" s="20" t="s">
        <v>85</v>
      </c>
      <c r="D15" s="46">
        <v>15898</v>
      </c>
      <c r="E15" s="46">
        <v>846825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862723</v>
      </c>
      <c r="O15" s="47">
        <f t="shared" si="1"/>
        <v>32.026245452520605</v>
      </c>
      <c r="P15" s="9"/>
    </row>
    <row r="16" spans="1:133">
      <c r="A16" s="12"/>
      <c r="B16" s="44">
        <v>523</v>
      </c>
      <c r="C16" s="20" t="s">
        <v>28</v>
      </c>
      <c r="D16" s="46">
        <v>4452448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12543447</v>
      </c>
      <c r="N16" s="46">
        <f t="shared" si="4"/>
        <v>16995895</v>
      </c>
      <c r="O16" s="47">
        <f t="shared" si="1"/>
        <v>630.92638651718767</v>
      </c>
      <c r="P16" s="9"/>
    </row>
    <row r="17" spans="1:16">
      <c r="A17" s="12"/>
      <c r="B17" s="44">
        <v>524</v>
      </c>
      <c r="C17" s="20" t="s">
        <v>29</v>
      </c>
      <c r="D17" s="46">
        <v>404385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404385</v>
      </c>
      <c r="O17" s="47">
        <f t="shared" si="1"/>
        <v>15.011693518449773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229539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229539</v>
      </c>
      <c r="O18" s="47">
        <f t="shared" si="1"/>
        <v>8.5210112109287994</v>
      </c>
      <c r="P18" s="9"/>
    </row>
    <row r="19" spans="1:16">
      <c r="A19" s="12"/>
      <c r="B19" s="44">
        <v>526</v>
      </c>
      <c r="C19" s="20" t="s">
        <v>31</v>
      </c>
      <c r="D19" s="46">
        <v>807163</v>
      </c>
      <c r="E19" s="46">
        <v>118306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925469</v>
      </c>
      <c r="O19" s="47">
        <f t="shared" si="1"/>
        <v>34.355520083153912</v>
      </c>
      <c r="P19" s="9"/>
    </row>
    <row r="20" spans="1:16">
      <c r="A20" s="12"/>
      <c r="B20" s="44">
        <v>527</v>
      </c>
      <c r="C20" s="20" t="s">
        <v>32</v>
      </c>
      <c r="D20" s="46">
        <v>0</v>
      </c>
      <c r="E20" s="46">
        <v>68390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68390</v>
      </c>
      <c r="O20" s="47">
        <f t="shared" si="1"/>
        <v>2.5387927834286139</v>
      </c>
      <c r="P20" s="9"/>
    </row>
    <row r="21" spans="1:16">
      <c r="A21" s="12"/>
      <c r="B21" s="44">
        <v>529</v>
      </c>
      <c r="C21" s="20" t="s">
        <v>33</v>
      </c>
      <c r="D21" s="46">
        <v>373173</v>
      </c>
      <c r="E21" s="46">
        <v>4594075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4967248</v>
      </c>
      <c r="O21" s="47">
        <f t="shared" si="1"/>
        <v>184.39557502412947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SUM(D23:D26)</f>
        <v>180299</v>
      </c>
      <c r="E22" s="31">
        <f t="shared" si="5"/>
        <v>942461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1122760</v>
      </c>
      <c r="O22" s="43">
        <f t="shared" si="1"/>
        <v>41.679411983072242</v>
      </c>
      <c r="P22" s="10"/>
    </row>
    <row r="23" spans="1:16">
      <c r="A23" s="12"/>
      <c r="B23" s="44">
        <v>534</v>
      </c>
      <c r="C23" s="20" t="s">
        <v>35</v>
      </c>
      <c r="D23" s="46">
        <v>0</v>
      </c>
      <c r="E23" s="46">
        <v>81081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81081</v>
      </c>
      <c r="O23" s="47">
        <f t="shared" si="1"/>
        <v>3.009911648971713</v>
      </c>
      <c r="P23" s="9"/>
    </row>
    <row r="24" spans="1:16">
      <c r="A24" s="12"/>
      <c r="B24" s="44">
        <v>535</v>
      </c>
      <c r="C24" s="20" t="s">
        <v>36</v>
      </c>
      <c r="D24" s="46">
        <v>0</v>
      </c>
      <c r="E24" s="46">
        <v>27071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27071</v>
      </c>
      <c r="O24" s="47">
        <f t="shared" si="1"/>
        <v>1.0049372633454599</v>
      </c>
      <c r="P24" s="9"/>
    </row>
    <row r="25" spans="1:16">
      <c r="A25" s="12"/>
      <c r="B25" s="44">
        <v>537</v>
      </c>
      <c r="C25" s="20" t="s">
        <v>37</v>
      </c>
      <c r="D25" s="46">
        <v>180299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180299</v>
      </c>
      <c r="O25" s="47">
        <f t="shared" si="1"/>
        <v>6.6931101046848323</v>
      </c>
      <c r="P25" s="9"/>
    </row>
    <row r="26" spans="1:16">
      <c r="A26" s="12"/>
      <c r="B26" s="44">
        <v>539</v>
      </c>
      <c r="C26" s="20" t="s">
        <v>38</v>
      </c>
      <c r="D26" s="46">
        <v>0</v>
      </c>
      <c r="E26" s="46">
        <v>834309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834309</v>
      </c>
      <c r="O26" s="47">
        <f t="shared" si="1"/>
        <v>30.971452966070235</v>
      </c>
      <c r="P26" s="9"/>
    </row>
    <row r="27" spans="1:16" ht="15.75">
      <c r="A27" s="28" t="s">
        <v>39</v>
      </c>
      <c r="B27" s="29"/>
      <c r="C27" s="30"/>
      <c r="D27" s="31">
        <f t="shared" ref="D27:M27" si="6">SUM(D28:D29)</f>
        <v>0</v>
      </c>
      <c r="E27" s="31">
        <f t="shared" si="6"/>
        <v>2919311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2919311</v>
      </c>
      <c r="O27" s="43">
        <f t="shared" si="1"/>
        <v>108.37148266389487</v>
      </c>
      <c r="P27" s="10"/>
    </row>
    <row r="28" spans="1:16">
      <c r="A28" s="12"/>
      <c r="B28" s="44">
        <v>541</v>
      </c>
      <c r="C28" s="20" t="s">
        <v>40</v>
      </c>
      <c r="D28" s="46">
        <v>0</v>
      </c>
      <c r="E28" s="46">
        <v>2801784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2801784</v>
      </c>
      <c r="O28" s="47">
        <f t="shared" si="1"/>
        <v>104.00861236914396</v>
      </c>
      <c r="P28" s="9"/>
    </row>
    <row r="29" spans="1:16">
      <c r="A29" s="12"/>
      <c r="B29" s="44">
        <v>549</v>
      </c>
      <c r="C29" s="20" t="s">
        <v>72</v>
      </c>
      <c r="D29" s="46">
        <v>0</v>
      </c>
      <c r="E29" s="46">
        <v>117527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117527</v>
      </c>
      <c r="O29" s="47">
        <f t="shared" si="1"/>
        <v>4.3628702947509099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SUM(D31:D34)</f>
        <v>51636</v>
      </c>
      <c r="E30" s="31">
        <f t="shared" si="8"/>
        <v>720796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772432</v>
      </c>
      <c r="O30" s="43">
        <f t="shared" si="1"/>
        <v>28.674437597445987</v>
      </c>
      <c r="P30" s="10"/>
    </row>
    <row r="31" spans="1:16">
      <c r="A31" s="13"/>
      <c r="B31" s="45">
        <v>552</v>
      </c>
      <c r="C31" s="21" t="s">
        <v>73</v>
      </c>
      <c r="D31" s="46">
        <v>19500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19500</v>
      </c>
      <c r="O31" s="47">
        <f t="shared" si="1"/>
        <v>0.72388447546217238</v>
      </c>
      <c r="P31" s="9"/>
    </row>
    <row r="32" spans="1:16">
      <c r="A32" s="13"/>
      <c r="B32" s="45">
        <v>553</v>
      </c>
      <c r="C32" s="21" t="s">
        <v>42</v>
      </c>
      <c r="D32" s="46">
        <v>32136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32136</v>
      </c>
      <c r="O32" s="47">
        <f t="shared" si="1"/>
        <v>1.19296161556166</v>
      </c>
      <c r="P32" s="9"/>
    </row>
    <row r="33" spans="1:16">
      <c r="A33" s="13"/>
      <c r="B33" s="45">
        <v>554</v>
      </c>
      <c r="C33" s="21" t="s">
        <v>43</v>
      </c>
      <c r="D33" s="46">
        <v>0</v>
      </c>
      <c r="E33" s="46">
        <v>680000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680000</v>
      </c>
      <c r="O33" s="47">
        <f t="shared" si="1"/>
        <v>25.243150939193704</v>
      </c>
      <c r="P33" s="9"/>
    </row>
    <row r="34" spans="1:16">
      <c r="A34" s="13"/>
      <c r="B34" s="45">
        <v>559</v>
      </c>
      <c r="C34" s="21" t="s">
        <v>44</v>
      </c>
      <c r="D34" s="46">
        <v>0</v>
      </c>
      <c r="E34" s="46">
        <v>40796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40796</v>
      </c>
      <c r="O34" s="47">
        <f t="shared" si="1"/>
        <v>1.5144405672284504</v>
      </c>
      <c r="P34" s="9"/>
    </row>
    <row r="35" spans="1:16" ht="15.75">
      <c r="A35" s="28" t="s">
        <v>45</v>
      </c>
      <c r="B35" s="29"/>
      <c r="C35" s="30"/>
      <c r="D35" s="31">
        <f t="shared" ref="D35:M35" si="9">SUM(D36:D39)</f>
        <v>1270471</v>
      </c>
      <c r="E35" s="31">
        <f t="shared" si="9"/>
        <v>13685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1284156</v>
      </c>
      <c r="O35" s="43">
        <f t="shared" si="1"/>
        <v>47.670799613928281</v>
      </c>
      <c r="P35" s="10"/>
    </row>
    <row r="36" spans="1:16">
      <c r="A36" s="12"/>
      <c r="B36" s="44">
        <v>562</v>
      </c>
      <c r="C36" s="20" t="s">
        <v>46</v>
      </c>
      <c r="D36" s="46">
        <v>107532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107532</v>
      </c>
      <c r="O36" s="47">
        <f t="shared" si="1"/>
        <v>3.991833098225555</v>
      </c>
      <c r="P36" s="9"/>
    </row>
    <row r="37" spans="1:16">
      <c r="A37" s="12"/>
      <c r="B37" s="44">
        <v>563</v>
      </c>
      <c r="C37" s="20" t="s">
        <v>47</v>
      </c>
      <c r="D37" s="46">
        <v>543432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543432</v>
      </c>
      <c r="O37" s="47">
        <f t="shared" ref="O37:O62" si="11">(N37/O$64)</f>
        <v>20.173435295864579</v>
      </c>
      <c r="P37" s="9"/>
    </row>
    <row r="38" spans="1:16">
      <c r="A38" s="12"/>
      <c r="B38" s="44">
        <v>564</v>
      </c>
      <c r="C38" s="20" t="s">
        <v>48</v>
      </c>
      <c r="D38" s="46">
        <v>619507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619507</v>
      </c>
      <c r="O38" s="47">
        <f t="shared" si="11"/>
        <v>22.997512807186872</v>
      </c>
      <c r="P38" s="9"/>
    </row>
    <row r="39" spans="1:16">
      <c r="A39" s="12"/>
      <c r="B39" s="44">
        <v>569</v>
      </c>
      <c r="C39" s="20" t="s">
        <v>49</v>
      </c>
      <c r="D39" s="46">
        <v>0</v>
      </c>
      <c r="E39" s="46">
        <v>13685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13685</v>
      </c>
      <c r="O39" s="47">
        <f t="shared" si="11"/>
        <v>0.50801841265127334</v>
      </c>
      <c r="P39" s="9"/>
    </row>
    <row r="40" spans="1:16" ht="15.75">
      <c r="A40" s="28" t="s">
        <v>50</v>
      </c>
      <c r="B40" s="29"/>
      <c r="C40" s="30"/>
      <c r="D40" s="31">
        <f t="shared" ref="D40:M40" si="12">SUM(D41:D42)</f>
        <v>490338</v>
      </c>
      <c r="E40" s="31">
        <f t="shared" si="12"/>
        <v>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490338</v>
      </c>
      <c r="O40" s="43">
        <f t="shared" si="11"/>
        <v>18.202464919444651</v>
      </c>
      <c r="P40" s="9"/>
    </row>
    <row r="41" spans="1:16">
      <c r="A41" s="12"/>
      <c r="B41" s="44">
        <v>571</v>
      </c>
      <c r="C41" s="20" t="s">
        <v>51</v>
      </c>
      <c r="D41" s="46">
        <v>206148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206148</v>
      </c>
      <c r="O41" s="47">
        <f t="shared" si="11"/>
        <v>7.652683940901329</v>
      </c>
      <c r="P41" s="9"/>
    </row>
    <row r="42" spans="1:16">
      <c r="A42" s="12"/>
      <c r="B42" s="44">
        <v>572</v>
      </c>
      <c r="C42" s="20" t="s">
        <v>52</v>
      </c>
      <c r="D42" s="46">
        <v>284190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284190</v>
      </c>
      <c r="O42" s="47">
        <f t="shared" si="11"/>
        <v>10.549780978543321</v>
      </c>
      <c r="P42" s="9"/>
    </row>
    <row r="43" spans="1:16" ht="15.75">
      <c r="A43" s="28" t="s">
        <v>67</v>
      </c>
      <c r="B43" s="29"/>
      <c r="C43" s="30"/>
      <c r="D43" s="31">
        <f t="shared" ref="D43:M43" si="13">SUM(D44:D45)</f>
        <v>4199149</v>
      </c>
      <c r="E43" s="31">
        <f t="shared" si="13"/>
        <v>4289516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8488665</v>
      </c>
      <c r="O43" s="43">
        <f t="shared" si="11"/>
        <v>315.11860568713342</v>
      </c>
      <c r="P43" s="9"/>
    </row>
    <row r="44" spans="1:16">
      <c r="A44" s="12"/>
      <c r="B44" s="44">
        <v>581</v>
      </c>
      <c r="C44" s="20" t="s">
        <v>54</v>
      </c>
      <c r="D44" s="46">
        <v>4167466</v>
      </c>
      <c r="E44" s="46">
        <v>4289516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8456982</v>
      </c>
      <c r="O44" s="47">
        <f t="shared" si="11"/>
        <v>313.94246046477093</v>
      </c>
      <c r="P44" s="9"/>
    </row>
    <row r="45" spans="1:16">
      <c r="A45" s="12"/>
      <c r="B45" s="44">
        <v>587</v>
      </c>
      <c r="C45" s="20" t="s">
        <v>78</v>
      </c>
      <c r="D45" s="46">
        <v>31683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14">SUM(D45:M45)</f>
        <v>31683</v>
      </c>
      <c r="O45" s="47">
        <f t="shared" si="11"/>
        <v>1.176145222362462</v>
      </c>
      <c r="P45" s="9"/>
    </row>
    <row r="46" spans="1:16" ht="15.75">
      <c r="A46" s="28" t="s">
        <v>56</v>
      </c>
      <c r="B46" s="29"/>
      <c r="C46" s="30"/>
      <c r="D46" s="31">
        <f t="shared" ref="D46:M46" si="15">SUM(D47:D61)</f>
        <v>1047994</v>
      </c>
      <c r="E46" s="31">
        <f t="shared" si="15"/>
        <v>235423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1283417</v>
      </c>
      <c r="O46" s="43">
        <f t="shared" si="11"/>
        <v>47.643366248422303</v>
      </c>
      <c r="P46" s="9"/>
    </row>
    <row r="47" spans="1:16">
      <c r="A47" s="12"/>
      <c r="B47" s="44">
        <v>601</v>
      </c>
      <c r="C47" s="20" t="s">
        <v>57</v>
      </c>
      <c r="D47" s="46">
        <v>90156</v>
      </c>
      <c r="E47" s="46">
        <v>131414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221570</v>
      </c>
      <c r="O47" s="47">
        <f t="shared" si="11"/>
        <v>8.2251837552899243</v>
      </c>
      <c r="P47" s="9"/>
    </row>
    <row r="48" spans="1:16">
      <c r="A48" s="12"/>
      <c r="B48" s="44">
        <v>602</v>
      </c>
      <c r="C48" s="20" t="s">
        <v>80</v>
      </c>
      <c r="D48" s="46">
        <v>200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200</v>
      </c>
      <c r="O48" s="47">
        <f t="shared" si="11"/>
        <v>7.4244561585863839E-3</v>
      </c>
      <c r="P48" s="9"/>
    </row>
    <row r="49" spans="1:119">
      <c r="A49" s="12"/>
      <c r="B49" s="44">
        <v>603</v>
      </c>
      <c r="C49" s="20" t="s">
        <v>81</v>
      </c>
      <c r="D49" s="46">
        <v>2037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2037</v>
      </c>
      <c r="O49" s="47">
        <f t="shared" si="11"/>
        <v>7.5618085975202323E-2</v>
      </c>
      <c r="P49" s="9"/>
    </row>
    <row r="50" spans="1:119">
      <c r="A50" s="12"/>
      <c r="B50" s="44">
        <v>604</v>
      </c>
      <c r="C50" s="20" t="s">
        <v>58</v>
      </c>
      <c r="D50" s="46">
        <v>240130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240130</v>
      </c>
      <c r="O50" s="47">
        <f t="shared" si="11"/>
        <v>8.9141732868067418</v>
      </c>
      <c r="P50" s="9"/>
    </row>
    <row r="51" spans="1:119">
      <c r="A51" s="12"/>
      <c r="B51" s="44">
        <v>608</v>
      </c>
      <c r="C51" s="20" t="s">
        <v>59</v>
      </c>
      <c r="D51" s="46">
        <v>940</v>
      </c>
      <c r="E51" s="46">
        <v>6906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7846</v>
      </c>
      <c r="O51" s="47">
        <f t="shared" si="11"/>
        <v>0.29126141510134385</v>
      </c>
      <c r="P51" s="9"/>
    </row>
    <row r="52" spans="1:119">
      <c r="A52" s="12"/>
      <c r="B52" s="44">
        <v>614</v>
      </c>
      <c r="C52" s="20" t="s">
        <v>60</v>
      </c>
      <c r="D52" s="46">
        <v>81886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6">SUM(D52:M52)</f>
        <v>81886</v>
      </c>
      <c r="O52" s="47">
        <f t="shared" si="11"/>
        <v>3.0397950850100228</v>
      </c>
      <c r="P52" s="9"/>
    </row>
    <row r="53" spans="1:119">
      <c r="A53" s="12"/>
      <c r="B53" s="44">
        <v>629</v>
      </c>
      <c r="C53" s="20" t="s">
        <v>74</v>
      </c>
      <c r="D53" s="46">
        <v>0</v>
      </c>
      <c r="E53" s="46">
        <v>20004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20004</v>
      </c>
      <c r="O53" s="47">
        <f t="shared" si="11"/>
        <v>0.74259410498181011</v>
      </c>
      <c r="P53" s="9"/>
    </row>
    <row r="54" spans="1:119">
      <c r="A54" s="12"/>
      <c r="B54" s="44">
        <v>634</v>
      </c>
      <c r="C54" s="20" t="s">
        <v>61</v>
      </c>
      <c r="D54" s="46">
        <v>18812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18812</v>
      </c>
      <c r="O54" s="47">
        <f t="shared" si="11"/>
        <v>0.69834434627663522</v>
      </c>
      <c r="P54" s="9"/>
    </row>
    <row r="55" spans="1:119">
      <c r="A55" s="12"/>
      <c r="B55" s="44">
        <v>654</v>
      </c>
      <c r="C55" s="20" t="s">
        <v>92</v>
      </c>
      <c r="D55" s="46">
        <v>28295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28295</v>
      </c>
      <c r="O55" s="47">
        <f t="shared" si="11"/>
        <v>1.0503749350360085</v>
      </c>
      <c r="P55" s="9"/>
    </row>
    <row r="56" spans="1:119">
      <c r="A56" s="12"/>
      <c r="B56" s="44">
        <v>694</v>
      </c>
      <c r="C56" s="20" t="s">
        <v>93</v>
      </c>
      <c r="D56" s="46">
        <v>8085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8085</v>
      </c>
      <c r="O56" s="47">
        <f t="shared" si="11"/>
        <v>0.30013364021085454</v>
      </c>
      <c r="P56" s="9"/>
    </row>
    <row r="57" spans="1:119">
      <c r="A57" s="12"/>
      <c r="B57" s="44">
        <v>711</v>
      </c>
      <c r="C57" s="20" t="s">
        <v>64</v>
      </c>
      <c r="D57" s="46">
        <v>398036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398036</v>
      </c>
      <c r="O57" s="47">
        <f t="shared" si="11"/>
        <v>14.776004157695448</v>
      </c>
      <c r="P57" s="9"/>
    </row>
    <row r="58" spans="1:119">
      <c r="A58" s="12"/>
      <c r="B58" s="44">
        <v>713</v>
      </c>
      <c r="C58" s="20" t="s">
        <v>65</v>
      </c>
      <c r="D58" s="46">
        <v>0</v>
      </c>
      <c r="E58" s="46">
        <v>77099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77099</v>
      </c>
      <c r="O58" s="47">
        <f t="shared" si="11"/>
        <v>2.8620907268542579</v>
      </c>
      <c r="P58" s="9"/>
    </row>
    <row r="59" spans="1:119">
      <c r="A59" s="12"/>
      <c r="B59" s="44">
        <v>724</v>
      </c>
      <c r="C59" s="20" t="s">
        <v>94</v>
      </c>
      <c r="D59" s="46">
        <v>42887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42887</v>
      </c>
      <c r="O59" s="47">
        <f t="shared" si="11"/>
        <v>1.5920632563664712</v>
      </c>
      <c r="P59" s="9"/>
    </row>
    <row r="60" spans="1:119">
      <c r="A60" s="12"/>
      <c r="B60" s="44">
        <v>744</v>
      </c>
      <c r="C60" s="20" t="s">
        <v>95</v>
      </c>
      <c r="D60" s="46">
        <v>18745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18745</v>
      </c>
      <c r="O60" s="47">
        <f t="shared" si="11"/>
        <v>0.69585715346350885</v>
      </c>
      <c r="P60" s="9"/>
    </row>
    <row r="61" spans="1:119" ht="15.75" thickBot="1">
      <c r="A61" s="12"/>
      <c r="B61" s="44">
        <v>764</v>
      </c>
      <c r="C61" s="20" t="s">
        <v>96</v>
      </c>
      <c r="D61" s="46">
        <v>117785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117785</v>
      </c>
      <c r="O61" s="47">
        <f t="shared" si="11"/>
        <v>4.3724478431954861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SUM(D5,D13,D22,D27,D30,D35,D40,D43,D46)</f>
        <v>21363297</v>
      </c>
      <c r="E62" s="15">
        <f t="shared" si="17"/>
        <v>15531019</v>
      </c>
      <c r="F62" s="15">
        <f t="shared" si="17"/>
        <v>0</v>
      </c>
      <c r="G62" s="15">
        <f t="shared" si="17"/>
        <v>0</v>
      </c>
      <c r="H62" s="15">
        <f t="shared" si="17"/>
        <v>0</v>
      </c>
      <c r="I62" s="15">
        <f t="shared" si="17"/>
        <v>0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12543447</v>
      </c>
      <c r="N62" s="15">
        <f>SUM(D62:M62)</f>
        <v>49437763</v>
      </c>
      <c r="O62" s="37">
        <f t="shared" si="11"/>
        <v>1835.2425198604203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118" t="s">
        <v>97</v>
      </c>
      <c r="M64" s="118"/>
      <c r="N64" s="118"/>
      <c r="O64" s="41">
        <v>26938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5314111</v>
      </c>
      <c r="E5" s="26">
        <f t="shared" si="0"/>
        <v>667555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5981666</v>
      </c>
      <c r="O5" s="32">
        <f t="shared" ref="O5:O36" si="1">(N5/O$56)</f>
        <v>222.14379618969807</v>
      </c>
      <c r="P5" s="6"/>
    </row>
    <row r="6" spans="1:133">
      <c r="A6" s="12"/>
      <c r="B6" s="44">
        <v>511</v>
      </c>
      <c r="C6" s="20" t="s">
        <v>20</v>
      </c>
      <c r="D6" s="46">
        <v>945884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945884</v>
      </c>
      <c r="O6" s="47">
        <f t="shared" si="1"/>
        <v>35.127715675715827</v>
      </c>
      <c r="P6" s="9"/>
    </row>
    <row r="7" spans="1:133">
      <c r="A7" s="12"/>
      <c r="B7" s="44">
        <v>512</v>
      </c>
      <c r="C7" s="20" t="s">
        <v>21</v>
      </c>
      <c r="D7" s="46">
        <v>295572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295572</v>
      </c>
      <c r="O7" s="47">
        <f t="shared" si="1"/>
        <v>10.976789096445946</v>
      </c>
      <c r="P7" s="9"/>
    </row>
    <row r="8" spans="1:133">
      <c r="A8" s="12"/>
      <c r="B8" s="44">
        <v>513</v>
      </c>
      <c r="C8" s="20" t="s">
        <v>22</v>
      </c>
      <c r="D8" s="46">
        <v>1640566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1640566</v>
      </c>
      <c r="O8" s="47">
        <f t="shared" si="1"/>
        <v>60.92643072009507</v>
      </c>
      <c r="P8" s="9"/>
    </row>
    <row r="9" spans="1:133">
      <c r="A9" s="12"/>
      <c r="B9" s="44">
        <v>514</v>
      </c>
      <c r="C9" s="20" t="s">
        <v>23</v>
      </c>
      <c r="D9" s="46">
        <v>27299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27299</v>
      </c>
      <c r="O9" s="47">
        <f t="shared" si="1"/>
        <v>1.0138151297953726</v>
      </c>
      <c r="P9" s="9"/>
    </row>
    <row r="10" spans="1:133">
      <c r="A10" s="12"/>
      <c r="B10" s="44">
        <v>515</v>
      </c>
      <c r="C10" s="20" t="s">
        <v>71</v>
      </c>
      <c r="D10" s="46">
        <v>202412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202412</v>
      </c>
      <c r="O10" s="47">
        <f t="shared" si="1"/>
        <v>7.5170646562929404</v>
      </c>
      <c r="P10" s="9"/>
    </row>
    <row r="11" spans="1:133">
      <c r="A11" s="12"/>
      <c r="B11" s="44">
        <v>517</v>
      </c>
      <c r="C11" s="20" t="s">
        <v>24</v>
      </c>
      <c r="D11" s="46">
        <v>1202417</v>
      </c>
      <c r="E11" s="46">
        <v>638498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1840915</v>
      </c>
      <c r="O11" s="47">
        <f t="shared" si="1"/>
        <v>68.366880825936789</v>
      </c>
      <c r="P11" s="9"/>
    </row>
    <row r="12" spans="1:133">
      <c r="A12" s="12"/>
      <c r="B12" s="44">
        <v>519</v>
      </c>
      <c r="C12" s="20" t="s">
        <v>25</v>
      </c>
      <c r="D12" s="46">
        <v>999961</v>
      </c>
      <c r="E12" s="46">
        <v>29057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1029018</v>
      </c>
      <c r="O12" s="47">
        <f t="shared" si="1"/>
        <v>38.215100085416125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10394122</v>
      </c>
      <c r="E13" s="31">
        <f t="shared" si="3"/>
        <v>4892876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12126817</v>
      </c>
      <c r="N13" s="42">
        <f>SUM(D13:M13)</f>
        <v>27413815</v>
      </c>
      <c r="O13" s="43">
        <f t="shared" si="1"/>
        <v>1018.0790656218666</v>
      </c>
      <c r="P13" s="10"/>
    </row>
    <row r="14" spans="1:133">
      <c r="A14" s="12"/>
      <c r="B14" s="44">
        <v>521</v>
      </c>
      <c r="C14" s="20" t="s">
        <v>27</v>
      </c>
      <c r="D14" s="46">
        <v>3821237</v>
      </c>
      <c r="E14" s="46">
        <v>110177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3931414</v>
      </c>
      <c r="O14" s="47">
        <f t="shared" si="1"/>
        <v>146.00267389608942</v>
      </c>
      <c r="P14" s="9"/>
    </row>
    <row r="15" spans="1:133">
      <c r="A15" s="12"/>
      <c r="B15" s="44">
        <v>523</v>
      </c>
      <c r="C15" s="20" t="s">
        <v>28</v>
      </c>
      <c r="D15" s="46">
        <v>4374185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12126817</v>
      </c>
      <c r="N15" s="46">
        <f t="shared" ref="N15:N20" si="4">SUM(D15:M15)</f>
        <v>16501002</v>
      </c>
      <c r="O15" s="47">
        <f t="shared" si="1"/>
        <v>612.80506554759165</v>
      </c>
      <c r="P15" s="9"/>
    </row>
    <row r="16" spans="1:133">
      <c r="A16" s="12"/>
      <c r="B16" s="44">
        <v>524</v>
      </c>
      <c r="C16" s="20" t="s">
        <v>29</v>
      </c>
      <c r="D16" s="46">
        <v>541907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541907</v>
      </c>
      <c r="O16" s="47">
        <f t="shared" si="1"/>
        <v>20.125041779626397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225241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225241</v>
      </c>
      <c r="O17" s="47">
        <f t="shared" si="1"/>
        <v>8.3648754038697213</v>
      </c>
      <c r="P17" s="9"/>
    </row>
    <row r="18" spans="1:16">
      <c r="A18" s="12"/>
      <c r="B18" s="44">
        <v>526</v>
      </c>
      <c r="C18" s="20" t="s">
        <v>31</v>
      </c>
      <c r="D18" s="46">
        <v>1152490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1152490</v>
      </c>
      <c r="O18" s="47">
        <f t="shared" si="1"/>
        <v>42.800534779217884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85187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85187</v>
      </c>
      <c r="O19" s="47">
        <f t="shared" si="1"/>
        <v>3.1636275856946559</v>
      </c>
      <c r="P19" s="9"/>
    </row>
    <row r="20" spans="1:16">
      <c r="A20" s="12"/>
      <c r="B20" s="44">
        <v>529</v>
      </c>
      <c r="C20" s="20" t="s">
        <v>33</v>
      </c>
      <c r="D20" s="46">
        <v>504303</v>
      </c>
      <c r="E20" s="46">
        <v>4472271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4976574</v>
      </c>
      <c r="O20" s="47">
        <f t="shared" si="1"/>
        <v>184.8172466297768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SUM(D22:D25)</f>
        <v>176019</v>
      </c>
      <c r="E21" s="31">
        <f t="shared" si="5"/>
        <v>766593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942612</v>
      </c>
      <c r="O21" s="43">
        <f t="shared" si="1"/>
        <v>35.006201953429645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72864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72864</v>
      </c>
      <c r="O22" s="47">
        <f t="shared" si="1"/>
        <v>2.7059828425000929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25072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25072</v>
      </c>
      <c r="O23" s="47">
        <f t="shared" si="1"/>
        <v>0.93111003825156902</v>
      </c>
      <c r="P23" s="9"/>
    </row>
    <row r="24" spans="1:16">
      <c r="A24" s="12"/>
      <c r="B24" s="44">
        <v>537</v>
      </c>
      <c r="C24" s="20" t="s">
        <v>37</v>
      </c>
      <c r="D24" s="46">
        <v>176019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176019</v>
      </c>
      <c r="O24" s="47">
        <f t="shared" si="1"/>
        <v>6.5368960522895234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668657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668657</v>
      </c>
      <c r="O25" s="47">
        <f t="shared" si="1"/>
        <v>24.832213020388458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0</v>
      </c>
      <c r="E26" s="31">
        <f t="shared" si="6"/>
        <v>7723306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7723306</v>
      </c>
      <c r="O26" s="43">
        <f t="shared" si="1"/>
        <v>286.82385709510902</v>
      </c>
      <c r="P26" s="10"/>
    </row>
    <row r="27" spans="1:16">
      <c r="A27" s="12"/>
      <c r="B27" s="44">
        <v>541</v>
      </c>
      <c r="C27" s="20" t="s">
        <v>40</v>
      </c>
      <c r="D27" s="46">
        <v>0</v>
      </c>
      <c r="E27" s="46">
        <v>2683891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2683891</v>
      </c>
      <c r="O27" s="47">
        <f t="shared" si="1"/>
        <v>99.672856240947752</v>
      </c>
      <c r="P27" s="9"/>
    </row>
    <row r="28" spans="1:16">
      <c r="A28" s="12"/>
      <c r="B28" s="44">
        <v>549</v>
      </c>
      <c r="C28" s="20" t="s">
        <v>72</v>
      </c>
      <c r="D28" s="46">
        <v>0</v>
      </c>
      <c r="E28" s="46">
        <v>5039415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5039415</v>
      </c>
      <c r="O28" s="47">
        <f t="shared" si="1"/>
        <v>187.15100085416125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SUM(D30:D33)</f>
        <v>59115</v>
      </c>
      <c r="E29" s="31">
        <f t="shared" si="8"/>
        <v>827294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886409</v>
      </c>
      <c r="O29" s="43">
        <f t="shared" si="1"/>
        <v>32.91896609351209</v>
      </c>
      <c r="P29" s="10"/>
    </row>
    <row r="30" spans="1:16">
      <c r="A30" s="13"/>
      <c r="B30" s="45">
        <v>552</v>
      </c>
      <c r="C30" s="21" t="s">
        <v>73</v>
      </c>
      <c r="D30" s="46">
        <v>19500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19500</v>
      </c>
      <c r="O30" s="47">
        <f t="shared" si="1"/>
        <v>0.72418019088647079</v>
      </c>
      <c r="P30" s="9"/>
    </row>
    <row r="31" spans="1:16">
      <c r="A31" s="13"/>
      <c r="B31" s="45">
        <v>553</v>
      </c>
      <c r="C31" s="21" t="s">
        <v>42</v>
      </c>
      <c r="D31" s="46">
        <v>39615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39615</v>
      </c>
      <c r="O31" s="47">
        <f t="shared" si="1"/>
        <v>1.4711999108701304</v>
      </c>
      <c r="P31" s="9"/>
    </row>
    <row r="32" spans="1:16">
      <c r="A32" s="13"/>
      <c r="B32" s="45">
        <v>554</v>
      </c>
      <c r="C32" s="21" t="s">
        <v>43</v>
      </c>
      <c r="D32" s="46">
        <v>0</v>
      </c>
      <c r="E32" s="46">
        <v>732282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732282</v>
      </c>
      <c r="O32" s="47">
        <f t="shared" si="1"/>
        <v>27.195083002191108</v>
      </c>
      <c r="P32" s="9"/>
    </row>
    <row r="33" spans="1:16">
      <c r="A33" s="13"/>
      <c r="B33" s="45">
        <v>559</v>
      </c>
      <c r="C33" s="21" t="s">
        <v>44</v>
      </c>
      <c r="D33" s="46">
        <v>0</v>
      </c>
      <c r="E33" s="46">
        <v>95012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95012</v>
      </c>
      <c r="O33" s="47">
        <f t="shared" si="1"/>
        <v>3.5285029895643776</v>
      </c>
      <c r="P33" s="9"/>
    </row>
    <row r="34" spans="1:16" ht="15.75">
      <c r="A34" s="28" t="s">
        <v>45</v>
      </c>
      <c r="B34" s="29"/>
      <c r="C34" s="30"/>
      <c r="D34" s="31">
        <f t="shared" ref="D34:M34" si="9">SUM(D35:D38)</f>
        <v>1758982</v>
      </c>
      <c r="E34" s="31">
        <f t="shared" si="9"/>
        <v>21234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1780216</v>
      </c>
      <c r="O34" s="43">
        <f t="shared" si="1"/>
        <v>66.112675010212797</v>
      </c>
      <c r="P34" s="10"/>
    </row>
    <row r="35" spans="1:16">
      <c r="A35" s="12"/>
      <c r="B35" s="44">
        <v>562</v>
      </c>
      <c r="C35" s="20" t="s">
        <v>46</v>
      </c>
      <c r="D35" s="46">
        <v>121242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121242</v>
      </c>
      <c r="O35" s="47">
        <f t="shared" si="1"/>
        <v>4.5026181899208977</v>
      </c>
      <c r="P35" s="9"/>
    </row>
    <row r="36" spans="1:16">
      <c r="A36" s="12"/>
      <c r="B36" s="44">
        <v>563</v>
      </c>
      <c r="C36" s="20" t="s">
        <v>47</v>
      </c>
      <c r="D36" s="46">
        <v>660521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660521</v>
      </c>
      <c r="O36" s="47">
        <f t="shared" si="1"/>
        <v>24.530062762283212</v>
      </c>
      <c r="P36" s="9"/>
    </row>
    <row r="37" spans="1:16">
      <c r="A37" s="12"/>
      <c r="B37" s="44">
        <v>564</v>
      </c>
      <c r="C37" s="20" t="s">
        <v>48</v>
      </c>
      <c r="D37" s="46">
        <v>977219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977219</v>
      </c>
      <c r="O37" s="47">
        <f t="shared" ref="O37:O54" si="11">(N37/O$56)</f>
        <v>36.29141753630185</v>
      </c>
      <c r="P37" s="9"/>
    </row>
    <row r="38" spans="1:16">
      <c r="A38" s="12"/>
      <c r="B38" s="44">
        <v>569</v>
      </c>
      <c r="C38" s="20" t="s">
        <v>49</v>
      </c>
      <c r="D38" s="46">
        <v>0</v>
      </c>
      <c r="E38" s="46">
        <v>21234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21234</v>
      </c>
      <c r="O38" s="47">
        <f t="shared" si="11"/>
        <v>0.78857652170683701</v>
      </c>
      <c r="P38" s="9"/>
    </row>
    <row r="39" spans="1:16" ht="15.75">
      <c r="A39" s="28" t="s">
        <v>50</v>
      </c>
      <c r="B39" s="29"/>
      <c r="C39" s="30"/>
      <c r="D39" s="31">
        <f t="shared" ref="D39:M39" si="12">SUM(D40:D41)</f>
        <v>454664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454664</v>
      </c>
      <c r="O39" s="43">
        <f t="shared" si="11"/>
        <v>16.885059605600325</v>
      </c>
      <c r="P39" s="9"/>
    </row>
    <row r="40" spans="1:16">
      <c r="A40" s="12"/>
      <c r="B40" s="44">
        <v>571</v>
      </c>
      <c r="C40" s="20" t="s">
        <v>51</v>
      </c>
      <c r="D40" s="46">
        <v>250189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250189</v>
      </c>
      <c r="O40" s="47">
        <f t="shared" si="11"/>
        <v>9.2913803988561661</v>
      </c>
      <c r="P40" s="9"/>
    </row>
    <row r="41" spans="1:16">
      <c r="A41" s="12"/>
      <c r="B41" s="44">
        <v>572</v>
      </c>
      <c r="C41" s="20" t="s">
        <v>52</v>
      </c>
      <c r="D41" s="46">
        <v>204475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204475</v>
      </c>
      <c r="O41" s="47">
        <f t="shared" si="11"/>
        <v>7.5936792067441603</v>
      </c>
      <c r="P41" s="9"/>
    </row>
    <row r="42" spans="1:16" ht="15.75">
      <c r="A42" s="28" t="s">
        <v>67</v>
      </c>
      <c r="B42" s="29"/>
      <c r="C42" s="30"/>
      <c r="D42" s="31">
        <f t="shared" ref="D42:M42" si="13">SUM(D43:D45)</f>
        <v>4103207</v>
      </c>
      <c r="E42" s="31">
        <f t="shared" si="13"/>
        <v>4492353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309833</v>
      </c>
      <c r="N42" s="31">
        <f>SUM(D42:M42)</f>
        <v>8905393</v>
      </c>
      <c r="O42" s="43">
        <f t="shared" si="11"/>
        <v>330.7235488543098</v>
      </c>
      <c r="P42" s="9"/>
    </row>
    <row r="43" spans="1:16">
      <c r="A43" s="12"/>
      <c r="B43" s="44">
        <v>581</v>
      </c>
      <c r="C43" s="20" t="s">
        <v>54</v>
      </c>
      <c r="D43" s="46">
        <v>4062149</v>
      </c>
      <c r="E43" s="46">
        <v>4492353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8554502</v>
      </c>
      <c r="O43" s="47">
        <f t="shared" si="11"/>
        <v>317.69235339993315</v>
      </c>
      <c r="P43" s="9"/>
    </row>
    <row r="44" spans="1:16">
      <c r="A44" s="12"/>
      <c r="B44" s="44">
        <v>587</v>
      </c>
      <c r="C44" s="20" t="s">
        <v>78</v>
      </c>
      <c r="D44" s="46">
        <v>41058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4">SUM(D44:M44)</f>
        <v>41058</v>
      </c>
      <c r="O44" s="47">
        <f t="shared" si="11"/>
        <v>1.5247892449957292</v>
      </c>
      <c r="P44" s="9"/>
    </row>
    <row r="45" spans="1:16">
      <c r="A45" s="12"/>
      <c r="B45" s="44">
        <v>592</v>
      </c>
      <c r="C45" s="20" t="s">
        <v>79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309833</v>
      </c>
      <c r="N45" s="46">
        <f t="shared" si="14"/>
        <v>309833</v>
      </c>
      <c r="O45" s="47">
        <f t="shared" si="11"/>
        <v>11.506406209380918</v>
      </c>
      <c r="P45" s="9"/>
    </row>
    <row r="46" spans="1:16" ht="15.75">
      <c r="A46" s="28" t="s">
        <v>56</v>
      </c>
      <c r="B46" s="29"/>
      <c r="C46" s="30"/>
      <c r="D46" s="31">
        <f t="shared" ref="D46:M46" si="15">SUM(D47:D53)</f>
        <v>1092537</v>
      </c>
      <c r="E46" s="31">
        <f t="shared" si="15"/>
        <v>200458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1292995</v>
      </c>
      <c r="O46" s="43">
        <f t="shared" si="11"/>
        <v>48.018531585397554</v>
      </c>
      <c r="P46" s="9"/>
    </row>
    <row r="47" spans="1:16">
      <c r="A47" s="12"/>
      <c r="B47" s="44">
        <v>601</v>
      </c>
      <c r="C47" s="20" t="s">
        <v>57</v>
      </c>
      <c r="D47" s="46">
        <v>96482</v>
      </c>
      <c r="E47" s="46">
        <v>139670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236152</v>
      </c>
      <c r="O47" s="47">
        <f t="shared" si="11"/>
        <v>8.770082073754967</v>
      </c>
      <c r="P47" s="9"/>
    </row>
    <row r="48" spans="1:16">
      <c r="A48" s="12"/>
      <c r="B48" s="44">
        <v>602</v>
      </c>
      <c r="C48" s="20" t="s">
        <v>80</v>
      </c>
      <c r="D48" s="46">
        <v>1157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1157</v>
      </c>
      <c r="O48" s="47">
        <f t="shared" si="11"/>
        <v>4.2968024659263936E-2</v>
      </c>
      <c r="P48" s="9"/>
    </row>
    <row r="49" spans="1:119">
      <c r="A49" s="12"/>
      <c r="B49" s="44">
        <v>603</v>
      </c>
      <c r="C49" s="20" t="s">
        <v>81</v>
      </c>
      <c r="D49" s="46">
        <v>3033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3033</v>
      </c>
      <c r="O49" s="47">
        <f t="shared" si="11"/>
        <v>0.11263787276711108</v>
      </c>
      <c r="P49" s="9"/>
    </row>
    <row r="50" spans="1:119">
      <c r="A50" s="12"/>
      <c r="B50" s="44">
        <v>629</v>
      </c>
      <c r="C50" s="20" t="s">
        <v>74</v>
      </c>
      <c r="D50" s="46">
        <v>0</v>
      </c>
      <c r="E50" s="46">
        <v>20004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20004</v>
      </c>
      <c r="O50" s="47">
        <f t="shared" si="11"/>
        <v>0.74289746351245967</v>
      </c>
      <c r="P50" s="9"/>
    </row>
    <row r="51" spans="1:119">
      <c r="A51" s="12"/>
      <c r="B51" s="44">
        <v>711</v>
      </c>
      <c r="C51" s="20" t="s">
        <v>64</v>
      </c>
      <c r="D51" s="46">
        <v>400715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400715</v>
      </c>
      <c r="O51" s="47">
        <f t="shared" si="11"/>
        <v>14.88153154826011</v>
      </c>
      <c r="P51" s="9"/>
    </row>
    <row r="52" spans="1:119">
      <c r="A52" s="12"/>
      <c r="B52" s="44">
        <v>713</v>
      </c>
      <c r="C52" s="20" t="s">
        <v>65</v>
      </c>
      <c r="D52" s="46">
        <v>0</v>
      </c>
      <c r="E52" s="46">
        <v>40784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40784</v>
      </c>
      <c r="O52" s="47">
        <f t="shared" si="11"/>
        <v>1.5146135848776321</v>
      </c>
      <c r="P52" s="9"/>
    </row>
    <row r="53" spans="1:119" ht="15.75" thickBot="1">
      <c r="A53" s="12"/>
      <c r="B53" s="44">
        <v>719</v>
      </c>
      <c r="C53" s="20" t="s">
        <v>75</v>
      </c>
      <c r="D53" s="46">
        <v>591150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591150</v>
      </c>
      <c r="O53" s="47">
        <f t="shared" si="11"/>
        <v>21.953801017566011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6">SUM(D5,D13,D21,D26,D29,D34,D39,D42,D46)</f>
        <v>23352757</v>
      </c>
      <c r="E54" s="15">
        <f t="shared" si="16"/>
        <v>19591669</v>
      </c>
      <c r="F54" s="15">
        <f t="shared" si="16"/>
        <v>0</v>
      </c>
      <c r="G54" s="15">
        <f t="shared" si="16"/>
        <v>0</v>
      </c>
      <c r="H54" s="15">
        <f t="shared" si="16"/>
        <v>0</v>
      </c>
      <c r="I54" s="15">
        <f t="shared" si="16"/>
        <v>0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12436650</v>
      </c>
      <c r="N54" s="15">
        <f>SUM(D54:M54)</f>
        <v>55381076</v>
      </c>
      <c r="O54" s="37">
        <f t="shared" si="11"/>
        <v>2056.7117020091359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82</v>
      </c>
      <c r="M56" s="118"/>
      <c r="N56" s="118"/>
      <c r="O56" s="41">
        <v>26927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thickBot="1">
      <c r="A58" s="120" t="s">
        <v>83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2470344</v>
      </c>
      <c r="E5" s="26">
        <f t="shared" si="0"/>
        <v>2875694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5346038</v>
      </c>
      <c r="O5" s="32">
        <f t="shared" ref="O5:O51" si="1">(N5/O$53)</f>
        <v>197.16164484602618</v>
      </c>
      <c r="P5" s="6"/>
    </row>
    <row r="6" spans="1:133">
      <c r="A6" s="12"/>
      <c r="B6" s="44">
        <v>511</v>
      </c>
      <c r="C6" s="20" t="s">
        <v>20</v>
      </c>
      <c r="D6" s="46">
        <v>1252062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1252062</v>
      </c>
      <c r="O6" s="47">
        <f t="shared" si="1"/>
        <v>46.175991148810624</v>
      </c>
      <c r="P6" s="9"/>
    </row>
    <row r="7" spans="1:133">
      <c r="A7" s="12"/>
      <c r="B7" s="44">
        <v>512</v>
      </c>
      <c r="C7" s="20" t="s">
        <v>21</v>
      </c>
      <c r="D7" s="46">
        <v>0</v>
      </c>
      <c r="E7" s="46">
        <v>244479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244479</v>
      </c>
      <c r="O7" s="47">
        <f t="shared" si="1"/>
        <v>9.0163747003503598</v>
      </c>
      <c r="P7" s="9"/>
    </row>
    <row r="8" spans="1:133">
      <c r="A8" s="12"/>
      <c r="B8" s="44">
        <v>513</v>
      </c>
      <c r="C8" s="20" t="s">
        <v>22</v>
      </c>
      <c r="D8" s="46">
        <v>1535</v>
      </c>
      <c r="E8" s="46">
        <v>1510688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1512223</v>
      </c>
      <c r="O8" s="47">
        <f t="shared" si="1"/>
        <v>55.770717315139223</v>
      </c>
      <c r="P8" s="9"/>
    </row>
    <row r="9" spans="1:133">
      <c r="A9" s="12"/>
      <c r="B9" s="44">
        <v>514</v>
      </c>
      <c r="C9" s="20" t="s">
        <v>23</v>
      </c>
      <c r="D9" s="46">
        <v>30580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30580</v>
      </c>
      <c r="O9" s="47">
        <f t="shared" si="1"/>
        <v>1.1277890466531439</v>
      </c>
      <c r="P9" s="9"/>
    </row>
    <row r="10" spans="1:133">
      <c r="A10" s="12"/>
      <c r="B10" s="44">
        <v>515</v>
      </c>
      <c r="C10" s="20" t="s">
        <v>71</v>
      </c>
      <c r="D10" s="46">
        <v>10532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10532</v>
      </c>
      <c r="O10" s="47">
        <f t="shared" si="1"/>
        <v>0.38841969389636732</v>
      </c>
      <c r="P10" s="9"/>
    </row>
    <row r="11" spans="1:133">
      <c r="A11" s="12"/>
      <c r="B11" s="44">
        <v>517</v>
      </c>
      <c r="C11" s="20" t="s">
        <v>24</v>
      </c>
      <c r="D11" s="46">
        <v>412529</v>
      </c>
      <c r="E11" s="46">
        <v>1090191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1502720</v>
      </c>
      <c r="O11" s="47">
        <f t="shared" si="1"/>
        <v>55.420247095703488</v>
      </c>
      <c r="P11" s="9"/>
    </row>
    <row r="12" spans="1:133">
      <c r="A12" s="12"/>
      <c r="B12" s="44">
        <v>519</v>
      </c>
      <c r="C12" s="20" t="s">
        <v>25</v>
      </c>
      <c r="D12" s="46">
        <v>763106</v>
      </c>
      <c r="E12" s="46">
        <v>30336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793442</v>
      </c>
      <c r="O12" s="47">
        <f t="shared" si="1"/>
        <v>29.262105845472984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1339771</v>
      </c>
      <c r="E13" s="31">
        <f t="shared" si="3"/>
        <v>13599976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12131674</v>
      </c>
      <c r="N13" s="42">
        <f>SUM(D13:M13)</f>
        <v>27071421</v>
      </c>
      <c r="O13" s="43">
        <f t="shared" si="1"/>
        <v>998.39280840862989</v>
      </c>
      <c r="P13" s="10"/>
    </row>
    <row r="14" spans="1:133">
      <c r="A14" s="12"/>
      <c r="B14" s="44">
        <v>521</v>
      </c>
      <c r="C14" s="20" t="s">
        <v>27</v>
      </c>
      <c r="D14" s="46">
        <v>0</v>
      </c>
      <c r="E14" s="46">
        <v>4755308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4755308</v>
      </c>
      <c r="O14" s="47">
        <f t="shared" si="1"/>
        <v>175.37554858934169</v>
      </c>
      <c r="P14" s="9"/>
    </row>
    <row r="15" spans="1:133">
      <c r="A15" s="12"/>
      <c r="B15" s="44">
        <v>523</v>
      </c>
      <c r="C15" s="20" t="s">
        <v>28</v>
      </c>
      <c r="D15" s="46">
        <v>0</v>
      </c>
      <c r="E15" s="46">
        <v>3999301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12131674</v>
      </c>
      <c r="N15" s="46">
        <f t="shared" ref="N15:N20" si="4">SUM(D15:M15)</f>
        <v>16130975</v>
      </c>
      <c r="O15" s="47">
        <f t="shared" si="1"/>
        <v>594.90964410842707</v>
      </c>
      <c r="P15" s="9"/>
    </row>
    <row r="16" spans="1:133">
      <c r="A16" s="12"/>
      <c r="B16" s="44">
        <v>524</v>
      </c>
      <c r="C16" s="20" t="s">
        <v>29</v>
      </c>
      <c r="D16" s="46">
        <v>526525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526525</v>
      </c>
      <c r="O16" s="47">
        <f t="shared" si="1"/>
        <v>19.418218698137562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183919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183919</v>
      </c>
      <c r="O17" s="47">
        <f t="shared" si="1"/>
        <v>6.7829245804905032</v>
      </c>
      <c r="P17" s="9"/>
    </row>
    <row r="18" spans="1:16">
      <c r="A18" s="12"/>
      <c r="B18" s="44">
        <v>526</v>
      </c>
      <c r="C18" s="20" t="s">
        <v>31</v>
      </c>
      <c r="D18" s="46">
        <v>813246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813246</v>
      </c>
      <c r="O18" s="47">
        <f t="shared" si="1"/>
        <v>29.992476489028213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69337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69337</v>
      </c>
      <c r="O19" s="47">
        <f t="shared" si="1"/>
        <v>2.5571454914254104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4592111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4592111</v>
      </c>
      <c r="O20" s="47">
        <f t="shared" si="1"/>
        <v>169.35685045177945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SUM(D22:D25)</f>
        <v>121422</v>
      </c>
      <c r="E21" s="31">
        <f t="shared" si="5"/>
        <v>723871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845293</v>
      </c>
      <c r="O21" s="43">
        <f t="shared" si="1"/>
        <v>31.174368430757884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72661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72661</v>
      </c>
      <c r="O22" s="47">
        <f t="shared" si="1"/>
        <v>2.6797344643186429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26476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26476</v>
      </c>
      <c r="O23" s="47">
        <f t="shared" si="1"/>
        <v>0.97643370827955012</v>
      </c>
      <c r="P23" s="9"/>
    </row>
    <row r="24" spans="1:16">
      <c r="A24" s="12"/>
      <c r="B24" s="44">
        <v>537</v>
      </c>
      <c r="C24" s="20" t="s">
        <v>37</v>
      </c>
      <c r="D24" s="46">
        <v>121422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121422</v>
      </c>
      <c r="O24" s="47">
        <f t="shared" si="1"/>
        <v>4.4780379863544164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624734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624734</v>
      </c>
      <c r="O25" s="47">
        <f t="shared" si="1"/>
        <v>23.040162271805272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0</v>
      </c>
      <c r="E26" s="31">
        <f t="shared" si="6"/>
        <v>5993171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5993171</v>
      </c>
      <c r="O26" s="43">
        <f t="shared" si="1"/>
        <v>221.02788124654251</v>
      </c>
      <c r="P26" s="10"/>
    </row>
    <row r="27" spans="1:16">
      <c r="A27" s="12"/>
      <c r="B27" s="44">
        <v>541</v>
      </c>
      <c r="C27" s="20" t="s">
        <v>40</v>
      </c>
      <c r="D27" s="46">
        <v>0</v>
      </c>
      <c r="E27" s="46">
        <v>3424844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3424844</v>
      </c>
      <c r="O27" s="47">
        <f t="shared" si="1"/>
        <v>126.30809515028582</v>
      </c>
      <c r="P27" s="9"/>
    </row>
    <row r="28" spans="1:16">
      <c r="A28" s="12"/>
      <c r="B28" s="44">
        <v>549</v>
      </c>
      <c r="C28" s="20" t="s">
        <v>72</v>
      </c>
      <c r="D28" s="46">
        <v>0</v>
      </c>
      <c r="E28" s="46">
        <v>2568327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2568327</v>
      </c>
      <c r="O28" s="47">
        <f t="shared" si="1"/>
        <v>94.719786096256684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SUM(D30:D33)</f>
        <v>55384</v>
      </c>
      <c r="E29" s="31">
        <f t="shared" si="8"/>
        <v>789261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844645</v>
      </c>
      <c r="O29" s="43">
        <f t="shared" si="1"/>
        <v>31.150470219435736</v>
      </c>
      <c r="P29" s="10"/>
    </row>
    <row r="30" spans="1:16">
      <c r="A30" s="13"/>
      <c r="B30" s="45">
        <v>552</v>
      </c>
      <c r="C30" s="21" t="s">
        <v>73</v>
      </c>
      <c r="D30" s="46">
        <v>19500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19500</v>
      </c>
      <c r="O30" s="47">
        <f t="shared" si="1"/>
        <v>0.71915913700903555</v>
      </c>
      <c r="P30" s="9"/>
    </row>
    <row r="31" spans="1:16">
      <c r="A31" s="13"/>
      <c r="B31" s="45">
        <v>553</v>
      </c>
      <c r="C31" s="21" t="s">
        <v>42</v>
      </c>
      <c r="D31" s="46">
        <v>35884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35884</v>
      </c>
      <c r="O31" s="47">
        <f t="shared" si="1"/>
        <v>1.3234003319196017</v>
      </c>
      <c r="P31" s="9"/>
    </row>
    <row r="32" spans="1:16">
      <c r="A32" s="13"/>
      <c r="B32" s="45">
        <v>554</v>
      </c>
      <c r="C32" s="21" t="s">
        <v>43</v>
      </c>
      <c r="D32" s="46">
        <v>0</v>
      </c>
      <c r="E32" s="46">
        <v>729904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729904</v>
      </c>
      <c r="O32" s="47">
        <f t="shared" si="1"/>
        <v>26.91882721740734</v>
      </c>
      <c r="P32" s="9"/>
    </row>
    <row r="33" spans="1:16">
      <c r="A33" s="13"/>
      <c r="B33" s="45">
        <v>559</v>
      </c>
      <c r="C33" s="21" t="s">
        <v>44</v>
      </c>
      <c r="D33" s="46">
        <v>0</v>
      </c>
      <c r="E33" s="46">
        <v>59357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59357</v>
      </c>
      <c r="O33" s="47">
        <f t="shared" si="1"/>
        <v>2.1890835330997604</v>
      </c>
      <c r="P33" s="9"/>
    </row>
    <row r="34" spans="1:16" ht="15.75">
      <c r="A34" s="28" t="s">
        <v>45</v>
      </c>
      <c r="B34" s="29"/>
      <c r="C34" s="30"/>
      <c r="D34" s="31">
        <f t="shared" ref="D34:M34" si="9">SUM(D35:D38)</f>
        <v>1275147</v>
      </c>
      <c r="E34" s="31">
        <f t="shared" si="9"/>
        <v>23991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1299138</v>
      </c>
      <c r="O34" s="43">
        <f t="shared" si="1"/>
        <v>47.912151945417662</v>
      </c>
      <c r="P34" s="10"/>
    </row>
    <row r="35" spans="1:16">
      <c r="A35" s="12"/>
      <c r="B35" s="44">
        <v>562</v>
      </c>
      <c r="C35" s="20" t="s">
        <v>46</v>
      </c>
      <c r="D35" s="46">
        <v>118262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118262</v>
      </c>
      <c r="O35" s="47">
        <f t="shared" si="1"/>
        <v>4.3614973262032084</v>
      </c>
      <c r="P35" s="9"/>
    </row>
    <row r="36" spans="1:16">
      <c r="A36" s="12"/>
      <c r="B36" s="44">
        <v>563</v>
      </c>
      <c r="C36" s="20" t="s">
        <v>47</v>
      </c>
      <c r="D36" s="46">
        <v>543823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543823</v>
      </c>
      <c r="O36" s="47">
        <f t="shared" si="1"/>
        <v>20.056168172598191</v>
      </c>
      <c r="P36" s="9"/>
    </row>
    <row r="37" spans="1:16">
      <c r="A37" s="12"/>
      <c r="B37" s="44">
        <v>564</v>
      </c>
      <c r="C37" s="20" t="s">
        <v>48</v>
      </c>
      <c r="D37" s="46">
        <v>39078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39078</v>
      </c>
      <c r="O37" s="47">
        <f t="shared" si="1"/>
        <v>1.4411949105661073</v>
      </c>
      <c r="P37" s="9"/>
    </row>
    <row r="38" spans="1:16">
      <c r="A38" s="12"/>
      <c r="B38" s="44">
        <v>569</v>
      </c>
      <c r="C38" s="20" t="s">
        <v>49</v>
      </c>
      <c r="D38" s="46">
        <v>573984</v>
      </c>
      <c r="E38" s="46">
        <v>23991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597975</v>
      </c>
      <c r="O38" s="47">
        <f t="shared" si="1"/>
        <v>22.053291536050157</v>
      </c>
      <c r="P38" s="9"/>
    </row>
    <row r="39" spans="1:16" ht="15.75">
      <c r="A39" s="28" t="s">
        <v>50</v>
      </c>
      <c r="B39" s="29"/>
      <c r="C39" s="30"/>
      <c r="D39" s="31">
        <f t="shared" ref="D39:M39" si="11">SUM(D40:D42)</f>
        <v>642754</v>
      </c>
      <c r="E39" s="31">
        <f t="shared" si="11"/>
        <v>0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642754</v>
      </c>
      <c r="O39" s="43">
        <f t="shared" si="1"/>
        <v>23.70473907431311</v>
      </c>
      <c r="P39" s="9"/>
    </row>
    <row r="40" spans="1:16">
      <c r="A40" s="12"/>
      <c r="B40" s="44">
        <v>571</v>
      </c>
      <c r="C40" s="20" t="s">
        <v>51</v>
      </c>
      <c r="D40" s="46">
        <v>265104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265104</v>
      </c>
      <c r="O40" s="47">
        <f t="shared" si="1"/>
        <v>9.777023787571455</v>
      </c>
      <c r="P40" s="9"/>
    </row>
    <row r="41" spans="1:16">
      <c r="A41" s="12"/>
      <c r="B41" s="44">
        <v>572</v>
      </c>
      <c r="C41" s="20" t="s">
        <v>52</v>
      </c>
      <c r="D41" s="46">
        <v>207571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207571</v>
      </c>
      <c r="O41" s="47">
        <f t="shared" si="1"/>
        <v>7.6552092937488476</v>
      </c>
      <c r="P41" s="9"/>
    </row>
    <row r="42" spans="1:16">
      <c r="A42" s="12"/>
      <c r="B42" s="44">
        <v>579</v>
      </c>
      <c r="C42" s="20" t="s">
        <v>53</v>
      </c>
      <c r="D42" s="46">
        <v>170079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170079</v>
      </c>
      <c r="O42" s="47">
        <f t="shared" si="1"/>
        <v>6.2725059929928086</v>
      </c>
      <c r="P42" s="9"/>
    </row>
    <row r="43" spans="1:16" ht="15.75">
      <c r="A43" s="28" t="s">
        <v>67</v>
      </c>
      <c r="B43" s="29"/>
      <c r="C43" s="30"/>
      <c r="D43" s="31">
        <f t="shared" ref="D43:M43" si="12">SUM(D44:D44)</f>
        <v>4370691</v>
      </c>
      <c r="E43" s="31">
        <f t="shared" si="12"/>
        <v>4626782</v>
      </c>
      <c r="F43" s="31">
        <f t="shared" si="12"/>
        <v>0</v>
      </c>
      <c r="G43" s="31">
        <f t="shared" si="12"/>
        <v>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ref="N43:N51" si="13">SUM(D43:M43)</f>
        <v>8997473</v>
      </c>
      <c r="O43" s="43">
        <f t="shared" si="1"/>
        <v>331.82640604831272</v>
      </c>
      <c r="P43" s="9"/>
    </row>
    <row r="44" spans="1:16">
      <c r="A44" s="12"/>
      <c r="B44" s="44">
        <v>581</v>
      </c>
      <c r="C44" s="20" t="s">
        <v>54</v>
      </c>
      <c r="D44" s="46">
        <v>4370691</v>
      </c>
      <c r="E44" s="46">
        <v>4626782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8997473</v>
      </c>
      <c r="O44" s="47">
        <f t="shared" si="1"/>
        <v>331.82640604831272</v>
      </c>
      <c r="P44" s="9"/>
    </row>
    <row r="45" spans="1:16" ht="15.75">
      <c r="A45" s="28" t="s">
        <v>56</v>
      </c>
      <c r="B45" s="29"/>
      <c r="C45" s="30"/>
      <c r="D45" s="31">
        <f t="shared" ref="D45:M45" si="14">SUM(D46:D50)</f>
        <v>106936</v>
      </c>
      <c r="E45" s="31">
        <f t="shared" si="14"/>
        <v>1005290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3"/>
        <v>1112226</v>
      </c>
      <c r="O45" s="43">
        <f t="shared" si="1"/>
        <v>41.018845657385214</v>
      </c>
      <c r="P45" s="9"/>
    </row>
    <row r="46" spans="1:16">
      <c r="A46" s="12"/>
      <c r="B46" s="44">
        <v>601</v>
      </c>
      <c r="C46" s="20" t="s">
        <v>57</v>
      </c>
      <c r="D46" s="46">
        <v>106936</v>
      </c>
      <c r="E46" s="46">
        <v>75827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182763</v>
      </c>
      <c r="O46" s="47">
        <f t="shared" si="1"/>
        <v>6.7402913516503782</v>
      </c>
      <c r="P46" s="9"/>
    </row>
    <row r="47" spans="1:16">
      <c r="A47" s="12"/>
      <c r="B47" s="44">
        <v>629</v>
      </c>
      <c r="C47" s="20" t="s">
        <v>74</v>
      </c>
      <c r="D47" s="46">
        <v>0</v>
      </c>
      <c r="E47" s="46">
        <v>23669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23669</v>
      </c>
      <c r="O47" s="47">
        <f t="shared" si="1"/>
        <v>0.872911672505993</v>
      </c>
      <c r="P47" s="9"/>
    </row>
    <row r="48" spans="1:16">
      <c r="A48" s="12"/>
      <c r="B48" s="44">
        <v>711</v>
      </c>
      <c r="C48" s="20" t="s">
        <v>64</v>
      </c>
      <c r="D48" s="46">
        <v>0</v>
      </c>
      <c r="E48" s="46">
        <v>248779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248779</v>
      </c>
      <c r="O48" s="47">
        <f t="shared" si="1"/>
        <v>9.1749585100497875</v>
      </c>
      <c r="P48" s="9"/>
    </row>
    <row r="49" spans="1:119">
      <c r="A49" s="12"/>
      <c r="B49" s="44">
        <v>713</v>
      </c>
      <c r="C49" s="20" t="s">
        <v>65</v>
      </c>
      <c r="D49" s="46">
        <v>0</v>
      </c>
      <c r="E49" s="46">
        <v>39418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39418</v>
      </c>
      <c r="O49" s="47">
        <f t="shared" si="1"/>
        <v>1.4537340955190854</v>
      </c>
      <c r="P49" s="9"/>
    </row>
    <row r="50" spans="1:119" ht="15.75" thickBot="1">
      <c r="A50" s="12"/>
      <c r="B50" s="44">
        <v>719</v>
      </c>
      <c r="C50" s="20" t="s">
        <v>75</v>
      </c>
      <c r="D50" s="46">
        <v>0</v>
      </c>
      <c r="E50" s="46">
        <v>617597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617597</v>
      </c>
      <c r="O50" s="47">
        <f t="shared" si="1"/>
        <v>22.776950027659968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SUM(D5,D13,D21,D26,D29,D34,D39,D43,D45)</f>
        <v>10382449</v>
      </c>
      <c r="E51" s="15">
        <f t="shared" si="15"/>
        <v>29638036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12131674</v>
      </c>
      <c r="N51" s="15">
        <f t="shared" si="13"/>
        <v>52152159</v>
      </c>
      <c r="O51" s="37">
        <f t="shared" si="1"/>
        <v>1923.369315876821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18" t="s">
        <v>76</v>
      </c>
      <c r="M53" s="118"/>
      <c r="N53" s="118"/>
      <c r="O53" s="41">
        <v>27115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thickBot="1">
      <c r="A55" s="120" t="s">
        <v>83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A55:O55"/>
    <mergeCell ref="L53:N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2373787</v>
      </c>
      <c r="E5" s="26">
        <f t="shared" si="0"/>
        <v>2349564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4723351</v>
      </c>
      <c r="O5" s="32">
        <f t="shared" ref="O5:O36" si="2">(N5/O$57)</f>
        <v>182.37580601567629</v>
      </c>
      <c r="P5" s="6"/>
    </row>
    <row r="6" spans="1:133">
      <c r="A6" s="12"/>
      <c r="B6" s="44">
        <v>511</v>
      </c>
      <c r="C6" s="20" t="s">
        <v>20</v>
      </c>
      <c r="D6" s="46">
        <v>1293855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1293855</v>
      </c>
      <c r="O6" s="47">
        <f t="shared" si="2"/>
        <v>49.957720375304064</v>
      </c>
      <c r="P6" s="9"/>
    </row>
    <row r="7" spans="1:133">
      <c r="A7" s="12"/>
      <c r="B7" s="44">
        <v>512</v>
      </c>
      <c r="C7" s="20" t="s">
        <v>21</v>
      </c>
      <c r="D7" s="46">
        <v>0</v>
      </c>
      <c r="E7" s="46">
        <v>281252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281252</v>
      </c>
      <c r="O7" s="47">
        <f t="shared" si="2"/>
        <v>10.859569867562454</v>
      </c>
      <c r="P7" s="9"/>
    </row>
    <row r="8" spans="1:133">
      <c r="A8" s="12"/>
      <c r="B8" s="44">
        <v>513</v>
      </c>
      <c r="C8" s="20" t="s">
        <v>22</v>
      </c>
      <c r="D8" s="46">
        <v>0</v>
      </c>
      <c r="E8" s="46">
        <v>1495625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1495625</v>
      </c>
      <c r="O8" s="47">
        <f t="shared" si="2"/>
        <v>57.74836866288274</v>
      </c>
      <c r="P8" s="9"/>
    </row>
    <row r="9" spans="1:133">
      <c r="A9" s="12"/>
      <c r="B9" s="44">
        <v>514</v>
      </c>
      <c r="C9" s="20" t="s">
        <v>23</v>
      </c>
      <c r="D9" s="46">
        <v>33536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33536</v>
      </c>
      <c r="O9" s="47">
        <f t="shared" si="2"/>
        <v>1.2948762500482645</v>
      </c>
      <c r="P9" s="9"/>
    </row>
    <row r="10" spans="1:133">
      <c r="A10" s="12"/>
      <c r="B10" s="44">
        <v>517</v>
      </c>
      <c r="C10" s="20" t="s">
        <v>24</v>
      </c>
      <c r="D10" s="46">
        <v>418419</v>
      </c>
      <c r="E10" s="46">
        <v>536587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955006</v>
      </c>
      <c r="O10" s="47">
        <f t="shared" si="2"/>
        <v>36.87424224873547</v>
      </c>
      <c r="P10" s="9"/>
    </row>
    <row r="11" spans="1:133">
      <c r="A11" s="12"/>
      <c r="B11" s="44">
        <v>519</v>
      </c>
      <c r="C11" s="20" t="s">
        <v>25</v>
      </c>
      <c r="D11" s="46">
        <v>627977</v>
      </c>
      <c r="E11" s="46">
        <v>36100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664077</v>
      </c>
      <c r="O11" s="47">
        <f t="shared" si="2"/>
        <v>25.641028611143287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1282574</v>
      </c>
      <c r="E12" s="31">
        <f t="shared" si="3"/>
        <v>10646543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11929117</v>
      </c>
      <c r="O12" s="43">
        <f t="shared" si="2"/>
        <v>460.60145179350553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3568455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3568455</v>
      </c>
      <c r="O13" s="47">
        <f t="shared" si="2"/>
        <v>137.78350515463919</v>
      </c>
      <c r="P13" s="9"/>
    </row>
    <row r="14" spans="1:133">
      <c r="A14" s="12"/>
      <c r="B14" s="44">
        <v>523</v>
      </c>
      <c r="C14" s="20" t="s">
        <v>28</v>
      </c>
      <c r="D14" s="46">
        <v>0</v>
      </c>
      <c r="E14" s="46">
        <v>3668694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3668694</v>
      </c>
      <c r="O14" s="47">
        <f t="shared" si="2"/>
        <v>141.65388625043437</v>
      </c>
      <c r="P14" s="9"/>
    </row>
    <row r="15" spans="1:133">
      <c r="A15" s="12"/>
      <c r="B15" s="44">
        <v>524</v>
      </c>
      <c r="C15" s="20" t="s">
        <v>29</v>
      </c>
      <c r="D15" s="46">
        <v>438840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438840</v>
      </c>
      <c r="O15" s="47">
        <f t="shared" si="2"/>
        <v>16.944283563071934</v>
      </c>
      <c r="P15" s="9"/>
    </row>
    <row r="16" spans="1:133">
      <c r="A16" s="12"/>
      <c r="B16" s="44">
        <v>525</v>
      </c>
      <c r="C16" s="20" t="s">
        <v>30</v>
      </c>
      <c r="D16" s="46">
        <v>0</v>
      </c>
      <c r="E16" s="46">
        <v>879476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879476</v>
      </c>
      <c r="O16" s="47">
        <f t="shared" si="2"/>
        <v>33.957913432951081</v>
      </c>
      <c r="P16" s="9"/>
    </row>
    <row r="17" spans="1:16">
      <c r="A17" s="12"/>
      <c r="B17" s="44">
        <v>526</v>
      </c>
      <c r="C17" s="20" t="s">
        <v>31</v>
      </c>
      <c r="D17" s="46">
        <v>843734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843734</v>
      </c>
      <c r="O17" s="47">
        <f t="shared" si="2"/>
        <v>32.577860149040504</v>
      </c>
      <c r="P17" s="9"/>
    </row>
    <row r="18" spans="1:16">
      <c r="A18" s="12"/>
      <c r="B18" s="44">
        <v>527</v>
      </c>
      <c r="C18" s="20" t="s">
        <v>32</v>
      </c>
      <c r="D18" s="46">
        <v>0</v>
      </c>
      <c r="E18" s="46">
        <v>100022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100022</v>
      </c>
      <c r="O18" s="47">
        <f t="shared" si="2"/>
        <v>3.8620023939148229</v>
      </c>
      <c r="P18" s="9"/>
    </row>
    <row r="19" spans="1:16">
      <c r="A19" s="12"/>
      <c r="B19" s="44">
        <v>529</v>
      </c>
      <c r="C19" s="20" t="s">
        <v>33</v>
      </c>
      <c r="D19" s="46">
        <v>0</v>
      </c>
      <c r="E19" s="46">
        <v>2429896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2429896</v>
      </c>
      <c r="O19" s="47">
        <f t="shared" si="2"/>
        <v>93.822000849453644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183599</v>
      </c>
      <c r="E20" s="31">
        <f t="shared" si="5"/>
        <v>754876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938475</v>
      </c>
      <c r="O20" s="43">
        <f t="shared" si="2"/>
        <v>36.235955056179776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113493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113493</v>
      </c>
      <c r="O21" s="47">
        <f t="shared" si="2"/>
        <v>4.3821383064983204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35410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35410</v>
      </c>
      <c r="O22" s="47">
        <f t="shared" si="2"/>
        <v>1.3672342561488862</v>
      </c>
      <c r="P22" s="9"/>
    </row>
    <row r="23" spans="1:16">
      <c r="A23" s="12"/>
      <c r="B23" s="44">
        <v>537</v>
      </c>
      <c r="C23" s="20" t="s">
        <v>37</v>
      </c>
      <c r="D23" s="46">
        <v>183599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183599</v>
      </c>
      <c r="O23" s="47">
        <f t="shared" si="2"/>
        <v>7.0890381868025791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605973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605973</v>
      </c>
      <c r="O24" s="47">
        <f t="shared" si="2"/>
        <v>23.397544306729991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4417142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4417142</v>
      </c>
      <c r="O25" s="43">
        <f t="shared" si="2"/>
        <v>170.55260820881117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4417142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4417142</v>
      </c>
      <c r="O26" s="47">
        <f t="shared" si="2"/>
        <v>170.55260820881117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56213</v>
      </c>
      <c r="E27" s="31">
        <f t="shared" si="8"/>
        <v>1597755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1653968</v>
      </c>
      <c r="O27" s="43">
        <f t="shared" si="2"/>
        <v>63.862234063091236</v>
      </c>
      <c r="P27" s="10"/>
    </row>
    <row r="28" spans="1:16">
      <c r="A28" s="13"/>
      <c r="B28" s="45">
        <v>553</v>
      </c>
      <c r="C28" s="21" t="s">
        <v>42</v>
      </c>
      <c r="D28" s="46">
        <v>36713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36713</v>
      </c>
      <c r="O28" s="47">
        <f t="shared" si="2"/>
        <v>1.4175450789605777</v>
      </c>
      <c r="P28" s="9"/>
    </row>
    <row r="29" spans="1:16">
      <c r="A29" s="13"/>
      <c r="B29" s="45">
        <v>554</v>
      </c>
      <c r="C29" s="21" t="s">
        <v>43</v>
      </c>
      <c r="D29" s="46">
        <v>0</v>
      </c>
      <c r="E29" s="46">
        <v>753021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753021</v>
      </c>
      <c r="O29" s="47">
        <f t="shared" si="2"/>
        <v>29.075292482335225</v>
      </c>
      <c r="P29" s="9"/>
    </row>
    <row r="30" spans="1:16">
      <c r="A30" s="13"/>
      <c r="B30" s="45">
        <v>559</v>
      </c>
      <c r="C30" s="21" t="s">
        <v>44</v>
      </c>
      <c r="D30" s="46">
        <v>19500</v>
      </c>
      <c r="E30" s="46">
        <v>844734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864234</v>
      </c>
      <c r="O30" s="47">
        <f t="shared" si="2"/>
        <v>33.369396501795435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2564863</v>
      </c>
      <c r="E31" s="31">
        <f t="shared" si="9"/>
        <v>65904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2630767</v>
      </c>
      <c r="O31" s="43">
        <f t="shared" si="2"/>
        <v>101.57793737209931</v>
      </c>
      <c r="P31" s="10"/>
    </row>
    <row r="32" spans="1:16">
      <c r="A32" s="12"/>
      <c r="B32" s="44">
        <v>562</v>
      </c>
      <c r="C32" s="20" t="s">
        <v>46</v>
      </c>
      <c r="D32" s="46">
        <v>717049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717049</v>
      </c>
      <c r="O32" s="47">
        <f t="shared" si="2"/>
        <v>27.686358546662035</v>
      </c>
      <c r="P32" s="9"/>
    </row>
    <row r="33" spans="1:16">
      <c r="A33" s="12"/>
      <c r="B33" s="44">
        <v>563</v>
      </c>
      <c r="C33" s="20" t="s">
        <v>47</v>
      </c>
      <c r="D33" s="46">
        <v>618168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618168</v>
      </c>
      <c r="O33" s="47">
        <f t="shared" si="2"/>
        <v>23.868411907795668</v>
      </c>
      <c r="P33" s="9"/>
    </row>
    <row r="34" spans="1:16">
      <c r="A34" s="12"/>
      <c r="B34" s="44">
        <v>564</v>
      </c>
      <c r="C34" s="20" t="s">
        <v>48</v>
      </c>
      <c r="D34" s="46">
        <v>36806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36806</v>
      </c>
      <c r="O34" s="47">
        <f t="shared" si="2"/>
        <v>1.4211359511950268</v>
      </c>
      <c r="P34" s="9"/>
    </row>
    <row r="35" spans="1:16">
      <c r="A35" s="12"/>
      <c r="B35" s="44">
        <v>569</v>
      </c>
      <c r="C35" s="20" t="s">
        <v>49</v>
      </c>
      <c r="D35" s="46">
        <v>1192840</v>
      </c>
      <c r="E35" s="46">
        <v>65904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1258744</v>
      </c>
      <c r="O35" s="47">
        <f t="shared" si="2"/>
        <v>48.602030966446584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SUM(D37:D39)</f>
        <v>1398192</v>
      </c>
      <c r="E36" s="31">
        <f t="shared" si="11"/>
        <v>685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1398877</v>
      </c>
      <c r="O36" s="43">
        <f t="shared" si="2"/>
        <v>54.012780416232289</v>
      </c>
      <c r="P36" s="9"/>
    </row>
    <row r="37" spans="1:16">
      <c r="A37" s="12"/>
      <c r="B37" s="44">
        <v>571</v>
      </c>
      <c r="C37" s="20" t="s">
        <v>51</v>
      </c>
      <c r="D37" s="46">
        <v>323874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323874</v>
      </c>
      <c r="O37" s="47">
        <f t="shared" ref="O37:O55" si="12">(N37/O$57)</f>
        <v>12.505270473763465</v>
      </c>
      <c r="P37" s="9"/>
    </row>
    <row r="38" spans="1:16">
      <c r="A38" s="12"/>
      <c r="B38" s="44">
        <v>572</v>
      </c>
      <c r="C38" s="20" t="s">
        <v>52</v>
      </c>
      <c r="D38" s="46">
        <v>669568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669568</v>
      </c>
      <c r="O38" s="47">
        <f t="shared" si="12"/>
        <v>25.853044519093402</v>
      </c>
      <c r="P38" s="9"/>
    </row>
    <row r="39" spans="1:16">
      <c r="A39" s="12"/>
      <c r="B39" s="44">
        <v>579</v>
      </c>
      <c r="C39" s="20" t="s">
        <v>53</v>
      </c>
      <c r="D39" s="46">
        <v>404750</v>
      </c>
      <c r="E39" s="46">
        <v>685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405435</v>
      </c>
      <c r="O39" s="47">
        <f t="shared" si="12"/>
        <v>15.65446542337542</v>
      </c>
      <c r="P39" s="9"/>
    </row>
    <row r="40" spans="1:16" ht="15.75">
      <c r="A40" s="28" t="s">
        <v>67</v>
      </c>
      <c r="B40" s="29"/>
      <c r="C40" s="30"/>
      <c r="D40" s="31">
        <f t="shared" ref="D40:M40" si="13">SUM(D41:D42)</f>
        <v>3664084</v>
      </c>
      <c r="E40" s="31">
        <f t="shared" si="13"/>
        <v>6263114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55" si="14">SUM(D40:M40)</f>
        <v>9927198</v>
      </c>
      <c r="O40" s="43">
        <f t="shared" si="12"/>
        <v>383.3042974632225</v>
      </c>
      <c r="P40" s="9"/>
    </row>
    <row r="41" spans="1:16">
      <c r="A41" s="12"/>
      <c r="B41" s="44">
        <v>581</v>
      </c>
      <c r="C41" s="20" t="s">
        <v>54</v>
      </c>
      <c r="D41" s="46">
        <v>2313582</v>
      </c>
      <c r="E41" s="46">
        <v>1616447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3930029</v>
      </c>
      <c r="O41" s="47">
        <f t="shared" si="12"/>
        <v>151.74443028688367</v>
      </c>
      <c r="P41" s="9"/>
    </row>
    <row r="42" spans="1:16">
      <c r="A42" s="12"/>
      <c r="B42" s="44">
        <v>586</v>
      </c>
      <c r="C42" s="20" t="s">
        <v>55</v>
      </c>
      <c r="D42" s="46">
        <v>1350502</v>
      </c>
      <c r="E42" s="46">
        <v>4646667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5997169</v>
      </c>
      <c r="O42" s="47">
        <f t="shared" si="12"/>
        <v>231.55986717633886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SUM(D44:D54)</f>
        <v>104940</v>
      </c>
      <c r="E43" s="31">
        <f t="shared" si="15"/>
        <v>1036313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1141253</v>
      </c>
      <c r="O43" s="43">
        <f t="shared" si="12"/>
        <v>44.06552376539635</v>
      </c>
      <c r="P43" s="9"/>
    </row>
    <row r="44" spans="1:16">
      <c r="A44" s="12"/>
      <c r="B44" s="44">
        <v>601</v>
      </c>
      <c r="C44" s="20" t="s">
        <v>57</v>
      </c>
      <c r="D44" s="46">
        <v>104940</v>
      </c>
      <c r="E44" s="46">
        <v>132244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237184</v>
      </c>
      <c r="O44" s="47">
        <f t="shared" si="12"/>
        <v>9.1580369898451686</v>
      </c>
      <c r="P44" s="9"/>
    </row>
    <row r="45" spans="1:16">
      <c r="A45" s="12"/>
      <c r="B45" s="44">
        <v>604</v>
      </c>
      <c r="C45" s="20" t="s">
        <v>58</v>
      </c>
      <c r="D45" s="46">
        <v>0</v>
      </c>
      <c r="E45" s="46">
        <v>304899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304899</v>
      </c>
      <c r="O45" s="47">
        <f t="shared" si="12"/>
        <v>11.772616703347619</v>
      </c>
      <c r="P45" s="9"/>
    </row>
    <row r="46" spans="1:16">
      <c r="A46" s="12"/>
      <c r="B46" s="44">
        <v>608</v>
      </c>
      <c r="C46" s="20" t="s">
        <v>59</v>
      </c>
      <c r="D46" s="46">
        <v>0</v>
      </c>
      <c r="E46" s="46">
        <v>4902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4902</v>
      </c>
      <c r="O46" s="47">
        <f t="shared" si="12"/>
        <v>0.18927371713193561</v>
      </c>
      <c r="P46" s="9"/>
    </row>
    <row r="47" spans="1:16">
      <c r="A47" s="12"/>
      <c r="B47" s="44">
        <v>614</v>
      </c>
      <c r="C47" s="20" t="s">
        <v>60</v>
      </c>
      <c r="D47" s="46">
        <v>0</v>
      </c>
      <c r="E47" s="46">
        <v>62885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62885</v>
      </c>
      <c r="O47" s="47">
        <f t="shared" si="12"/>
        <v>2.428086026487509</v>
      </c>
      <c r="P47" s="9"/>
    </row>
    <row r="48" spans="1:16">
      <c r="A48" s="12"/>
      <c r="B48" s="44">
        <v>634</v>
      </c>
      <c r="C48" s="20" t="s">
        <v>61</v>
      </c>
      <c r="D48" s="46">
        <v>0</v>
      </c>
      <c r="E48" s="46">
        <v>30313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30313</v>
      </c>
      <c r="O48" s="47">
        <f t="shared" si="12"/>
        <v>1.170431290783428</v>
      </c>
      <c r="P48" s="9"/>
    </row>
    <row r="49" spans="1:119">
      <c r="A49" s="12"/>
      <c r="B49" s="44">
        <v>651</v>
      </c>
      <c r="C49" s="20" t="s">
        <v>62</v>
      </c>
      <c r="D49" s="46">
        <v>0</v>
      </c>
      <c r="E49" s="46">
        <v>54271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54271</v>
      </c>
      <c r="O49" s="47">
        <f t="shared" si="12"/>
        <v>2.0954863122128269</v>
      </c>
      <c r="P49" s="9"/>
    </row>
    <row r="50" spans="1:119">
      <c r="A50" s="12"/>
      <c r="B50" s="44">
        <v>671</v>
      </c>
      <c r="C50" s="20" t="s">
        <v>63</v>
      </c>
      <c r="D50" s="46">
        <v>0</v>
      </c>
      <c r="E50" s="46">
        <v>28145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28145</v>
      </c>
      <c r="O50" s="47">
        <f t="shared" si="12"/>
        <v>1.0867214950384185</v>
      </c>
      <c r="P50" s="9"/>
    </row>
    <row r="51" spans="1:119">
      <c r="A51" s="12"/>
      <c r="B51" s="44">
        <v>711</v>
      </c>
      <c r="C51" s="20" t="s">
        <v>64</v>
      </c>
      <c r="D51" s="46">
        <v>0</v>
      </c>
      <c r="E51" s="46">
        <v>258902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258902</v>
      </c>
      <c r="O51" s="47">
        <f t="shared" si="12"/>
        <v>9.9966021854125646</v>
      </c>
      <c r="P51" s="9"/>
    </row>
    <row r="52" spans="1:119">
      <c r="A52" s="12"/>
      <c r="B52" s="44">
        <v>713</v>
      </c>
      <c r="C52" s="20" t="s">
        <v>65</v>
      </c>
      <c r="D52" s="46">
        <v>0</v>
      </c>
      <c r="E52" s="46">
        <v>33801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33801</v>
      </c>
      <c r="O52" s="47">
        <f t="shared" si="12"/>
        <v>1.3051083053399746</v>
      </c>
      <c r="P52" s="9"/>
    </row>
    <row r="53" spans="1:119">
      <c r="A53" s="12"/>
      <c r="B53" s="44">
        <v>721</v>
      </c>
      <c r="C53" s="20" t="s">
        <v>66</v>
      </c>
      <c r="D53" s="46">
        <v>0</v>
      </c>
      <c r="E53" s="46">
        <v>60028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60028</v>
      </c>
      <c r="O53" s="47">
        <f t="shared" si="12"/>
        <v>2.3177728869840535</v>
      </c>
      <c r="P53" s="9"/>
    </row>
    <row r="54" spans="1:119" ht="15.75" thickBot="1">
      <c r="A54" s="12"/>
      <c r="B54" s="44">
        <v>761</v>
      </c>
      <c r="C54" s="20" t="s">
        <v>68</v>
      </c>
      <c r="D54" s="46">
        <v>0</v>
      </c>
      <c r="E54" s="46">
        <v>65923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65923</v>
      </c>
      <c r="O54" s="47">
        <f t="shared" si="12"/>
        <v>2.54538785281285</v>
      </c>
      <c r="P54" s="9"/>
    </row>
    <row r="55" spans="1:119" ht="16.5" thickBot="1">
      <c r="A55" s="14" t="s">
        <v>10</v>
      </c>
      <c r="B55" s="23"/>
      <c r="C55" s="22"/>
      <c r="D55" s="15">
        <f t="shared" ref="D55:M55" si="16">SUM(D5,D12,D20,D25,D27,D31,D36,D40,D43)</f>
        <v>11628252</v>
      </c>
      <c r="E55" s="15">
        <f t="shared" si="16"/>
        <v>27131896</v>
      </c>
      <c r="F55" s="15">
        <f t="shared" si="16"/>
        <v>0</v>
      </c>
      <c r="G55" s="15">
        <f t="shared" si="16"/>
        <v>0</v>
      </c>
      <c r="H55" s="15">
        <f t="shared" si="16"/>
        <v>0</v>
      </c>
      <c r="I55" s="15">
        <f t="shared" si="16"/>
        <v>0</v>
      </c>
      <c r="J55" s="15">
        <f t="shared" si="16"/>
        <v>0</v>
      </c>
      <c r="K55" s="15">
        <f t="shared" si="16"/>
        <v>0</v>
      </c>
      <c r="L55" s="15">
        <f t="shared" si="16"/>
        <v>0</v>
      </c>
      <c r="M55" s="15">
        <f t="shared" si="16"/>
        <v>0</v>
      </c>
      <c r="N55" s="15">
        <f t="shared" si="14"/>
        <v>38760148</v>
      </c>
      <c r="O55" s="37">
        <f t="shared" si="12"/>
        <v>1496.5885941542144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118" t="s">
        <v>18</v>
      </c>
      <c r="M57" s="118"/>
      <c r="N57" s="118"/>
      <c r="O57" s="41">
        <v>25899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thickBot="1">
      <c r="A59" s="120" t="s">
        <v>83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A59:O59"/>
    <mergeCell ref="A1:O1"/>
    <mergeCell ref="D3:H3"/>
    <mergeCell ref="I3:J3"/>
    <mergeCell ref="K3:L3"/>
    <mergeCell ref="O3:O4"/>
    <mergeCell ref="A2:O2"/>
    <mergeCell ref="A3:C4"/>
    <mergeCell ref="A58:O58"/>
    <mergeCell ref="L57:N57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2629529</v>
      </c>
      <c r="E5" s="26">
        <f t="shared" si="0"/>
        <v>2543910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5173439</v>
      </c>
      <c r="O5" s="32">
        <f t="shared" ref="O5:O36" si="2">(N5/O$56)</f>
        <v>199.82383159521049</v>
      </c>
      <c r="P5" s="6"/>
    </row>
    <row r="6" spans="1:133">
      <c r="A6" s="12"/>
      <c r="B6" s="44">
        <v>511</v>
      </c>
      <c r="C6" s="20" t="s">
        <v>20</v>
      </c>
      <c r="D6" s="46">
        <v>1397302</v>
      </c>
      <c r="E6" s="46">
        <v>20003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1417305</v>
      </c>
      <c r="O6" s="47">
        <f t="shared" si="2"/>
        <v>54.743337195828502</v>
      </c>
      <c r="P6" s="9"/>
    </row>
    <row r="7" spans="1:133">
      <c r="A7" s="12"/>
      <c r="B7" s="44">
        <v>513</v>
      </c>
      <c r="C7" s="20" t="s">
        <v>22</v>
      </c>
      <c r="D7" s="46">
        <v>0</v>
      </c>
      <c r="E7" s="46">
        <v>1672002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1672002</v>
      </c>
      <c r="O7" s="47">
        <f t="shared" si="2"/>
        <v>64.580996523754351</v>
      </c>
      <c r="P7" s="9"/>
    </row>
    <row r="8" spans="1:133">
      <c r="A8" s="12"/>
      <c r="B8" s="44">
        <v>514</v>
      </c>
      <c r="C8" s="20" t="s">
        <v>23</v>
      </c>
      <c r="D8" s="46">
        <v>35954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35954</v>
      </c>
      <c r="O8" s="47">
        <f t="shared" si="2"/>
        <v>1.3887215140981073</v>
      </c>
      <c r="P8" s="9"/>
    </row>
    <row r="9" spans="1:133">
      <c r="A9" s="12"/>
      <c r="B9" s="44">
        <v>515</v>
      </c>
      <c r="C9" s="20" t="s">
        <v>71</v>
      </c>
      <c r="D9" s="46">
        <v>9652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9652</v>
      </c>
      <c r="O9" s="47">
        <f t="shared" si="2"/>
        <v>0.37280803398995749</v>
      </c>
      <c r="P9" s="9"/>
    </row>
    <row r="10" spans="1:133">
      <c r="A10" s="12"/>
      <c r="B10" s="44">
        <v>517</v>
      </c>
      <c r="C10" s="20" t="s">
        <v>24</v>
      </c>
      <c r="D10" s="46">
        <v>424720</v>
      </c>
      <c r="E10" s="46">
        <v>686934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1111654</v>
      </c>
      <c r="O10" s="47">
        <f t="shared" si="2"/>
        <v>42.937582078022402</v>
      </c>
      <c r="P10" s="9"/>
    </row>
    <row r="11" spans="1:133">
      <c r="A11" s="12"/>
      <c r="B11" s="44">
        <v>519</v>
      </c>
      <c r="C11" s="20" t="s">
        <v>25</v>
      </c>
      <c r="D11" s="46">
        <v>761901</v>
      </c>
      <c r="E11" s="46">
        <v>164971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926872</v>
      </c>
      <c r="O11" s="47">
        <f t="shared" si="2"/>
        <v>35.800386249517189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1307543</v>
      </c>
      <c r="E12" s="31">
        <f t="shared" si="3"/>
        <v>6807354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97070</v>
      </c>
      <c r="N12" s="42">
        <f t="shared" si="1"/>
        <v>8211967</v>
      </c>
      <c r="O12" s="43">
        <f t="shared" si="2"/>
        <v>317.1868288914639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3706387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3706387</v>
      </c>
      <c r="O13" s="47">
        <f t="shared" si="2"/>
        <v>143.15901892622634</v>
      </c>
      <c r="P13" s="9"/>
    </row>
    <row r="14" spans="1:133">
      <c r="A14" s="12"/>
      <c r="B14" s="44">
        <v>522</v>
      </c>
      <c r="C14" s="20" t="s">
        <v>85</v>
      </c>
      <c r="D14" s="46">
        <v>0</v>
      </c>
      <c r="E14" s="46">
        <v>322381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322381</v>
      </c>
      <c r="O14" s="47">
        <f t="shared" si="2"/>
        <v>12.4519505600618</v>
      </c>
      <c r="P14" s="9"/>
    </row>
    <row r="15" spans="1:133">
      <c r="A15" s="12"/>
      <c r="B15" s="44">
        <v>523</v>
      </c>
      <c r="C15" s="20" t="s">
        <v>28</v>
      </c>
      <c r="D15" s="46">
        <v>0</v>
      </c>
      <c r="E15" s="46">
        <v>1754919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97070</v>
      </c>
      <c r="N15" s="46">
        <f t="shared" si="4"/>
        <v>1851989</v>
      </c>
      <c r="O15" s="47">
        <f t="shared" si="2"/>
        <v>71.532985708767868</v>
      </c>
      <c r="P15" s="9"/>
    </row>
    <row r="16" spans="1:133">
      <c r="A16" s="12"/>
      <c r="B16" s="44">
        <v>524</v>
      </c>
      <c r="C16" s="20" t="s">
        <v>29</v>
      </c>
      <c r="D16" s="46">
        <v>210557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210557</v>
      </c>
      <c r="O16" s="47">
        <f t="shared" si="2"/>
        <v>8.1327539590575508</v>
      </c>
      <c r="P16" s="9"/>
    </row>
    <row r="17" spans="1:16">
      <c r="A17" s="12"/>
      <c r="B17" s="44">
        <v>525</v>
      </c>
      <c r="C17" s="20" t="s">
        <v>30</v>
      </c>
      <c r="D17" s="46">
        <v>4585</v>
      </c>
      <c r="E17" s="46">
        <v>393668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398253</v>
      </c>
      <c r="O17" s="47">
        <f t="shared" si="2"/>
        <v>15.38250289687138</v>
      </c>
      <c r="P17" s="9"/>
    </row>
    <row r="18" spans="1:16">
      <c r="A18" s="12"/>
      <c r="B18" s="44">
        <v>526</v>
      </c>
      <c r="C18" s="20" t="s">
        <v>31</v>
      </c>
      <c r="D18" s="46">
        <v>892401</v>
      </c>
      <c r="E18" s="46">
        <v>211644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1104045</v>
      </c>
      <c r="O18" s="47">
        <f t="shared" si="2"/>
        <v>42.643684820393972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89109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89109</v>
      </c>
      <c r="O19" s="47">
        <f t="shared" si="2"/>
        <v>3.4418308227114718</v>
      </c>
      <c r="P19" s="9"/>
    </row>
    <row r="20" spans="1:16">
      <c r="A20" s="12"/>
      <c r="B20" s="44">
        <v>529</v>
      </c>
      <c r="C20" s="20" t="s">
        <v>33</v>
      </c>
      <c r="D20" s="46">
        <v>200000</v>
      </c>
      <c r="E20" s="46">
        <v>329246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529246</v>
      </c>
      <c r="O20" s="47">
        <f t="shared" si="2"/>
        <v>20.442101197373503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SUM(D22:D23)</f>
        <v>198812</v>
      </c>
      <c r="E21" s="31">
        <f t="shared" si="5"/>
        <v>860534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1059346</v>
      </c>
      <c r="O21" s="43">
        <f t="shared" si="2"/>
        <v>40.917188103514867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860534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860534</v>
      </c>
      <c r="O22" s="47">
        <f t="shared" si="2"/>
        <v>33.238084202394745</v>
      </c>
      <c r="P22" s="9"/>
    </row>
    <row r="23" spans="1:16">
      <c r="A23" s="12"/>
      <c r="B23" s="44">
        <v>537</v>
      </c>
      <c r="C23" s="20" t="s">
        <v>37</v>
      </c>
      <c r="D23" s="46">
        <v>198812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198812</v>
      </c>
      <c r="O23" s="47">
        <f t="shared" si="2"/>
        <v>7.6791039011201239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4846380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4846380</v>
      </c>
      <c r="O24" s="43">
        <f t="shared" si="2"/>
        <v>187.19119351100812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4846380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4846380</v>
      </c>
      <c r="O25" s="47">
        <f t="shared" si="2"/>
        <v>187.19119351100812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53466</v>
      </c>
      <c r="E26" s="31">
        <f t="shared" si="8"/>
        <v>1239134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1292600</v>
      </c>
      <c r="O26" s="43">
        <f t="shared" si="2"/>
        <v>49.926612591734262</v>
      </c>
      <c r="P26" s="10"/>
    </row>
    <row r="27" spans="1:16">
      <c r="A27" s="13"/>
      <c r="B27" s="45">
        <v>553</v>
      </c>
      <c r="C27" s="21" t="s">
        <v>42</v>
      </c>
      <c r="D27" s="46">
        <v>53466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53466</v>
      </c>
      <c r="O27" s="47">
        <f t="shared" si="2"/>
        <v>2.0651216685979144</v>
      </c>
      <c r="P27" s="9"/>
    </row>
    <row r="28" spans="1:16">
      <c r="A28" s="13"/>
      <c r="B28" s="45">
        <v>554</v>
      </c>
      <c r="C28" s="21" t="s">
        <v>43</v>
      </c>
      <c r="D28" s="46">
        <v>0</v>
      </c>
      <c r="E28" s="46">
        <v>1237571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1237571</v>
      </c>
      <c r="O28" s="47">
        <f t="shared" si="2"/>
        <v>47.801120123599844</v>
      </c>
      <c r="P28" s="9"/>
    </row>
    <row r="29" spans="1:16">
      <c r="A29" s="13"/>
      <c r="B29" s="45">
        <v>559</v>
      </c>
      <c r="C29" s="21" t="s">
        <v>44</v>
      </c>
      <c r="D29" s="46">
        <v>0</v>
      </c>
      <c r="E29" s="46">
        <v>1563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1563</v>
      </c>
      <c r="O29" s="47">
        <f t="shared" si="2"/>
        <v>6.0370799536500583E-2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SUM(D31:D33)</f>
        <v>3374760</v>
      </c>
      <c r="E30" s="31">
        <f t="shared" si="9"/>
        <v>98772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3473532</v>
      </c>
      <c r="O30" s="43">
        <f t="shared" si="2"/>
        <v>134.16500579374275</v>
      </c>
      <c r="P30" s="10"/>
    </row>
    <row r="31" spans="1:16">
      <c r="A31" s="12"/>
      <c r="B31" s="44">
        <v>562</v>
      </c>
      <c r="C31" s="20" t="s">
        <v>46</v>
      </c>
      <c r="D31" s="46">
        <v>2780868</v>
      </c>
      <c r="E31" s="46">
        <v>28886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2809754</v>
      </c>
      <c r="O31" s="47">
        <f t="shared" si="2"/>
        <v>108.52661259173426</v>
      </c>
      <c r="P31" s="9"/>
    </row>
    <row r="32" spans="1:16">
      <c r="A32" s="12"/>
      <c r="B32" s="44">
        <v>563</v>
      </c>
      <c r="C32" s="20" t="s">
        <v>47</v>
      </c>
      <c r="D32" s="46">
        <v>593892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593892</v>
      </c>
      <c r="O32" s="47">
        <f t="shared" si="2"/>
        <v>22.939049826187716</v>
      </c>
      <c r="P32" s="9"/>
    </row>
    <row r="33" spans="1:16">
      <c r="A33" s="12"/>
      <c r="B33" s="44">
        <v>569</v>
      </c>
      <c r="C33" s="20" t="s">
        <v>49</v>
      </c>
      <c r="D33" s="46">
        <v>0</v>
      </c>
      <c r="E33" s="46">
        <v>69886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69886</v>
      </c>
      <c r="O33" s="47">
        <f t="shared" si="2"/>
        <v>2.6993433758207801</v>
      </c>
      <c r="P33" s="9"/>
    </row>
    <row r="34" spans="1:16" ht="15.75">
      <c r="A34" s="28" t="s">
        <v>50</v>
      </c>
      <c r="B34" s="29"/>
      <c r="C34" s="30"/>
      <c r="D34" s="31">
        <f t="shared" ref="D34:M34" si="11">SUM(D35:D37)</f>
        <v>738257</v>
      </c>
      <c r="E34" s="31">
        <f t="shared" si="11"/>
        <v>2174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740431</v>
      </c>
      <c r="O34" s="43">
        <f t="shared" si="2"/>
        <v>28.599111626110467</v>
      </c>
      <c r="P34" s="9"/>
    </row>
    <row r="35" spans="1:16">
      <c r="A35" s="12"/>
      <c r="B35" s="44">
        <v>571</v>
      </c>
      <c r="C35" s="20" t="s">
        <v>51</v>
      </c>
      <c r="D35" s="46">
        <v>607273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607273</v>
      </c>
      <c r="O35" s="47">
        <f t="shared" si="2"/>
        <v>23.455890305137117</v>
      </c>
      <c r="P35" s="9"/>
    </row>
    <row r="36" spans="1:16">
      <c r="A36" s="12"/>
      <c r="B36" s="44">
        <v>572</v>
      </c>
      <c r="C36" s="20" t="s">
        <v>52</v>
      </c>
      <c r="D36" s="46">
        <v>130984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130984</v>
      </c>
      <c r="O36" s="47">
        <f t="shared" si="2"/>
        <v>5.0592506759366547</v>
      </c>
      <c r="P36" s="9"/>
    </row>
    <row r="37" spans="1:16">
      <c r="A37" s="12"/>
      <c r="B37" s="44">
        <v>579</v>
      </c>
      <c r="C37" s="20" t="s">
        <v>53</v>
      </c>
      <c r="D37" s="46">
        <v>0</v>
      </c>
      <c r="E37" s="46">
        <v>2174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2174</v>
      </c>
      <c r="O37" s="47">
        <f t="shared" ref="O37:O54" si="12">(N37/O$56)</f>
        <v>8.39706450366937E-2</v>
      </c>
      <c r="P37" s="9"/>
    </row>
    <row r="38" spans="1:16" ht="15.75">
      <c r="A38" s="28" t="s">
        <v>67</v>
      </c>
      <c r="B38" s="29"/>
      <c r="C38" s="30"/>
      <c r="D38" s="31">
        <f t="shared" ref="D38:M38" si="13">SUM(D39:D40)</f>
        <v>4151388</v>
      </c>
      <c r="E38" s="31">
        <f t="shared" si="13"/>
        <v>6160520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10311908</v>
      </c>
      <c r="O38" s="43">
        <f t="shared" si="12"/>
        <v>398.29694862881422</v>
      </c>
      <c r="P38" s="9"/>
    </row>
    <row r="39" spans="1:16">
      <c r="A39" s="12"/>
      <c r="B39" s="44">
        <v>581</v>
      </c>
      <c r="C39" s="20" t="s">
        <v>54</v>
      </c>
      <c r="D39" s="46">
        <v>4151388</v>
      </c>
      <c r="E39" s="46">
        <v>6015085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10166473</v>
      </c>
      <c r="O39" s="47">
        <f t="shared" si="12"/>
        <v>392.67952877558901</v>
      </c>
      <c r="P39" s="9"/>
    </row>
    <row r="40" spans="1:16">
      <c r="A40" s="12"/>
      <c r="B40" s="44">
        <v>586</v>
      </c>
      <c r="C40" s="20" t="s">
        <v>55</v>
      </c>
      <c r="D40" s="46">
        <v>0</v>
      </c>
      <c r="E40" s="46">
        <v>145435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4">SUM(D40:M40)</f>
        <v>145435</v>
      </c>
      <c r="O40" s="47">
        <f t="shared" si="12"/>
        <v>5.6174198532251838</v>
      </c>
      <c r="P40" s="9"/>
    </row>
    <row r="41" spans="1:16" ht="15.75">
      <c r="A41" s="28" t="s">
        <v>56</v>
      </c>
      <c r="B41" s="29"/>
      <c r="C41" s="30"/>
      <c r="D41" s="31">
        <f t="shared" ref="D41:M41" si="15">SUM(D42:D53)</f>
        <v>102987</v>
      </c>
      <c r="E41" s="31">
        <f t="shared" si="15"/>
        <v>916368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>SUM(D41:M41)</f>
        <v>1019355</v>
      </c>
      <c r="O41" s="43">
        <f t="shared" si="12"/>
        <v>39.372537659327925</v>
      </c>
      <c r="P41" s="9"/>
    </row>
    <row r="42" spans="1:16">
      <c r="A42" s="12"/>
      <c r="B42" s="44">
        <v>601</v>
      </c>
      <c r="C42" s="20" t="s">
        <v>57</v>
      </c>
      <c r="D42" s="46">
        <v>102987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102987</v>
      </c>
      <c r="O42" s="47">
        <f t="shared" si="12"/>
        <v>3.9778679026651216</v>
      </c>
      <c r="P42" s="9"/>
    </row>
    <row r="43" spans="1:16">
      <c r="A43" s="12"/>
      <c r="B43" s="44">
        <v>604</v>
      </c>
      <c r="C43" s="20" t="s">
        <v>58</v>
      </c>
      <c r="D43" s="46">
        <v>0</v>
      </c>
      <c r="E43" s="46">
        <v>217936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217936</v>
      </c>
      <c r="O43" s="47">
        <f t="shared" si="12"/>
        <v>8.4177674777906528</v>
      </c>
      <c r="P43" s="9"/>
    </row>
    <row r="44" spans="1:16">
      <c r="A44" s="12"/>
      <c r="B44" s="44">
        <v>608</v>
      </c>
      <c r="C44" s="20" t="s">
        <v>59</v>
      </c>
      <c r="D44" s="46">
        <v>0</v>
      </c>
      <c r="E44" s="46">
        <v>630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630</v>
      </c>
      <c r="O44" s="47">
        <f t="shared" si="12"/>
        <v>2.4333719582850522E-2</v>
      </c>
      <c r="P44" s="9"/>
    </row>
    <row r="45" spans="1:16">
      <c r="A45" s="12"/>
      <c r="B45" s="44">
        <v>614</v>
      </c>
      <c r="C45" s="20" t="s">
        <v>60</v>
      </c>
      <c r="D45" s="46">
        <v>0</v>
      </c>
      <c r="E45" s="46">
        <v>80351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80351</v>
      </c>
      <c r="O45" s="47">
        <f t="shared" si="12"/>
        <v>3.1035534955581308</v>
      </c>
      <c r="P45" s="9"/>
    </row>
    <row r="46" spans="1:16">
      <c r="A46" s="12"/>
      <c r="B46" s="44">
        <v>634</v>
      </c>
      <c r="C46" s="20" t="s">
        <v>61</v>
      </c>
      <c r="D46" s="46">
        <v>0</v>
      </c>
      <c r="E46" s="46">
        <v>38544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38544</v>
      </c>
      <c r="O46" s="47">
        <f t="shared" si="12"/>
        <v>1.4887601390498262</v>
      </c>
      <c r="P46" s="9"/>
    </row>
    <row r="47" spans="1:16">
      <c r="A47" s="12"/>
      <c r="B47" s="44">
        <v>651</v>
      </c>
      <c r="C47" s="20" t="s">
        <v>62</v>
      </c>
      <c r="D47" s="46">
        <v>0</v>
      </c>
      <c r="E47" s="46">
        <v>100120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100120</v>
      </c>
      <c r="O47" s="47">
        <f t="shared" si="12"/>
        <v>3.8671301660872923</v>
      </c>
      <c r="P47" s="9"/>
    </row>
    <row r="48" spans="1:16">
      <c r="A48" s="12"/>
      <c r="B48" s="44">
        <v>671</v>
      </c>
      <c r="C48" s="20" t="s">
        <v>63</v>
      </c>
      <c r="D48" s="46">
        <v>0</v>
      </c>
      <c r="E48" s="46">
        <v>36300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36300</v>
      </c>
      <c r="O48" s="47">
        <f t="shared" si="12"/>
        <v>1.4020857473928157</v>
      </c>
      <c r="P48" s="9"/>
    </row>
    <row r="49" spans="1:119">
      <c r="A49" s="12"/>
      <c r="B49" s="44">
        <v>711</v>
      </c>
      <c r="C49" s="20" t="s">
        <v>64</v>
      </c>
      <c r="D49" s="46">
        <v>0</v>
      </c>
      <c r="E49" s="46">
        <v>198910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198910</v>
      </c>
      <c r="O49" s="47">
        <f t="shared" si="12"/>
        <v>7.6828891463885673</v>
      </c>
      <c r="P49" s="9"/>
    </row>
    <row r="50" spans="1:119">
      <c r="A50" s="12"/>
      <c r="B50" s="44">
        <v>721</v>
      </c>
      <c r="C50" s="20" t="s">
        <v>66</v>
      </c>
      <c r="D50" s="46">
        <v>0</v>
      </c>
      <c r="E50" s="46">
        <v>119954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119954</v>
      </c>
      <c r="O50" s="47">
        <f t="shared" si="12"/>
        <v>4.6332174584781773</v>
      </c>
      <c r="P50" s="9"/>
    </row>
    <row r="51" spans="1:119">
      <c r="A51" s="12"/>
      <c r="B51" s="44">
        <v>741</v>
      </c>
      <c r="C51" s="20" t="s">
        <v>86</v>
      </c>
      <c r="D51" s="46">
        <v>0</v>
      </c>
      <c r="E51" s="46">
        <v>14795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14795</v>
      </c>
      <c r="O51" s="47">
        <f t="shared" si="12"/>
        <v>0.5714561606797991</v>
      </c>
      <c r="P51" s="9"/>
    </row>
    <row r="52" spans="1:119">
      <c r="A52" s="12"/>
      <c r="B52" s="44">
        <v>761</v>
      </c>
      <c r="C52" s="20" t="s">
        <v>68</v>
      </c>
      <c r="D52" s="46">
        <v>0</v>
      </c>
      <c r="E52" s="46">
        <v>84399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84399</v>
      </c>
      <c r="O52" s="47">
        <f t="shared" si="12"/>
        <v>3.2599073001158749</v>
      </c>
      <c r="P52" s="9"/>
    </row>
    <row r="53" spans="1:119" ht="15.75" thickBot="1">
      <c r="A53" s="12"/>
      <c r="B53" s="44">
        <v>769</v>
      </c>
      <c r="C53" s="20" t="s">
        <v>87</v>
      </c>
      <c r="D53" s="46">
        <v>0</v>
      </c>
      <c r="E53" s="46">
        <v>24429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24429</v>
      </c>
      <c r="O53" s="47">
        <f t="shared" si="12"/>
        <v>0.94356894553881809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7">SUM(D5,D12,D21,D24,D26,D30,D34,D38,D41)</f>
        <v>12556742</v>
      </c>
      <c r="E54" s="15">
        <f t="shared" si="17"/>
        <v>23475146</v>
      </c>
      <c r="F54" s="15">
        <f t="shared" si="17"/>
        <v>0</v>
      </c>
      <c r="G54" s="15">
        <f t="shared" si="17"/>
        <v>0</v>
      </c>
      <c r="H54" s="15">
        <f t="shared" si="17"/>
        <v>0</v>
      </c>
      <c r="I54" s="15">
        <f t="shared" si="17"/>
        <v>0</v>
      </c>
      <c r="J54" s="15">
        <f t="shared" si="17"/>
        <v>0</v>
      </c>
      <c r="K54" s="15">
        <f t="shared" si="17"/>
        <v>0</v>
      </c>
      <c r="L54" s="15">
        <f t="shared" si="17"/>
        <v>0</v>
      </c>
      <c r="M54" s="15">
        <f t="shared" si="17"/>
        <v>97070</v>
      </c>
      <c r="N54" s="15">
        <f t="shared" si="16"/>
        <v>36128958</v>
      </c>
      <c r="O54" s="37">
        <f t="shared" si="12"/>
        <v>1395.4792584009269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88</v>
      </c>
      <c r="M56" s="118"/>
      <c r="N56" s="118"/>
      <c r="O56" s="41">
        <v>25890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83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2655321</v>
      </c>
      <c r="E5" s="26">
        <f t="shared" si="0"/>
        <v>2387401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5042722</v>
      </c>
      <c r="O5" s="32">
        <f t="shared" ref="O5:O36" si="2">(N5/O$55)</f>
        <v>196.80451157163486</v>
      </c>
      <c r="P5" s="6"/>
    </row>
    <row r="6" spans="1:133">
      <c r="A6" s="12"/>
      <c r="B6" s="44">
        <v>511</v>
      </c>
      <c r="C6" s="20" t="s">
        <v>20</v>
      </c>
      <c r="D6" s="46">
        <v>1540629</v>
      </c>
      <c r="E6" s="46">
        <v>20004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1560633</v>
      </c>
      <c r="O6" s="47">
        <f t="shared" si="2"/>
        <v>60.90750497599813</v>
      </c>
      <c r="P6" s="9"/>
    </row>
    <row r="7" spans="1:133">
      <c r="A7" s="12"/>
      <c r="B7" s="44">
        <v>513</v>
      </c>
      <c r="C7" s="20" t="s">
        <v>22</v>
      </c>
      <c r="D7" s="46">
        <v>0</v>
      </c>
      <c r="E7" s="46">
        <v>1624408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1624408</v>
      </c>
      <c r="O7" s="47">
        <f t="shared" si="2"/>
        <v>63.396479725246849</v>
      </c>
      <c r="P7" s="9"/>
    </row>
    <row r="8" spans="1:133">
      <c r="A8" s="12"/>
      <c r="B8" s="44">
        <v>514</v>
      </c>
      <c r="C8" s="20" t="s">
        <v>23</v>
      </c>
      <c r="D8" s="46">
        <v>50023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50023</v>
      </c>
      <c r="O8" s="47">
        <f t="shared" si="2"/>
        <v>1.9522694454201304</v>
      </c>
      <c r="P8" s="9"/>
    </row>
    <row r="9" spans="1:133">
      <c r="A9" s="12"/>
      <c r="B9" s="44">
        <v>515</v>
      </c>
      <c r="C9" s="20" t="s">
        <v>71</v>
      </c>
      <c r="D9" s="46">
        <v>9821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9821</v>
      </c>
      <c r="O9" s="47">
        <f t="shared" si="2"/>
        <v>0.38328845178160248</v>
      </c>
      <c r="P9" s="9"/>
    </row>
    <row r="10" spans="1:133">
      <c r="A10" s="12"/>
      <c r="B10" s="44">
        <v>517</v>
      </c>
      <c r="C10" s="20" t="s">
        <v>24</v>
      </c>
      <c r="D10" s="46">
        <v>431016</v>
      </c>
      <c r="E10" s="46">
        <v>605076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1036092</v>
      </c>
      <c r="O10" s="47">
        <f t="shared" si="2"/>
        <v>40.436014518206299</v>
      </c>
      <c r="P10" s="9"/>
    </row>
    <row r="11" spans="1:133">
      <c r="A11" s="12"/>
      <c r="B11" s="44">
        <v>519</v>
      </c>
      <c r="C11" s="20" t="s">
        <v>25</v>
      </c>
      <c r="D11" s="46">
        <v>623832</v>
      </c>
      <c r="E11" s="46">
        <v>137913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761745</v>
      </c>
      <c r="O11" s="47">
        <f t="shared" si="2"/>
        <v>29.728954454981853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999676</v>
      </c>
      <c r="E12" s="31">
        <f t="shared" si="3"/>
        <v>6580025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7579701</v>
      </c>
      <c r="O12" s="43">
        <f t="shared" si="2"/>
        <v>295.81629785739375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3457808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3457808</v>
      </c>
      <c r="O13" s="47">
        <f t="shared" si="2"/>
        <v>134.94938141513484</v>
      </c>
      <c r="P13" s="9"/>
    </row>
    <row r="14" spans="1:133">
      <c r="A14" s="12"/>
      <c r="B14" s="44">
        <v>522</v>
      </c>
      <c r="C14" s="20" t="s">
        <v>85</v>
      </c>
      <c r="D14" s="46">
        <v>0</v>
      </c>
      <c r="E14" s="46">
        <v>1215795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1215795</v>
      </c>
      <c r="O14" s="47">
        <f t="shared" si="2"/>
        <v>47.449361901416694</v>
      </c>
      <c r="P14" s="9"/>
    </row>
    <row r="15" spans="1:133">
      <c r="A15" s="12"/>
      <c r="B15" s="44">
        <v>523</v>
      </c>
      <c r="C15" s="20" t="s">
        <v>28</v>
      </c>
      <c r="D15" s="46">
        <v>0</v>
      </c>
      <c r="E15" s="46">
        <v>1170660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1170660</v>
      </c>
      <c r="O15" s="47">
        <f t="shared" si="2"/>
        <v>45.687858564570895</v>
      </c>
      <c r="P15" s="9"/>
    </row>
    <row r="16" spans="1:133">
      <c r="A16" s="12"/>
      <c r="B16" s="44">
        <v>524</v>
      </c>
      <c r="C16" s="20" t="s">
        <v>29</v>
      </c>
      <c r="D16" s="46">
        <v>200873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200873</v>
      </c>
      <c r="O16" s="47">
        <f t="shared" si="2"/>
        <v>7.8395582094212228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189286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189286</v>
      </c>
      <c r="O17" s="47">
        <f t="shared" si="2"/>
        <v>7.3873473051555241</v>
      </c>
      <c r="P17" s="9"/>
    </row>
    <row r="18" spans="1:16">
      <c r="A18" s="12"/>
      <c r="B18" s="44">
        <v>526</v>
      </c>
      <c r="C18" s="20" t="s">
        <v>31</v>
      </c>
      <c r="D18" s="46">
        <v>798803</v>
      </c>
      <c r="E18" s="46">
        <v>11450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810253</v>
      </c>
      <c r="O18" s="47">
        <f t="shared" si="2"/>
        <v>31.622097334426101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87837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87837</v>
      </c>
      <c r="O19" s="47">
        <f t="shared" si="2"/>
        <v>3.4280529212036059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447189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447189</v>
      </c>
      <c r="O20" s="47">
        <f t="shared" si="2"/>
        <v>17.452640206064864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SUM(D22:D23)</f>
        <v>170588</v>
      </c>
      <c r="E21" s="31">
        <f t="shared" si="5"/>
        <v>719508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890096</v>
      </c>
      <c r="O21" s="43">
        <f t="shared" si="2"/>
        <v>34.738164929945754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707608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707608</v>
      </c>
      <c r="O22" s="47">
        <f t="shared" si="2"/>
        <v>27.616126136674083</v>
      </c>
      <c r="P22" s="9"/>
    </row>
    <row r="23" spans="1:16">
      <c r="A23" s="12"/>
      <c r="B23" s="44">
        <v>537</v>
      </c>
      <c r="C23" s="20" t="s">
        <v>37</v>
      </c>
      <c r="D23" s="46">
        <v>170588</v>
      </c>
      <c r="E23" s="46">
        <v>11900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182488</v>
      </c>
      <c r="O23" s="47">
        <f t="shared" si="2"/>
        <v>7.1220387932716696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27379</v>
      </c>
      <c r="E24" s="31">
        <f t="shared" si="6"/>
        <v>4511629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4539008</v>
      </c>
      <c r="O24" s="43">
        <f t="shared" si="2"/>
        <v>177.14584552940718</v>
      </c>
      <c r="P24" s="10"/>
    </row>
    <row r="25" spans="1:16">
      <c r="A25" s="12"/>
      <c r="B25" s="44">
        <v>541</v>
      </c>
      <c r="C25" s="20" t="s">
        <v>40</v>
      </c>
      <c r="D25" s="46">
        <v>27379</v>
      </c>
      <c r="E25" s="46">
        <v>4511629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4539008</v>
      </c>
      <c r="O25" s="47">
        <f t="shared" si="2"/>
        <v>177.14584552940718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35614</v>
      </c>
      <c r="E26" s="31">
        <f t="shared" si="8"/>
        <v>990825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1026439</v>
      </c>
      <c r="O26" s="43">
        <f t="shared" si="2"/>
        <v>40.059282675721029</v>
      </c>
      <c r="P26" s="10"/>
    </row>
    <row r="27" spans="1:16">
      <c r="A27" s="13"/>
      <c r="B27" s="45">
        <v>553</v>
      </c>
      <c r="C27" s="21" t="s">
        <v>42</v>
      </c>
      <c r="D27" s="46">
        <v>35614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35614</v>
      </c>
      <c r="O27" s="47">
        <f t="shared" si="2"/>
        <v>1.3899231159505132</v>
      </c>
      <c r="P27" s="9"/>
    </row>
    <row r="28" spans="1:16">
      <c r="A28" s="13"/>
      <c r="B28" s="45">
        <v>554</v>
      </c>
      <c r="C28" s="21" t="s">
        <v>43</v>
      </c>
      <c r="D28" s="46">
        <v>0</v>
      </c>
      <c r="E28" s="46">
        <v>963613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963613</v>
      </c>
      <c r="O28" s="47">
        <f t="shared" si="2"/>
        <v>37.607344963509348</v>
      </c>
      <c r="P28" s="9"/>
    </row>
    <row r="29" spans="1:16">
      <c r="A29" s="13"/>
      <c r="B29" s="45">
        <v>559</v>
      </c>
      <c r="C29" s="21" t="s">
        <v>44</v>
      </c>
      <c r="D29" s="46">
        <v>0</v>
      </c>
      <c r="E29" s="46">
        <v>27212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27212</v>
      </c>
      <c r="O29" s="47">
        <f t="shared" si="2"/>
        <v>1.0620145962611716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SUM(D31:D33)</f>
        <v>2789180</v>
      </c>
      <c r="E30" s="31">
        <f t="shared" si="9"/>
        <v>63485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2852665</v>
      </c>
      <c r="O30" s="43">
        <f t="shared" si="2"/>
        <v>111.33220153768099</v>
      </c>
      <c r="P30" s="10"/>
    </row>
    <row r="31" spans="1:16">
      <c r="A31" s="12"/>
      <c r="B31" s="44">
        <v>562</v>
      </c>
      <c r="C31" s="20" t="s">
        <v>46</v>
      </c>
      <c r="D31" s="46">
        <v>2178310</v>
      </c>
      <c r="E31" s="46">
        <v>27579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2205889</v>
      </c>
      <c r="O31" s="47">
        <f t="shared" si="2"/>
        <v>86.090192405260893</v>
      </c>
      <c r="P31" s="9"/>
    </row>
    <row r="32" spans="1:16">
      <c r="A32" s="12"/>
      <c r="B32" s="44">
        <v>563</v>
      </c>
      <c r="C32" s="20" t="s">
        <v>47</v>
      </c>
      <c r="D32" s="46">
        <v>610870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610870</v>
      </c>
      <c r="O32" s="47">
        <f t="shared" si="2"/>
        <v>23.840690005073565</v>
      </c>
      <c r="P32" s="9"/>
    </row>
    <row r="33" spans="1:16">
      <c r="A33" s="12"/>
      <c r="B33" s="44">
        <v>569</v>
      </c>
      <c r="C33" s="20" t="s">
        <v>49</v>
      </c>
      <c r="D33" s="46">
        <v>0</v>
      </c>
      <c r="E33" s="46">
        <v>35906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35906</v>
      </c>
      <c r="O33" s="47">
        <f t="shared" si="2"/>
        <v>1.4013191273465246</v>
      </c>
      <c r="P33" s="9"/>
    </row>
    <row r="34" spans="1:16" ht="15.75">
      <c r="A34" s="28" t="s">
        <v>50</v>
      </c>
      <c r="B34" s="29"/>
      <c r="C34" s="30"/>
      <c r="D34" s="31">
        <f t="shared" ref="D34:M34" si="11">SUM(D35:D37)</f>
        <v>406773</v>
      </c>
      <c r="E34" s="31">
        <f t="shared" si="11"/>
        <v>431528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838301</v>
      </c>
      <c r="O34" s="43">
        <f t="shared" si="2"/>
        <v>32.7167388674238</v>
      </c>
      <c r="P34" s="9"/>
    </row>
    <row r="35" spans="1:16">
      <c r="A35" s="12"/>
      <c r="B35" s="44">
        <v>571</v>
      </c>
      <c r="C35" s="20" t="s">
        <v>51</v>
      </c>
      <c r="D35" s="46">
        <v>276294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276294</v>
      </c>
      <c r="O35" s="47">
        <f t="shared" si="2"/>
        <v>10.783046481676619</v>
      </c>
      <c r="P35" s="9"/>
    </row>
    <row r="36" spans="1:16">
      <c r="A36" s="12"/>
      <c r="B36" s="44">
        <v>572</v>
      </c>
      <c r="C36" s="20" t="s">
        <v>52</v>
      </c>
      <c r="D36" s="46">
        <v>128006</v>
      </c>
      <c r="E36" s="46">
        <v>431528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559534</v>
      </c>
      <c r="O36" s="47">
        <f t="shared" si="2"/>
        <v>21.837177535807673</v>
      </c>
      <c r="P36" s="9"/>
    </row>
    <row r="37" spans="1:16">
      <c r="A37" s="12"/>
      <c r="B37" s="44">
        <v>579</v>
      </c>
      <c r="C37" s="20" t="s">
        <v>53</v>
      </c>
      <c r="D37" s="46">
        <v>2473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2473</v>
      </c>
      <c r="O37" s="47">
        <f t="shared" ref="O37:O53" si="12">(N37/O$55)</f>
        <v>9.6514849939507472E-2</v>
      </c>
      <c r="P37" s="9"/>
    </row>
    <row r="38" spans="1:16" ht="15.75">
      <c r="A38" s="28" t="s">
        <v>67</v>
      </c>
      <c r="B38" s="29"/>
      <c r="C38" s="30"/>
      <c r="D38" s="31">
        <f t="shared" ref="D38:M38" si="13">SUM(D39:D39)</f>
        <v>1634680</v>
      </c>
      <c r="E38" s="31">
        <f t="shared" si="13"/>
        <v>6132768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7767448</v>
      </c>
      <c r="O38" s="43">
        <f t="shared" si="12"/>
        <v>303.1435819381025</v>
      </c>
      <c r="P38" s="9"/>
    </row>
    <row r="39" spans="1:16">
      <c r="A39" s="12"/>
      <c r="B39" s="44">
        <v>581</v>
      </c>
      <c r="C39" s="20" t="s">
        <v>54</v>
      </c>
      <c r="D39" s="46">
        <v>1634680</v>
      </c>
      <c r="E39" s="46">
        <v>6132768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7767448</v>
      </c>
      <c r="O39" s="47">
        <f t="shared" si="12"/>
        <v>303.1435819381025</v>
      </c>
      <c r="P39" s="9"/>
    </row>
    <row r="40" spans="1:16" ht="15.75">
      <c r="A40" s="28" t="s">
        <v>56</v>
      </c>
      <c r="B40" s="29"/>
      <c r="C40" s="30"/>
      <c r="D40" s="31">
        <f t="shared" ref="D40:M40" si="14">SUM(D41:D52)</f>
        <v>70186</v>
      </c>
      <c r="E40" s="31">
        <f t="shared" si="14"/>
        <v>904577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974763</v>
      </c>
      <c r="O40" s="43">
        <f t="shared" si="12"/>
        <v>38.042500878117316</v>
      </c>
      <c r="P40" s="9"/>
    </row>
    <row r="41" spans="1:16">
      <c r="A41" s="12"/>
      <c r="B41" s="44">
        <v>601</v>
      </c>
      <c r="C41" s="20" t="s">
        <v>57</v>
      </c>
      <c r="D41" s="46">
        <v>70186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5">SUM(D41:M41)</f>
        <v>70186</v>
      </c>
      <c r="O41" s="47">
        <f t="shared" si="12"/>
        <v>2.7391796432892321</v>
      </c>
      <c r="P41" s="9"/>
    </row>
    <row r="42" spans="1:16">
      <c r="A42" s="12"/>
      <c r="B42" s="44">
        <v>604</v>
      </c>
      <c r="C42" s="20" t="s">
        <v>58</v>
      </c>
      <c r="D42" s="46">
        <v>0</v>
      </c>
      <c r="E42" s="46">
        <v>258769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258769</v>
      </c>
      <c r="O42" s="47">
        <f t="shared" si="12"/>
        <v>10.099090660734497</v>
      </c>
      <c r="P42" s="9"/>
    </row>
    <row r="43" spans="1:16">
      <c r="A43" s="12"/>
      <c r="B43" s="44">
        <v>608</v>
      </c>
      <c r="C43" s="20" t="s">
        <v>59</v>
      </c>
      <c r="D43" s="46">
        <v>0</v>
      </c>
      <c r="E43" s="46">
        <v>8657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8657</v>
      </c>
      <c r="O43" s="47">
        <f t="shared" si="12"/>
        <v>0.33786051594270772</v>
      </c>
      <c r="P43" s="9"/>
    </row>
    <row r="44" spans="1:16">
      <c r="A44" s="12"/>
      <c r="B44" s="44">
        <v>614</v>
      </c>
      <c r="C44" s="20" t="s">
        <v>60</v>
      </c>
      <c r="D44" s="46">
        <v>0</v>
      </c>
      <c r="E44" s="46">
        <v>76685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76685</v>
      </c>
      <c r="O44" s="47">
        <f t="shared" si="12"/>
        <v>2.9928189517230614</v>
      </c>
      <c r="P44" s="9"/>
    </row>
    <row r="45" spans="1:16">
      <c r="A45" s="12"/>
      <c r="B45" s="44">
        <v>634</v>
      </c>
      <c r="C45" s="20" t="s">
        <v>61</v>
      </c>
      <c r="D45" s="46">
        <v>0</v>
      </c>
      <c r="E45" s="46">
        <v>36187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36187</v>
      </c>
      <c r="O45" s="47">
        <f t="shared" si="12"/>
        <v>1.4122858369433713</v>
      </c>
      <c r="P45" s="9"/>
    </row>
    <row r="46" spans="1:16">
      <c r="A46" s="12"/>
      <c r="B46" s="44">
        <v>651</v>
      </c>
      <c r="C46" s="20" t="s">
        <v>62</v>
      </c>
      <c r="D46" s="46">
        <v>0</v>
      </c>
      <c r="E46" s="46">
        <v>71367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71367</v>
      </c>
      <c r="O46" s="47">
        <f t="shared" si="12"/>
        <v>2.7852710455450183</v>
      </c>
      <c r="P46" s="9"/>
    </row>
    <row r="47" spans="1:16">
      <c r="A47" s="12"/>
      <c r="B47" s="44">
        <v>671</v>
      </c>
      <c r="C47" s="20" t="s">
        <v>63</v>
      </c>
      <c r="D47" s="46">
        <v>0</v>
      </c>
      <c r="E47" s="46">
        <v>25971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25971</v>
      </c>
      <c r="O47" s="47">
        <f t="shared" si="12"/>
        <v>1.0135815478281232</v>
      </c>
      <c r="P47" s="9"/>
    </row>
    <row r="48" spans="1:16">
      <c r="A48" s="12"/>
      <c r="B48" s="44">
        <v>711</v>
      </c>
      <c r="C48" s="20" t="s">
        <v>64</v>
      </c>
      <c r="D48" s="46">
        <v>0</v>
      </c>
      <c r="E48" s="46">
        <v>189492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6">SUM(D48:M48)</f>
        <v>189492</v>
      </c>
      <c r="O48" s="47">
        <f t="shared" si="12"/>
        <v>7.3953869570307926</v>
      </c>
      <c r="P48" s="9"/>
    </row>
    <row r="49" spans="1:119">
      <c r="A49" s="12"/>
      <c r="B49" s="44">
        <v>721</v>
      </c>
      <c r="C49" s="20" t="s">
        <v>66</v>
      </c>
      <c r="D49" s="46">
        <v>0</v>
      </c>
      <c r="E49" s="46">
        <v>77832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77832</v>
      </c>
      <c r="O49" s="47">
        <f t="shared" si="12"/>
        <v>3.0375834211450652</v>
      </c>
      <c r="P49" s="9"/>
    </row>
    <row r="50" spans="1:119">
      <c r="A50" s="12"/>
      <c r="B50" s="44">
        <v>741</v>
      </c>
      <c r="C50" s="20" t="s">
        <v>86</v>
      </c>
      <c r="D50" s="46">
        <v>0</v>
      </c>
      <c r="E50" s="46">
        <v>11842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11842</v>
      </c>
      <c r="O50" s="47">
        <f t="shared" si="12"/>
        <v>0.46216290051906489</v>
      </c>
      <c r="P50" s="9"/>
    </row>
    <row r="51" spans="1:119">
      <c r="A51" s="12"/>
      <c r="B51" s="44">
        <v>761</v>
      </c>
      <c r="C51" s="20" t="s">
        <v>68</v>
      </c>
      <c r="D51" s="46">
        <v>0</v>
      </c>
      <c r="E51" s="46">
        <v>80105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80105</v>
      </c>
      <c r="O51" s="47">
        <f t="shared" si="12"/>
        <v>3.1262927838270302</v>
      </c>
      <c r="P51" s="9"/>
    </row>
    <row r="52" spans="1:119" ht="15.75" thickBot="1">
      <c r="A52" s="12"/>
      <c r="B52" s="44">
        <v>769</v>
      </c>
      <c r="C52" s="20" t="s">
        <v>87</v>
      </c>
      <c r="D52" s="46">
        <v>0</v>
      </c>
      <c r="E52" s="46">
        <v>67670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67670</v>
      </c>
      <c r="O52" s="47">
        <f t="shared" si="12"/>
        <v>2.6409866135893534</v>
      </c>
      <c r="P52" s="9"/>
    </row>
    <row r="53" spans="1:119" ht="16.5" thickBot="1">
      <c r="A53" s="14" t="s">
        <v>10</v>
      </c>
      <c r="B53" s="23"/>
      <c r="C53" s="22"/>
      <c r="D53" s="15">
        <f t="shared" ref="D53:M53" si="17">SUM(D5,D12,D21,D24,D26,D30,D34,D38,D40)</f>
        <v>8789397</v>
      </c>
      <c r="E53" s="15">
        <f t="shared" si="17"/>
        <v>22721746</v>
      </c>
      <c r="F53" s="15">
        <f t="shared" si="17"/>
        <v>0</v>
      </c>
      <c r="G53" s="15">
        <f t="shared" si="17"/>
        <v>0</v>
      </c>
      <c r="H53" s="15">
        <f t="shared" si="17"/>
        <v>0</v>
      </c>
      <c r="I53" s="15">
        <f t="shared" si="17"/>
        <v>0</v>
      </c>
      <c r="J53" s="15">
        <f t="shared" si="17"/>
        <v>0</v>
      </c>
      <c r="K53" s="15">
        <f t="shared" si="17"/>
        <v>0</v>
      </c>
      <c r="L53" s="15">
        <f t="shared" si="17"/>
        <v>0</v>
      </c>
      <c r="M53" s="15">
        <f t="shared" si="17"/>
        <v>0</v>
      </c>
      <c r="N53" s="15">
        <f t="shared" si="16"/>
        <v>31511143</v>
      </c>
      <c r="O53" s="37">
        <f t="shared" si="12"/>
        <v>1229.7991257854271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118" t="s">
        <v>90</v>
      </c>
      <c r="M55" s="118"/>
      <c r="N55" s="118"/>
      <c r="O55" s="41">
        <v>25623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83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2399851</v>
      </c>
      <c r="E5" s="26">
        <f t="shared" si="0"/>
        <v>2023527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4423378</v>
      </c>
      <c r="O5" s="32">
        <f t="shared" ref="O5:O36" si="2">(N5/O$59)</f>
        <v>176.90681490961447</v>
      </c>
      <c r="P5" s="6"/>
    </row>
    <row r="6" spans="1:133">
      <c r="A6" s="12"/>
      <c r="B6" s="44">
        <v>511</v>
      </c>
      <c r="C6" s="20" t="s">
        <v>20</v>
      </c>
      <c r="D6" s="46">
        <v>1034298</v>
      </c>
      <c r="E6" s="46">
        <v>10002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1044300</v>
      </c>
      <c r="O6" s="47">
        <f t="shared" si="2"/>
        <v>41.765317549192126</v>
      </c>
      <c r="P6" s="9"/>
    </row>
    <row r="7" spans="1:133">
      <c r="A7" s="12"/>
      <c r="B7" s="44">
        <v>513</v>
      </c>
      <c r="C7" s="20" t="s">
        <v>22</v>
      </c>
      <c r="D7" s="46">
        <v>0</v>
      </c>
      <c r="E7" s="46">
        <v>1057207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1057207</v>
      </c>
      <c r="O7" s="47">
        <f t="shared" si="2"/>
        <v>42.281514957606781</v>
      </c>
      <c r="P7" s="9"/>
    </row>
    <row r="8" spans="1:133">
      <c r="A8" s="12"/>
      <c r="B8" s="44">
        <v>514</v>
      </c>
      <c r="C8" s="20" t="s">
        <v>23</v>
      </c>
      <c r="D8" s="46">
        <v>34665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34665</v>
      </c>
      <c r="O8" s="47">
        <f t="shared" si="2"/>
        <v>1.3863781794912815</v>
      </c>
      <c r="P8" s="9"/>
    </row>
    <row r="9" spans="1:133">
      <c r="A9" s="12"/>
      <c r="B9" s="44">
        <v>515</v>
      </c>
      <c r="C9" s="20" t="s">
        <v>71</v>
      </c>
      <c r="D9" s="46">
        <v>9603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9603</v>
      </c>
      <c r="O9" s="47">
        <f t="shared" si="2"/>
        <v>0.38405855063189892</v>
      </c>
      <c r="P9" s="9"/>
    </row>
    <row r="10" spans="1:133">
      <c r="A10" s="12"/>
      <c r="B10" s="44">
        <v>517</v>
      </c>
      <c r="C10" s="20" t="s">
        <v>24</v>
      </c>
      <c r="D10" s="46">
        <v>540112</v>
      </c>
      <c r="E10" s="46">
        <v>386150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926262</v>
      </c>
      <c r="O10" s="47">
        <f t="shared" si="2"/>
        <v>37.044552871540553</v>
      </c>
      <c r="P10" s="9"/>
    </row>
    <row r="11" spans="1:133">
      <c r="A11" s="12"/>
      <c r="B11" s="44">
        <v>519</v>
      </c>
      <c r="C11" s="20" t="s">
        <v>25</v>
      </c>
      <c r="D11" s="46">
        <v>781173</v>
      </c>
      <c r="E11" s="46">
        <v>570168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1351341</v>
      </c>
      <c r="O11" s="47">
        <f t="shared" si="2"/>
        <v>54.044992801151814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1049009</v>
      </c>
      <c r="E12" s="31">
        <f t="shared" si="3"/>
        <v>6343113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7392122</v>
      </c>
      <c r="O12" s="43">
        <f t="shared" si="2"/>
        <v>295.63757798752198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3420881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3420881</v>
      </c>
      <c r="O13" s="47">
        <f t="shared" si="2"/>
        <v>136.81334986402175</v>
      </c>
      <c r="P13" s="9"/>
    </row>
    <row r="14" spans="1:133">
      <c r="A14" s="12"/>
      <c r="B14" s="44">
        <v>522</v>
      </c>
      <c r="C14" s="20" t="s">
        <v>85</v>
      </c>
      <c r="D14" s="46">
        <v>0</v>
      </c>
      <c r="E14" s="46">
        <v>222259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222259</v>
      </c>
      <c r="O14" s="47">
        <f t="shared" si="2"/>
        <v>8.8889377699568062</v>
      </c>
      <c r="P14" s="9"/>
    </row>
    <row r="15" spans="1:133">
      <c r="A15" s="12"/>
      <c r="B15" s="44">
        <v>523</v>
      </c>
      <c r="C15" s="20" t="s">
        <v>28</v>
      </c>
      <c r="D15" s="46">
        <v>0</v>
      </c>
      <c r="E15" s="46">
        <v>1526689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1526689</v>
      </c>
      <c r="O15" s="47">
        <f t="shared" si="2"/>
        <v>61.057790753479445</v>
      </c>
      <c r="P15" s="9"/>
    </row>
    <row r="16" spans="1:133">
      <c r="A16" s="12"/>
      <c r="B16" s="44">
        <v>524</v>
      </c>
      <c r="C16" s="20" t="s">
        <v>29</v>
      </c>
      <c r="D16" s="46">
        <v>299566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299566</v>
      </c>
      <c r="O16" s="47">
        <f t="shared" si="2"/>
        <v>11.980723084306511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480685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480685</v>
      </c>
      <c r="O17" s="47">
        <f t="shared" si="2"/>
        <v>19.224324108142696</v>
      </c>
      <c r="P17" s="9"/>
    </row>
    <row r="18" spans="1:16">
      <c r="A18" s="12"/>
      <c r="B18" s="44">
        <v>526</v>
      </c>
      <c r="C18" s="20" t="s">
        <v>31</v>
      </c>
      <c r="D18" s="46">
        <v>749443</v>
      </c>
      <c r="E18" s="46">
        <v>6389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755832</v>
      </c>
      <c r="O18" s="47">
        <f t="shared" si="2"/>
        <v>30.228443449048154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76271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76271</v>
      </c>
      <c r="O19" s="47">
        <f t="shared" si="2"/>
        <v>3.0503519436890096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609939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609939</v>
      </c>
      <c r="O20" s="47">
        <f t="shared" si="2"/>
        <v>24.393657014877618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SUM(D22:D23)</f>
        <v>125166</v>
      </c>
      <c r="E21" s="31">
        <f t="shared" si="5"/>
        <v>625023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750189</v>
      </c>
      <c r="O21" s="43">
        <f t="shared" si="2"/>
        <v>30.002759558470643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625023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625023</v>
      </c>
      <c r="O22" s="47">
        <f t="shared" si="2"/>
        <v>24.996920492721166</v>
      </c>
      <c r="P22" s="9"/>
    </row>
    <row r="23" spans="1:16">
      <c r="A23" s="12"/>
      <c r="B23" s="44">
        <v>537</v>
      </c>
      <c r="C23" s="20" t="s">
        <v>37</v>
      </c>
      <c r="D23" s="46">
        <v>125166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125166</v>
      </c>
      <c r="O23" s="47">
        <f t="shared" si="2"/>
        <v>5.0058390657494805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38009</v>
      </c>
      <c r="E24" s="31">
        <f t="shared" si="6"/>
        <v>3771624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3809633</v>
      </c>
      <c r="O24" s="43">
        <f t="shared" si="2"/>
        <v>152.36094224924011</v>
      </c>
      <c r="P24" s="10"/>
    </row>
    <row r="25" spans="1:16">
      <c r="A25" s="12"/>
      <c r="B25" s="44">
        <v>541</v>
      </c>
      <c r="C25" s="20" t="s">
        <v>40</v>
      </c>
      <c r="D25" s="46">
        <v>38009</v>
      </c>
      <c r="E25" s="46">
        <v>3771624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3809633</v>
      </c>
      <c r="O25" s="47">
        <f t="shared" si="2"/>
        <v>152.36094224924011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SUM(D27:D30)</f>
        <v>124463</v>
      </c>
      <c r="E26" s="31">
        <f t="shared" si="8"/>
        <v>981733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1106196</v>
      </c>
      <c r="O26" s="43">
        <f t="shared" si="2"/>
        <v>44.240761478163492</v>
      </c>
      <c r="P26" s="10"/>
    </row>
    <row r="27" spans="1:16">
      <c r="A27" s="13"/>
      <c r="B27" s="45">
        <v>552</v>
      </c>
      <c r="C27" s="21" t="s">
        <v>73</v>
      </c>
      <c r="D27" s="46">
        <v>393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393</v>
      </c>
      <c r="O27" s="47">
        <f t="shared" si="2"/>
        <v>1.5717485202367622E-2</v>
      </c>
      <c r="P27" s="9"/>
    </row>
    <row r="28" spans="1:16">
      <c r="A28" s="13"/>
      <c r="B28" s="45">
        <v>553</v>
      </c>
      <c r="C28" s="21" t="s">
        <v>42</v>
      </c>
      <c r="D28" s="46">
        <v>25636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25636</v>
      </c>
      <c r="O28" s="47">
        <f t="shared" si="2"/>
        <v>1.0252759558470645</v>
      </c>
      <c r="P28" s="9"/>
    </row>
    <row r="29" spans="1:16">
      <c r="A29" s="13"/>
      <c r="B29" s="45">
        <v>554</v>
      </c>
      <c r="C29" s="21" t="s">
        <v>43</v>
      </c>
      <c r="D29" s="46">
        <v>0</v>
      </c>
      <c r="E29" s="46">
        <v>934322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934322</v>
      </c>
      <c r="O29" s="47">
        <f t="shared" si="2"/>
        <v>37.366901295792672</v>
      </c>
      <c r="P29" s="9"/>
    </row>
    <row r="30" spans="1:16">
      <c r="A30" s="13"/>
      <c r="B30" s="45">
        <v>559</v>
      </c>
      <c r="C30" s="21" t="s">
        <v>44</v>
      </c>
      <c r="D30" s="46">
        <v>98434</v>
      </c>
      <c r="E30" s="46">
        <v>47411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145845</v>
      </c>
      <c r="O30" s="47">
        <f t="shared" si="2"/>
        <v>5.8328667413213884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1154724</v>
      </c>
      <c r="E31" s="31">
        <f t="shared" si="9"/>
        <v>466201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1620925</v>
      </c>
      <c r="O31" s="43">
        <f t="shared" si="2"/>
        <v>64.826627739561673</v>
      </c>
      <c r="P31" s="10"/>
    </row>
    <row r="32" spans="1:16">
      <c r="A32" s="12"/>
      <c r="B32" s="44">
        <v>561</v>
      </c>
      <c r="C32" s="20" t="s">
        <v>101</v>
      </c>
      <c r="D32" s="46">
        <v>1857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1857</v>
      </c>
      <c r="O32" s="47">
        <f t="shared" si="2"/>
        <v>7.4268117101263798E-2</v>
      </c>
      <c r="P32" s="9"/>
    </row>
    <row r="33" spans="1:16">
      <c r="A33" s="12"/>
      <c r="B33" s="44">
        <v>562</v>
      </c>
      <c r="C33" s="20" t="s">
        <v>46</v>
      </c>
      <c r="D33" s="46">
        <v>421246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421246</v>
      </c>
      <c r="O33" s="47">
        <f t="shared" si="2"/>
        <v>16.847144456886898</v>
      </c>
      <c r="P33" s="9"/>
    </row>
    <row r="34" spans="1:16">
      <c r="A34" s="12"/>
      <c r="B34" s="44">
        <v>563</v>
      </c>
      <c r="C34" s="20" t="s">
        <v>47</v>
      </c>
      <c r="D34" s="46">
        <v>428580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428580</v>
      </c>
      <c r="O34" s="47">
        <f t="shared" si="2"/>
        <v>17.140457526795714</v>
      </c>
      <c r="P34" s="9"/>
    </row>
    <row r="35" spans="1:16">
      <c r="A35" s="12"/>
      <c r="B35" s="44">
        <v>569</v>
      </c>
      <c r="C35" s="20" t="s">
        <v>49</v>
      </c>
      <c r="D35" s="46">
        <v>303041</v>
      </c>
      <c r="E35" s="46">
        <v>466201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769242</v>
      </c>
      <c r="O35" s="47">
        <f t="shared" si="2"/>
        <v>30.764757638777795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SUM(D37:D39)</f>
        <v>366975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366975</v>
      </c>
      <c r="O36" s="43">
        <f t="shared" si="2"/>
        <v>14.676651735722285</v>
      </c>
      <c r="P36" s="9"/>
    </row>
    <row r="37" spans="1:16">
      <c r="A37" s="12"/>
      <c r="B37" s="44">
        <v>571</v>
      </c>
      <c r="C37" s="20" t="s">
        <v>51</v>
      </c>
      <c r="D37" s="46">
        <v>241313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241313</v>
      </c>
      <c r="O37" s="47">
        <f t="shared" ref="O37:O57" si="12">(N37/O$59)</f>
        <v>9.6509758438649822</v>
      </c>
      <c r="P37" s="9"/>
    </row>
    <row r="38" spans="1:16">
      <c r="A38" s="12"/>
      <c r="B38" s="44">
        <v>572</v>
      </c>
      <c r="C38" s="20" t="s">
        <v>52</v>
      </c>
      <c r="D38" s="46">
        <v>110155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110155</v>
      </c>
      <c r="O38" s="47">
        <f t="shared" si="12"/>
        <v>4.4054951207806754</v>
      </c>
      <c r="P38" s="9"/>
    </row>
    <row r="39" spans="1:16">
      <c r="A39" s="12"/>
      <c r="B39" s="44">
        <v>579</v>
      </c>
      <c r="C39" s="20" t="s">
        <v>53</v>
      </c>
      <c r="D39" s="46">
        <v>15507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15507</v>
      </c>
      <c r="O39" s="47">
        <f t="shared" si="12"/>
        <v>0.62018077107662772</v>
      </c>
      <c r="P39" s="9"/>
    </row>
    <row r="40" spans="1:16" ht="15.75">
      <c r="A40" s="28" t="s">
        <v>67</v>
      </c>
      <c r="B40" s="29"/>
      <c r="C40" s="30"/>
      <c r="D40" s="31">
        <f t="shared" ref="D40:M40" si="13">SUM(D41:D42)</f>
        <v>1883331</v>
      </c>
      <c r="E40" s="31">
        <f t="shared" si="13"/>
        <v>5345822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7229153</v>
      </c>
      <c r="O40" s="43">
        <f t="shared" si="12"/>
        <v>289.11986082226844</v>
      </c>
      <c r="P40" s="9"/>
    </row>
    <row r="41" spans="1:16">
      <c r="A41" s="12"/>
      <c r="B41" s="44">
        <v>581</v>
      </c>
      <c r="C41" s="20" t="s">
        <v>54</v>
      </c>
      <c r="D41" s="46">
        <v>1883331</v>
      </c>
      <c r="E41" s="46">
        <v>4984859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6868190</v>
      </c>
      <c r="O41" s="47">
        <f t="shared" si="12"/>
        <v>274.68365061590146</v>
      </c>
      <c r="P41" s="9"/>
    </row>
    <row r="42" spans="1:16">
      <c r="A42" s="12"/>
      <c r="B42" s="44">
        <v>586</v>
      </c>
      <c r="C42" s="20" t="s">
        <v>55</v>
      </c>
      <c r="D42" s="46">
        <v>0</v>
      </c>
      <c r="E42" s="46">
        <v>360963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14">SUM(D42:M42)</f>
        <v>360963</v>
      </c>
      <c r="O42" s="47">
        <f t="shared" si="12"/>
        <v>14.436210206366981</v>
      </c>
      <c r="P42" s="9"/>
    </row>
    <row r="43" spans="1:16" ht="15.75">
      <c r="A43" s="28" t="s">
        <v>56</v>
      </c>
      <c r="B43" s="29"/>
      <c r="C43" s="30"/>
      <c r="D43" s="31">
        <f t="shared" ref="D43:M43" si="15">SUM(D44:D56)</f>
        <v>61205</v>
      </c>
      <c r="E43" s="31">
        <f t="shared" si="15"/>
        <v>814306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875511</v>
      </c>
      <c r="O43" s="43">
        <f t="shared" si="12"/>
        <v>35.014837625979844</v>
      </c>
      <c r="P43" s="9"/>
    </row>
    <row r="44" spans="1:16">
      <c r="A44" s="12"/>
      <c r="B44" s="44">
        <v>601</v>
      </c>
      <c r="C44" s="20" t="s">
        <v>57</v>
      </c>
      <c r="D44" s="46">
        <v>61205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61205</v>
      </c>
      <c r="O44" s="47">
        <f t="shared" si="12"/>
        <v>2.4478083506638937</v>
      </c>
      <c r="P44" s="9"/>
    </row>
    <row r="45" spans="1:16">
      <c r="A45" s="12"/>
      <c r="B45" s="44">
        <v>604</v>
      </c>
      <c r="C45" s="20" t="s">
        <v>58</v>
      </c>
      <c r="D45" s="46">
        <v>0</v>
      </c>
      <c r="E45" s="46">
        <v>237332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237332</v>
      </c>
      <c r="O45" s="47">
        <f t="shared" si="12"/>
        <v>9.4917613181890896</v>
      </c>
      <c r="P45" s="9"/>
    </row>
    <row r="46" spans="1:16">
      <c r="A46" s="12"/>
      <c r="B46" s="44">
        <v>608</v>
      </c>
      <c r="C46" s="20" t="s">
        <v>59</v>
      </c>
      <c r="D46" s="46">
        <v>0</v>
      </c>
      <c r="E46" s="46">
        <v>8000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8000</v>
      </c>
      <c r="O46" s="47">
        <f t="shared" si="12"/>
        <v>0.31994880819068949</v>
      </c>
      <c r="P46" s="9"/>
    </row>
    <row r="47" spans="1:16">
      <c r="A47" s="12"/>
      <c r="B47" s="44">
        <v>614</v>
      </c>
      <c r="C47" s="20" t="s">
        <v>60</v>
      </c>
      <c r="D47" s="46">
        <v>0</v>
      </c>
      <c r="E47" s="46">
        <v>67379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67379</v>
      </c>
      <c r="O47" s="47">
        <f t="shared" si="12"/>
        <v>2.6947288433850582</v>
      </c>
      <c r="P47" s="9"/>
    </row>
    <row r="48" spans="1:16">
      <c r="A48" s="12"/>
      <c r="B48" s="44">
        <v>634</v>
      </c>
      <c r="C48" s="20" t="s">
        <v>61</v>
      </c>
      <c r="D48" s="46">
        <v>0</v>
      </c>
      <c r="E48" s="46">
        <v>31812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31812</v>
      </c>
      <c r="O48" s="47">
        <f t="shared" si="12"/>
        <v>1.2722764357702767</v>
      </c>
      <c r="P48" s="9"/>
    </row>
    <row r="49" spans="1:119">
      <c r="A49" s="12"/>
      <c r="B49" s="44">
        <v>654</v>
      </c>
      <c r="C49" s="20" t="s">
        <v>92</v>
      </c>
      <c r="D49" s="46">
        <v>0</v>
      </c>
      <c r="E49" s="46">
        <v>64113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64113</v>
      </c>
      <c r="O49" s="47">
        <f t="shared" si="12"/>
        <v>2.5641097424412096</v>
      </c>
      <c r="P49" s="9"/>
    </row>
    <row r="50" spans="1:119">
      <c r="A50" s="12"/>
      <c r="B50" s="44">
        <v>674</v>
      </c>
      <c r="C50" s="20" t="s">
        <v>103</v>
      </c>
      <c r="D50" s="46">
        <v>0</v>
      </c>
      <c r="E50" s="46">
        <v>23999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23999</v>
      </c>
      <c r="O50" s="47">
        <f t="shared" si="12"/>
        <v>0.95980643097104468</v>
      </c>
      <c r="P50" s="9"/>
    </row>
    <row r="51" spans="1:119">
      <c r="A51" s="12"/>
      <c r="B51" s="44">
        <v>711</v>
      </c>
      <c r="C51" s="20" t="s">
        <v>64</v>
      </c>
      <c r="D51" s="46">
        <v>0</v>
      </c>
      <c r="E51" s="46">
        <v>155985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155985</v>
      </c>
      <c r="O51" s="47">
        <f t="shared" si="12"/>
        <v>6.2384018557030876</v>
      </c>
      <c r="P51" s="9"/>
    </row>
    <row r="52" spans="1:119">
      <c r="A52" s="12"/>
      <c r="B52" s="44">
        <v>721</v>
      </c>
      <c r="C52" s="20" t="s">
        <v>66</v>
      </c>
      <c r="D52" s="46">
        <v>0</v>
      </c>
      <c r="E52" s="46">
        <v>20932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20932</v>
      </c>
      <c r="O52" s="47">
        <f t="shared" si="12"/>
        <v>0.837146056630939</v>
      </c>
      <c r="P52" s="9"/>
    </row>
    <row r="53" spans="1:119">
      <c r="A53" s="12"/>
      <c r="B53" s="44">
        <v>724</v>
      </c>
      <c r="C53" s="20" t="s">
        <v>94</v>
      </c>
      <c r="D53" s="46">
        <v>0</v>
      </c>
      <c r="E53" s="46">
        <v>66063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66063</v>
      </c>
      <c r="O53" s="47">
        <f t="shared" si="12"/>
        <v>2.6420972644376901</v>
      </c>
      <c r="P53" s="9"/>
    </row>
    <row r="54" spans="1:119">
      <c r="A54" s="12"/>
      <c r="B54" s="44">
        <v>744</v>
      </c>
      <c r="C54" s="20" t="s">
        <v>95</v>
      </c>
      <c r="D54" s="46">
        <v>0</v>
      </c>
      <c r="E54" s="46">
        <v>33232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33232</v>
      </c>
      <c r="O54" s="47">
        <f t="shared" si="12"/>
        <v>1.3290673492241241</v>
      </c>
      <c r="P54" s="9"/>
    </row>
    <row r="55" spans="1:119">
      <c r="A55" s="12"/>
      <c r="B55" s="44">
        <v>764</v>
      </c>
      <c r="C55" s="20" t="s">
        <v>96</v>
      </c>
      <c r="D55" s="46">
        <v>0</v>
      </c>
      <c r="E55" s="46">
        <v>72033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72033</v>
      </c>
      <c r="O55" s="47">
        <f t="shared" si="12"/>
        <v>2.8808590625499919</v>
      </c>
      <c r="P55" s="9"/>
    </row>
    <row r="56" spans="1:119" ht="15.75" thickBot="1">
      <c r="A56" s="12"/>
      <c r="B56" s="44">
        <v>769</v>
      </c>
      <c r="C56" s="20" t="s">
        <v>87</v>
      </c>
      <c r="D56" s="46">
        <v>0</v>
      </c>
      <c r="E56" s="46">
        <v>33426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33426</v>
      </c>
      <c r="O56" s="47">
        <f t="shared" si="12"/>
        <v>1.3368261078227484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7">SUM(D5,D12,D21,D24,D26,D31,D36,D40,D43)</f>
        <v>7202733</v>
      </c>
      <c r="E57" s="15">
        <f t="shared" si="17"/>
        <v>20371349</v>
      </c>
      <c r="F57" s="15">
        <f t="shared" si="17"/>
        <v>0</v>
      </c>
      <c r="G57" s="15">
        <f t="shared" si="17"/>
        <v>0</v>
      </c>
      <c r="H57" s="15">
        <f t="shared" si="17"/>
        <v>0</v>
      </c>
      <c r="I57" s="15">
        <f t="shared" si="17"/>
        <v>0</v>
      </c>
      <c r="J57" s="15">
        <f t="shared" si="17"/>
        <v>0</v>
      </c>
      <c r="K57" s="15">
        <f t="shared" si="17"/>
        <v>0</v>
      </c>
      <c r="L57" s="15">
        <f t="shared" si="17"/>
        <v>0</v>
      </c>
      <c r="M57" s="15">
        <f t="shared" si="17"/>
        <v>0</v>
      </c>
      <c r="N57" s="15">
        <f>SUM(D57:M57)</f>
        <v>27574082</v>
      </c>
      <c r="O57" s="37">
        <f t="shared" si="12"/>
        <v>1102.786834106543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118" t="s">
        <v>109</v>
      </c>
      <c r="M59" s="118"/>
      <c r="N59" s="118"/>
      <c r="O59" s="41">
        <v>25004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83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2766931</v>
      </c>
      <c r="E5" s="26">
        <f t="shared" si="0"/>
        <v>2699960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5466891</v>
      </c>
      <c r="O5" s="32">
        <f t="shared" ref="O5:O49" si="2">(N5/O$51)</f>
        <v>228.23408341335116</v>
      </c>
      <c r="P5" s="6"/>
    </row>
    <row r="6" spans="1:133">
      <c r="A6" s="12"/>
      <c r="B6" s="44">
        <v>511</v>
      </c>
      <c r="C6" s="20" t="s">
        <v>20</v>
      </c>
      <c r="D6" s="46">
        <v>957816</v>
      </c>
      <c r="E6" s="46">
        <v>1472471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2430287</v>
      </c>
      <c r="O6" s="47">
        <f t="shared" si="2"/>
        <v>101.46065211038284</v>
      </c>
      <c r="P6" s="9"/>
    </row>
    <row r="7" spans="1:133">
      <c r="A7" s="12"/>
      <c r="B7" s="44">
        <v>513</v>
      </c>
      <c r="C7" s="20" t="s">
        <v>22</v>
      </c>
      <c r="D7" s="46">
        <v>126326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126326</v>
      </c>
      <c r="O7" s="47">
        <f t="shared" si="2"/>
        <v>5.2739114098442785</v>
      </c>
      <c r="P7" s="9"/>
    </row>
    <row r="8" spans="1:133">
      <c r="A8" s="12"/>
      <c r="B8" s="44">
        <v>514</v>
      </c>
      <c r="C8" s="20" t="s">
        <v>23</v>
      </c>
      <c r="D8" s="46">
        <v>48090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48090</v>
      </c>
      <c r="O8" s="47">
        <f t="shared" si="2"/>
        <v>2.0076817100154467</v>
      </c>
      <c r="P8" s="9"/>
    </row>
    <row r="9" spans="1:133">
      <c r="A9" s="12"/>
      <c r="B9" s="44">
        <v>515</v>
      </c>
      <c r="C9" s="20" t="s">
        <v>71</v>
      </c>
      <c r="D9" s="46">
        <v>8886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8886</v>
      </c>
      <c r="O9" s="47">
        <f t="shared" si="2"/>
        <v>0.37097649563728968</v>
      </c>
      <c r="P9" s="9"/>
    </row>
    <row r="10" spans="1:133">
      <c r="A10" s="12"/>
      <c r="B10" s="44">
        <v>517</v>
      </c>
      <c r="C10" s="20" t="s">
        <v>24</v>
      </c>
      <c r="D10" s="46">
        <v>852882</v>
      </c>
      <c r="E10" s="46">
        <v>1225907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2078789</v>
      </c>
      <c r="O10" s="47">
        <f t="shared" si="2"/>
        <v>86.78616457228739</v>
      </c>
      <c r="P10" s="9"/>
    </row>
    <row r="11" spans="1:133">
      <c r="A11" s="12"/>
      <c r="B11" s="44">
        <v>519</v>
      </c>
      <c r="C11" s="20" t="s">
        <v>25</v>
      </c>
      <c r="D11" s="46">
        <v>772931</v>
      </c>
      <c r="E11" s="46">
        <v>1582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774513</v>
      </c>
      <c r="O11" s="47">
        <f t="shared" si="2"/>
        <v>32.3346971151839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982178</v>
      </c>
      <c r="E12" s="31">
        <f t="shared" si="3"/>
        <v>5434202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6416380</v>
      </c>
      <c r="O12" s="43">
        <f t="shared" si="2"/>
        <v>267.8737527658331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4652868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4652868</v>
      </c>
      <c r="O13" s="47">
        <f t="shared" si="2"/>
        <v>194.24990606604601</v>
      </c>
      <c r="P13" s="9"/>
    </row>
    <row r="14" spans="1:133">
      <c r="A14" s="12"/>
      <c r="B14" s="44">
        <v>522</v>
      </c>
      <c r="C14" s="20" t="s">
        <v>85</v>
      </c>
      <c r="D14" s="46">
        <v>0</v>
      </c>
      <c r="E14" s="46">
        <v>272842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272842</v>
      </c>
      <c r="O14" s="47">
        <f t="shared" si="2"/>
        <v>11.390723500187868</v>
      </c>
      <c r="P14" s="9"/>
    </row>
    <row r="15" spans="1:133">
      <c r="A15" s="12"/>
      <c r="B15" s="44">
        <v>523</v>
      </c>
      <c r="C15" s="20" t="s">
        <v>28</v>
      </c>
      <c r="D15" s="46">
        <v>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</v>
      </c>
      <c r="O15" s="47">
        <f t="shared" si="2"/>
        <v>3.7573581597294702E-3</v>
      </c>
      <c r="P15" s="9"/>
    </row>
    <row r="16" spans="1:133">
      <c r="A16" s="12"/>
      <c r="B16" s="44">
        <v>524</v>
      </c>
      <c r="C16" s="20" t="s">
        <v>29</v>
      </c>
      <c r="D16" s="46">
        <v>228022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228022</v>
      </c>
      <c r="O16" s="47">
        <f t="shared" si="2"/>
        <v>9.5195591366425916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283244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283244</v>
      </c>
      <c r="O17" s="47">
        <f t="shared" si="2"/>
        <v>11.824990606604601</v>
      </c>
      <c r="P17" s="9"/>
    </row>
    <row r="18" spans="1:16">
      <c r="A18" s="12"/>
      <c r="B18" s="44">
        <v>526</v>
      </c>
      <c r="C18" s="20" t="s">
        <v>31</v>
      </c>
      <c r="D18" s="46">
        <v>754066</v>
      </c>
      <c r="E18" s="46">
        <v>166653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920719</v>
      </c>
      <c r="O18" s="47">
        <f t="shared" si="2"/>
        <v>38.438567194088421</v>
      </c>
      <c r="P18" s="9"/>
    </row>
    <row r="19" spans="1:16">
      <c r="A19" s="12"/>
      <c r="B19" s="44">
        <v>527</v>
      </c>
      <c r="C19" s="20" t="s">
        <v>32</v>
      </c>
      <c r="D19" s="46">
        <v>0</v>
      </c>
      <c r="E19" s="46">
        <v>57998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57998</v>
      </c>
      <c r="O19" s="47">
        <f t="shared" si="2"/>
        <v>2.4213250949776648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597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597</v>
      </c>
      <c r="O20" s="47">
        <f t="shared" si="2"/>
        <v>2.4923809126205485E-2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SUM(D22:D23)</f>
        <v>188000</v>
      </c>
      <c r="E21" s="31">
        <f t="shared" si="5"/>
        <v>676145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864145</v>
      </c>
      <c r="O21" s="43">
        <f t="shared" si="2"/>
        <v>36.076691854882476</v>
      </c>
      <c r="P21" s="10"/>
    </row>
    <row r="22" spans="1:16">
      <c r="A22" s="12"/>
      <c r="B22" s="44">
        <v>537</v>
      </c>
      <c r="C22" s="20" t="s">
        <v>37</v>
      </c>
      <c r="D22" s="46">
        <v>135431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135431</v>
      </c>
      <c r="O22" s="47">
        <f t="shared" si="2"/>
        <v>5.6540308103369101</v>
      </c>
      <c r="P22" s="9"/>
    </row>
    <row r="23" spans="1:16">
      <c r="A23" s="12"/>
      <c r="B23" s="44">
        <v>539</v>
      </c>
      <c r="C23" s="20" t="s">
        <v>38</v>
      </c>
      <c r="D23" s="46">
        <v>52569</v>
      </c>
      <c r="E23" s="46">
        <v>676145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728714</v>
      </c>
      <c r="O23" s="47">
        <f t="shared" si="2"/>
        <v>30.422661044545567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3004391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3004391</v>
      </c>
      <c r="O24" s="43">
        <f t="shared" si="2"/>
        <v>125.42858932075315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3004391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3004391</v>
      </c>
      <c r="O25" s="47">
        <f t="shared" si="2"/>
        <v>125.42858932075315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SUM(D27:D30)</f>
        <v>43102</v>
      </c>
      <c r="E26" s="31">
        <f t="shared" si="8"/>
        <v>1765099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1808201</v>
      </c>
      <c r="O26" s="43">
        <f t="shared" si="2"/>
        <v>75.489542019788757</v>
      </c>
      <c r="P26" s="10"/>
    </row>
    <row r="27" spans="1:16">
      <c r="A27" s="13"/>
      <c r="B27" s="45">
        <v>552</v>
      </c>
      <c r="C27" s="21" t="s">
        <v>73</v>
      </c>
      <c r="D27" s="46">
        <v>18500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18500</v>
      </c>
      <c r="O27" s="47">
        <f t="shared" si="2"/>
        <v>0.7723458439443911</v>
      </c>
      <c r="P27" s="9"/>
    </row>
    <row r="28" spans="1:16">
      <c r="A28" s="13"/>
      <c r="B28" s="45">
        <v>553</v>
      </c>
      <c r="C28" s="21" t="s">
        <v>42</v>
      </c>
      <c r="D28" s="46">
        <v>24602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24602</v>
      </c>
      <c r="O28" s="47">
        <f t="shared" si="2"/>
        <v>1.0270947271740491</v>
      </c>
      <c r="P28" s="9"/>
    </row>
    <row r="29" spans="1:16">
      <c r="A29" s="13"/>
      <c r="B29" s="45">
        <v>554</v>
      </c>
      <c r="C29" s="21" t="s">
        <v>43</v>
      </c>
      <c r="D29" s="46">
        <v>0</v>
      </c>
      <c r="E29" s="46">
        <v>1732281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1732281</v>
      </c>
      <c r="O29" s="47">
        <f t="shared" si="2"/>
        <v>72.320001669936957</v>
      </c>
      <c r="P29" s="9"/>
    </row>
    <row r="30" spans="1:16">
      <c r="A30" s="13"/>
      <c r="B30" s="45">
        <v>559</v>
      </c>
      <c r="C30" s="21" t="s">
        <v>44</v>
      </c>
      <c r="D30" s="46">
        <v>0</v>
      </c>
      <c r="E30" s="46">
        <v>32818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32818</v>
      </c>
      <c r="O30" s="47">
        <f t="shared" si="2"/>
        <v>1.3700997787333529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SUM(D32:D36)</f>
        <v>1461055</v>
      </c>
      <c r="E31" s="31">
        <f t="shared" si="9"/>
        <v>48091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1509146</v>
      </c>
      <c r="O31" s="43">
        <f t="shared" si="2"/>
        <v>63.004467081367679</v>
      </c>
      <c r="P31" s="10"/>
    </row>
    <row r="32" spans="1:16">
      <c r="A32" s="12"/>
      <c r="B32" s="44">
        <v>561</v>
      </c>
      <c r="C32" s="20" t="s">
        <v>101</v>
      </c>
      <c r="D32" s="46">
        <v>153412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153412</v>
      </c>
      <c r="O32" s="47">
        <f t="shared" si="2"/>
        <v>6.4047092222268613</v>
      </c>
      <c r="P32" s="9"/>
    </row>
    <row r="33" spans="1:16">
      <c r="A33" s="12"/>
      <c r="B33" s="44">
        <v>562</v>
      </c>
      <c r="C33" s="20" t="s">
        <v>46</v>
      </c>
      <c r="D33" s="46">
        <v>460765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460765</v>
      </c>
      <c r="O33" s="47">
        <f t="shared" si="2"/>
        <v>19.236212582974993</v>
      </c>
      <c r="P33" s="9"/>
    </row>
    <row r="34" spans="1:16">
      <c r="A34" s="12"/>
      <c r="B34" s="44">
        <v>563</v>
      </c>
      <c r="C34" s="20" t="s">
        <v>47</v>
      </c>
      <c r="D34" s="46">
        <v>453830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453830</v>
      </c>
      <c r="O34" s="47">
        <f t="shared" si="2"/>
        <v>18.946687262555837</v>
      </c>
      <c r="P34" s="9"/>
    </row>
    <row r="35" spans="1:16">
      <c r="A35" s="12"/>
      <c r="B35" s="44">
        <v>564</v>
      </c>
      <c r="C35" s="20" t="s">
        <v>48</v>
      </c>
      <c r="D35" s="46">
        <v>393048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393048</v>
      </c>
      <c r="O35" s="47">
        <f t="shared" si="2"/>
        <v>16.409134555170542</v>
      </c>
      <c r="P35" s="9"/>
    </row>
    <row r="36" spans="1:16">
      <c r="A36" s="12"/>
      <c r="B36" s="44">
        <v>569</v>
      </c>
      <c r="C36" s="20" t="s">
        <v>49</v>
      </c>
      <c r="D36" s="46">
        <v>0</v>
      </c>
      <c r="E36" s="46">
        <v>48091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48091</v>
      </c>
      <c r="O36" s="47">
        <f t="shared" si="2"/>
        <v>2.0077234584394441</v>
      </c>
      <c r="P36" s="9"/>
    </row>
    <row r="37" spans="1:16" ht="15.75">
      <c r="A37" s="28" t="s">
        <v>50</v>
      </c>
      <c r="B37" s="29"/>
      <c r="C37" s="30"/>
      <c r="D37" s="31">
        <f t="shared" ref="D37:M37" si="11">SUM(D38:D40)</f>
        <v>371909</v>
      </c>
      <c r="E37" s="31">
        <f t="shared" si="11"/>
        <v>36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371945</v>
      </c>
      <c r="O37" s="43">
        <f t="shared" si="2"/>
        <v>15.528117563561976</v>
      </c>
      <c r="P37" s="9"/>
    </row>
    <row r="38" spans="1:16">
      <c r="A38" s="12"/>
      <c r="B38" s="44">
        <v>571</v>
      </c>
      <c r="C38" s="20" t="s">
        <v>51</v>
      </c>
      <c r="D38" s="46">
        <v>189914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189914</v>
      </c>
      <c r="O38" s="47">
        <f t="shared" si="2"/>
        <v>7.92861019496514</v>
      </c>
      <c r="P38" s="9"/>
    </row>
    <row r="39" spans="1:16">
      <c r="A39" s="12"/>
      <c r="B39" s="44">
        <v>572</v>
      </c>
      <c r="C39" s="20" t="s">
        <v>52</v>
      </c>
      <c r="D39" s="46">
        <v>181995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181995</v>
      </c>
      <c r="O39" s="47">
        <f t="shared" si="2"/>
        <v>7.5980044253329435</v>
      </c>
      <c r="P39" s="9"/>
    </row>
    <row r="40" spans="1:16">
      <c r="A40" s="12"/>
      <c r="B40" s="44">
        <v>579</v>
      </c>
      <c r="C40" s="20" t="s">
        <v>53</v>
      </c>
      <c r="D40" s="46">
        <v>0</v>
      </c>
      <c r="E40" s="46">
        <v>36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36</v>
      </c>
      <c r="O40" s="47">
        <f t="shared" si="2"/>
        <v>1.5029432638917881E-3</v>
      </c>
      <c r="P40" s="9"/>
    </row>
    <row r="41" spans="1:16" ht="15.75">
      <c r="A41" s="28" t="s">
        <v>67</v>
      </c>
      <c r="B41" s="29"/>
      <c r="C41" s="30"/>
      <c r="D41" s="31">
        <f t="shared" ref="D41:M41" si="12">SUM(D42:D43)</f>
        <v>1257271</v>
      </c>
      <c r="E41" s="31">
        <f t="shared" si="12"/>
        <v>4722728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ref="N41:N49" si="13">SUM(D41:M41)</f>
        <v>5979999</v>
      </c>
      <c r="O41" s="43">
        <f t="shared" si="2"/>
        <v>249.65553375360079</v>
      </c>
      <c r="P41" s="9"/>
    </row>
    <row r="42" spans="1:16">
      <c r="A42" s="12"/>
      <c r="B42" s="44">
        <v>581</v>
      </c>
      <c r="C42" s="20" t="s">
        <v>54</v>
      </c>
      <c r="D42" s="46">
        <v>431653</v>
      </c>
      <c r="E42" s="46">
        <v>4722728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5154381</v>
      </c>
      <c r="O42" s="47">
        <f t="shared" si="2"/>
        <v>215.18728343005051</v>
      </c>
      <c r="P42" s="9"/>
    </row>
    <row r="43" spans="1:16">
      <c r="A43" s="12"/>
      <c r="B43" s="44">
        <v>586</v>
      </c>
      <c r="C43" s="20" t="s">
        <v>55</v>
      </c>
      <c r="D43" s="46">
        <v>825618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825618</v>
      </c>
      <c r="O43" s="47">
        <f t="shared" si="2"/>
        <v>34.468250323550286</v>
      </c>
      <c r="P43" s="9"/>
    </row>
    <row r="44" spans="1:16" ht="15.75">
      <c r="A44" s="28" t="s">
        <v>56</v>
      </c>
      <c r="B44" s="29"/>
      <c r="C44" s="30"/>
      <c r="D44" s="31">
        <f t="shared" ref="D44:M44" si="14">SUM(D45:D48)</f>
        <v>57077</v>
      </c>
      <c r="E44" s="31">
        <f t="shared" si="14"/>
        <v>833063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3"/>
        <v>890140</v>
      </c>
      <c r="O44" s="43">
        <f t="shared" si="2"/>
        <v>37.161942136684338</v>
      </c>
      <c r="P44" s="9"/>
    </row>
    <row r="45" spans="1:16">
      <c r="A45" s="12"/>
      <c r="B45" s="44">
        <v>601</v>
      </c>
      <c r="C45" s="20" t="s">
        <v>57</v>
      </c>
      <c r="D45" s="46">
        <v>57077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57077</v>
      </c>
      <c r="O45" s="47">
        <f t="shared" si="2"/>
        <v>2.382874796476433</v>
      </c>
      <c r="P45" s="9"/>
    </row>
    <row r="46" spans="1:16">
      <c r="A46" s="12"/>
      <c r="B46" s="44">
        <v>604</v>
      </c>
      <c r="C46" s="20" t="s">
        <v>58</v>
      </c>
      <c r="D46" s="46">
        <v>0</v>
      </c>
      <c r="E46" s="46">
        <v>755047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755047</v>
      </c>
      <c r="O46" s="47">
        <f t="shared" si="2"/>
        <v>31.522022293658413</v>
      </c>
      <c r="P46" s="9"/>
    </row>
    <row r="47" spans="1:16">
      <c r="A47" s="12"/>
      <c r="B47" s="44">
        <v>721</v>
      </c>
      <c r="C47" s="20" t="s">
        <v>66</v>
      </c>
      <c r="D47" s="46">
        <v>0</v>
      </c>
      <c r="E47" s="46">
        <v>15373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15373</v>
      </c>
      <c r="O47" s="47">
        <f t="shared" si="2"/>
        <v>0.64179852210579047</v>
      </c>
      <c r="P47" s="9"/>
    </row>
    <row r="48" spans="1:16" ht="15.75" thickBot="1">
      <c r="A48" s="12"/>
      <c r="B48" s="44">
        <v>769</v>
      </c>
      <c r="C48" s="20" t="s">
        <v>87</v>
      </c>
      <c r="D48" s="46">
        <v>0</v>
      </c>
      <c r="E48" s="46">
        <v>62643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62643</v>
      </c>
      <c r="O48" s="47">
        <f t="shared" si="2"/>
        <v>2.6152465244437022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SUM(D5,D12,D21,D24,D26,D31,D37,D41,D44)</f>
        <v>7127523</v>
      </c>
      <c r="E49" s="15">
        <f t="shared" si="15"/>
        <v>19183715</v>
      </c>
      <c r="F49" s="15">
        <f t="shared" si="15"/>
        <v>0</v>
      </c>
      <c r="G49" s="15">
        <f t="shared" si="15"/>
        <v>0</v>
      </c>
      <c r="H49" s="15">
        <f t="shared" si="15"/>
        <v>0</v>
      </c>
      <c r="I49" s="15">
        <f t="shared" si="15"/>
        <v>0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26311238</v>
      </c>
      <c r="O49" s="37">
        <f t="shared" si="2"/>
        <v>1098.4527199098234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18" t="s">
        <v>111</v>
      </c>
      <c r="M51" s="118"/>
      <c r="N51" s="118"/>
      <c r="O51" s="41">
        <v>23953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83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165</v>
      </c>
      <c r="N4" s="34" t="s">
        <v>5</v>
      </c>
      <c r="O4" s="34" t="s">
        <v>166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4420089</v>
      </c>
      <c r="E5" s="26">
        <f t="shared" si="0"/>
        <v>2341505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25202881</v>
      </c>
      <c r="N5" s="26">
        <f t="shared" si="0"/>
        <v>0</v>
      </c>
      <c r="O5" s="27">
        <f>SUM(D5:N5)</f>
        <v>31964475</v>
      </c>
      <c r="P5" s="32">
        <f t="shared" ref="P5:P36" si="1">(O5/P$64)</f>
        <v>1146.4608514759154</v>
      </c>
      <c r="Q5" s="6"/>
    </row>
    <row r="6" spans="1:134">
      <c r="A6" s="12"/>
      <c r="B6" s="44">
        <v>511</v>
      </c>
      <c r="C6" s="20" t="s">
        <v>20</v>
      </c>
      <c r="D6" s="46">
        <v>815125</v>
      </c>
      <c r="E6" s="46">
        <v>116295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931420</v>
      </c>
      <c r="P6" s="47">
        <f t="shared" si="1"/>
        <v>33.406979663570176</v>
      </c>
      <c r="Q6" s="9"/>
    </row>
    <row r="7" spans="1:134">
      <c r="A7" s="12"/>
      <c r="B7" s="44">
        <v>512</v>
      </c>
      <c r="C7" s="20" t="s">
        <v>21</v>
      </c>
      <c r="D7" s="46">
        <v>60668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60668</v>
      </c>
      <c r="P7" s="47">
        <f t="shared" si="1"/>
        <v>2.1759621247444496</v>
      </c>
      <c r="Q7" s="9"/>
    </row>
    <row r="8" spans="1:134">
      <c r="A8" s="12"/>
      <c r="B8" s="44">
        <v>513</v>
      </c>
      <c r="C8" s="20" t="s">
        <v>22</v>
      </c>
      <c r="D8" s="46">
        <v>1713951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1713951</v>
      </c>
      <c r="P8" s="47">
        <f t="shared" si="1"/>
        <v>61.473799361572397</v>
      </c>
      <c r="Q8" s="9"/>
    </row>
    <row r="9" spans="1:134">
      <c r="A9" s="12"/>
      <c r="B9" s="44">
        <v>514</v>
      </c>
      <c r="C9" s="20" t="s">
        <v>23</v>
      </c>
      <c r="D9" s="46">
        <v>60000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60000</v>
      </c>
      <c r="P9" s="47">
        <f t="shared" si="1"/>
        <v>2.152003156271296</v>
      </c>
      <c r="Q9" s="9"/>
    </row>
    <row r="10" spans="1:134">
      <c r="A10" s="12"/>
      <c r="B10" s="44">
        <v>516</v>
      </c>
      <c r="C10" s="20" t="s">
        <v>99</v>
      </c>
      <c r="D10" s="46">
        <v>279207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279207</v>
      </c>
      <c r="P10" s="47">
        <f t="shared" si="1"/>
        <v>10.014239087550662</v>
      </c>
      <c r="Q10" s="9"/>
    </row>
    <row r="11" spans="1:134">
      <c r="A11" s="12"/>
      <c r="B11" s="44">
        <v>517</v>
      </c>
      <c r="C11" s="20" t="s">
        <v>24</v>
      </c>
      <c r="D11" s="46">
        <v>82804</v>
      </c>
      <c r="E11" s="46">
        <v>166019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248823</v>
      </c>
      <c r="P11" s="47">
        <f t="shared" si="1"/>
        <v>8.9244646892148776</v>
      </c>
      <c r="Q11" s="9"/>
    </row>
    <row r="12" spans="1:134">
      <c r="A12" s="12"/>
      <c r="B12" s="44">
        <v>519</v>
      </c>
      <c r="C12" s="20" t="s">
        <v>25</v>
      </c>
      <c r="D12" s="46">
        <v>1408334</v>
      </c>
      <c r="E12" s="46">
        <v>2059191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25202881</v>
      </c>
      <c r="N12" s="46">
        <v>0</v>
      </c>
      <c r="O12" s="46">
        <f t="shared" si="2"/>
        <v>28670406</v>
      </c>
      <c r="P12" s="47">
        <f t="shared" si="1"/>
        <v>1028.3134033929916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SUM(D14:D21)</f>
        <v>19016159</v>
      </c>
      <c r="E13" s="31">
        <f t="shared" si="3"/>
        <v>5593215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1479732</v>
      </c>
      <c r="N13" s="31">
        <f t="shared" si="3"/>
        <v>12287438</v>
      </c>
      <c r="O13" s="42">
        <f>SUM(D13:N13)</f>
        <v>38376544</v>
      </c>
      <c r="P13" s="43">
        <f t="shared" si="1"/>
        <v>1376.4407302464044</v>
      </c>
      <c r="Q13" s="10"/>
    </row>
    <row r="14" spans="1:134">
      <c r="A14" s="12"/>
      <c r="B14" s="44">
        <v>521</v>
      </c>
      <c r="C14" s="20" t="s">
        <v>27</v>
      </c>
      <c r="D14" s="46">
        <v>6370858</v>
      </c>
      <c r="E14" s="46">
        <v>379581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1479732</v>
      </c>
      <c r="N14" s="46">
        <v>0</v>
      </c>
      <c r="O14" s="46">
        <f>SUM(D14:N14)</f>
        <v>8230171</v>
      </c>
      <c r="P14" s="47">
        <f t="shared" si="1"/>
        <v>295.18923281087478</v>
      </c>
      <c r="Q14" s="9"/>
    </row>
    <row r="15" spans="1:134">
      <c r="A15" s="12"/>
      <c r="B15" s="44">
        <v>522</v>
      </c>
      <c r="C15" s="20" t="s">
        <v>85</v>
      </c>
      <c r="D15" s="46">
        <v>0</v>
      </c>
      <c r="E15" s="46">
        <v>1256201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1256201</v>
      </c>
      <c r="P15" s="47">
        <f t="shared" si="1"/>
        <v>45.055808615185967</v>
      </c>
      <c r="Q15" s="9"/>
    </row>
    <row r="16" spans="1:134">
      <c r="A16" s="12"/>
      <c r="B16" s="44">
        <v>523</v>
      </c>
      <c r="C16" s="20" t="s">
        <v>28</v>
      </c>
      <c r="D16" s="46">
        <v>9868617</v>
      </c>
      <c r="E16" s="46">
        <v>3471147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12287438</v>
      </c>
      <c r="O16" s="46">
        <f t="shared" si="4"/>
        <v>25627202</v>
      </c>
      <c r="P16" s="47">
        <f t="shared" si="1"/>
        <v>919.16365984003448</v>
      </c>
      <c r="Q16" s="9"/>
    </row>
    <row r="17" spans="1:17">
      <c r="A17" s="12"/>
      <c r="B17" s="44">
        <v>524</v>
      </c>
      <c r="C17" s="20" t="s">
        <v>29</v>
      </c>
      <c r="D17" s="46">
        <v>350199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350199</v>
      </c>
      <c r="P17" s="47">
        <f t="shared" si="1"/>
        <v>12.560489222050858</v>
      </c>
      <c r="Q17" s="9"/>
    </row>
    <row r="18" spans="1:17">
      <c r="A18" s="12"/>
      <c r="B18" s="44">
        <v>525</v>
      </c>
      <c r="C18" s="20" t="s">
        <v>30</v>
      </c>
      <c r="D18" s="46">
        <v>0</v>
      </c>
      <c r="E18" s="46">
        <v>380744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380744</v>
      </c>
      <c r="P18" s="47">
        <f t="shared" si="1"/>
        <v>13.656038162189304</v>
      </c>
      <c r="Q18" s="9"/>
    </row>
    <row r="19" spans="1:17">
      <c r="A19" s="12"/>
      <c r="B19" s="44">
        <v>526</v>
      </c>
      <c r="C19" s="20" t="s">
        <v>31</v>
      </c>
      <c r="D19" s="46">
        <v>1941460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1941460</v>
      </c>
      <c r="P19" s="47">
        <f t="shared" si="1"/>
        <v>69.633800796241161</v>
      </c>
      <c r="Q19" s="9"/>
    </row>
    <row r="20" spans="1:17">
      <c r="A20" s="12"/>
      <c r="B20" s="44">
        <v>527</v>
      </c>
      <c r="C20" s="20" t="s">
        <v>32</v>
      </c>
      <c r="D20" s="46">
        <v>0</v>
      </c>
      <c r="E20" s="46">
        <v>105538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105538</v>
      </c>
      <c r="P20" s="47">
        <f t="shared" si="1"/>
        <v>3.785301818442667</v>
      </c>
      <c r="Q20" s="9"/>
    </row>
    <row r="21" spans="1:17">
      <c r="A21" s="12"/>
      <c r="B21" s="44">
        <v>529</v>
      </c>
      <c r="C21" s="20" t="s">
        <v>33</v>
      </c>
      <c r="D21" s="46">
        <v>485025</v>
      </c>
      <c r="E21" s="46">
        <v>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485029</v>
      </c>
      <c r="P21" s="47">
        <f t="shared" si="1"/>
        <v>17.396398981385172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SUM(D23:D24)</f>
        <v>171315</v>
      </c>
      <c r="E22" s="31">
        <f t="shared" si="5"/>
        <v>866144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1037459</v>
      </c>
      <c r="P22" s="43">
        <f t="shared" si="1"/>
        <v>37.210250708367703</v>
      </c>
      <c r="Q22" s="10"/>
    </row>
    <row r="23" spans="1:17">
      <c r="A23" s="12"/>
      <c r="B23" s="44">
        <v>534</v>
      </c>
      <c r="C23" s="20" t="s">
        <v>35</v>
      </c>
      <c r="D23" s="46">
        <v>0</v>
      </c>
      <c r="E23" s="46">
        <v>866144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7" si="6">SUM(D23:N23)</f>
        <v>866144</v>
      </c>
      <c r="P23" s="47">
        <f t="shared" si="1"/>
        <v>31.065743696424089</v>
      </c>
      <c r="Q23" s="9"/>
    </row>
    <row r="24" spans="1:17">
      <c r="A24" s="12"/>
      <c r="B24" s="44">
        <v>537</v>
      </c>
      <c r="C24" s="20" t="s">
        <v>37</v>
      </c>
      <c r="D24" s="46">
        <v>171315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171315</v>
      </c>
      <c r="P24" s="47">
        <f t="shared" si="1"/>
        <v>6.1445070119436176</v>
      </c>
      <c r="Q24" s="9"/>
    </row>
    <row r="25" spans="1:17" ht="15.75">
      <c r="A25" s="28" t="s">
        <v>39</v>
      </c>
      <c r="B25" s="29"/>
      <c r="C25" s="30"/>
      <c r="D25" s="31">
        <f t="shared" ref="D25:N25" si="7">SUM(D26:D26)</f>
        <v>0</v>
      </c>
      <c r="E25" s="31">
        <f t="shared" si="7"/>
        <v>8206559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8206559</v>
      </c>
      <c r="P25" s="43">
        <f t="shared" si="1"/>
        <v>294.34234783544349</v>
      </c>
      <c r="Q25" s="10"/>
    </row>
    <row r="26" spans="1:17">
      <c r="A26" s="12"/>
      <c r="B26" s="44">
        <v>541</v>
      </c>
      <c r="C26" s="20" t="s">
        <v>40</v>
      </c>
      <c r="D26" s="46">
        <v>0</v>
      </c>
      <c r="E26" s="46">
        <v>8206559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8206559</v>
      </c>
      <c r="P26" s="47">
        <f t="shared" si="1"/>
        <v>294.34234783544349</v>
      </c>
      <c r="Q26" s="9"/>
    </row>
    <row r="27" spans="1:17" ht="15.75">
      <c r="A27" s="28" t="s">
        <v>41</v>
      </c>
      <c r="B27" s="29"/>
      <c r="C27" s="30"/>
      <c r="D27" s="31">
        <f t="shared" ref="D27:N27" si="8">SUM(D28:D30)</f>
        <v>130639</v>
      </c>
      <c r="E27" s="31">
        <f t="shared" si="8"/>
        <v>664877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795516</v>
      </c>
      <c r="P27" s="43">
        <f t="shared" si="1"/>
        <v>28.532549047738602</v>
      </c>
      <c r="Q27" s="10"/>
    </row>
    <row r="28" spans="1:17">
      <c r="A28" s="13"/>
      <c r="B28" s="45">
        <v>552</v>
      </c>
      <c r="C28" s="21" t="s">
        <v>73</v>
      </c>
      <c r="D28" s="46">
        <v>93256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93256</v>
      </c>
      <c r="P28" s="47">
        <f t="shared" si="1"/>
        <v>3.3447867723539328</v>
      </c>
      <c r="Q28" s="9"/>
    </row>
    <row r="29" spans="1:17">
      <c r="A29" s="13"/>
      <c r="B29" s="45">
        <v>553</v>
      </c>
      <c r="C29" s="21" t="s">
        <v>42</v>
      </c>
      <c r="D29" s="46">
        <v>37383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37383</v>
      </c>
      <c r="P29" s="47">
        <f t="shared" si="1"/>
        <v>1.3408055665148308</v>
      </c>
      <c r="Q29" s="9"/>
    </row>
    <row r="30" spans="1:17">
      <c r="A30" s="13"/>
      <c r="B30" s="45">
        <v>554</v>
      </c>
      <c r="C30" s="21" t="s">
        <v>43</v>
      </c>
      <c r="D30" s="46">
        <v>0</v>
      </c>
      <c r="E30" s="46">
        <v>664877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664877</v>
      </c>
      <c r="P30" s="47">
        <f t="shared" si="1"/>
        <v>23.84695670886984</v>
      </c>
      <c r="Q30" s="9"/>
    </row>
    <row r="31" spans="1:17" ht="15.75">
      <c r="A31" s="28" t="s">
        <v>45</v>
      </c>
      <c r="B31" s="29"/>
      <c r="C31" s="30"/>
      <c r="D31" s="31">
        <f t="shared" ref="D31:N31" si="9">SUM(D32:D33)</f>
        <v>1093960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1093960</v>
      </c>
      <c r="P31" s="43">
        <f t="shared" si="1"/>
        <v>39.236756213909111</v>
      </c>
      <c r="Q31" s="10"/>
    </row>
    <row r="32" spans="1:17">
      <c r="A32" s="12"/>
      <c r="B32" s="44">
        <v>562</v>
      </c>
      <c r="C32" s="20" t="s">
        <v>46</v>
      </c>
      <c r="D32" s="46">
        <v>344986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344986</v>
      </c>
      <c r="P32" s="47">
        <f t="shared" si="1"/>
        <v>12.373516014490155</v>
      </c>
      <c r="Q32" s="9"/>
    </row>
    <row r="33" spans="1:17">
      <c r="A33" s="12"/>
      <c r="B33" s="44">
        <v>564</v>
      </c>
      <c r="C33" s="20" t="s">
        <v>48</v>
      </c>
      <c r="D33" s="46">
        <v>748974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748974</v>
      </c>
      <c r="P33" s="47">
        <f t="shared" si="1"/>
        <v>26.863240199418961</v>
      </c>
      <c r="Q33" s="9"/>
    </row>
    <row r="34" spans="1:17" ht="15.75">
      <c r="A34" s="28" t="s">
        <v>50</v>
      </c>
      <c r="B34" s="29"/>
      <c r="C34" s="30"/>
      <c r="D34" s="31">
        <f t="shared" ref="D34:N34" si="10">SUM(D35:D37)</f>
        <v>356969</v>
      </c>
      <c r="E34" s="31">
        <f t="shared" si="10"/>
        <v>193884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550853</v>
      </c>
      <c r="P34" s="43">
        <f t="shared" si="1"/>
        <v>19.75728991069187</v>
      </c>
      <c r="Q34" s="9"/>
    </row>
    <row r="35" spans="1:17">
      <c r="A35" s="12"/>
      <c r="B35" s="44">
        <v>571</v>
      </c>
      <c r="C35" s="20" t="s">
        <v>51</v>
      </c>
      <c r="D35" s="46">
        <v>193426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193426</v>
      </c>
      <c r="P35" s="47">
        <f t="shared" si="1"/>
        <v>6.9375560417488611</v>
      </c>
      <c r="Q35" s="9"/>
    </row>
    <row r="36" spans="1:17">
      <c r="A36" s="12"/>
      <c r="B36" s="44">
        <v>572</v>
      </c>
      <c r="C36" s="20" t="s">
        <v>52</v>
      </c>
      <c r="D36" s="46">
        <v>163543</v>
      </c>
      <c r="E36" s="46">
        <v>142914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306457</v>
      </c>
      <c r="P36" s="47">
        <f t="shared" si="1"/>
        <v>10.991607187690542</v>
      </c>
      <c r="Q36" s="9"/>
    </row>
    <row r="37" spans="1:17">
      <c r="A37" s="12"/>
      <c r="B37" s="44">
        <v>574</v>
      </c>
      <c r="C37" s="20" t="s">
        <v>160</v>
      </c>
      <c r="D37" s="46">
        <v>0</v>
      </c>
      <c r="E37" s="46">
        <v>50970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50970</v>
      </c>
      <c r="P37" s="47">
        <f t="shared" ref="P37:P62" si="11">(O37/P$64)</f>
        <v>1.8281266812524659</v>
      </c>
      <c r="Q37" s="9"/>
    </row>
    <row r="38" spans="1:17" ht="15.75">
      <c r="A38" s="28" t="s">
        <v>67</v>
      </c>
      <c r="B38" s="29"/>
      <c r="C38" s="30"/>
      <c r="D38" s="31">
        <f t="shared" ref="D38:N38" si="12">SUM(D39:D39)</f>
        <v>2779729</v>
      </c>
      <c r="E38" s="31">
        <f t="shared" si="12"/>
        <v>5187901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7967630</v>
      </c>
      <c r="P38" s="43">
        <f t="shared" si="11"/>
        <v>285.77274846669775</v>
      </c>
      <c r="Q38" s="9"/>
    </row>
    <row r="39" spans="1:17">
      <c r="A39" s="12"/>
      <c r="B39" s="44">
        <v>581</v>
      </c>
      <c r="C39" s="20" t="s">
        <v>167</v>
      </c>
      <c r="D39" s="46">
        <v>2779729</v>
      </c>
      <c r="E39" s="46">
        <v>5187901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7967630</v>
      </c>
      <c r="P39" s="47">
        <f t="shared" si="11"/>
        <v>285.77274846669775</v>
      </c>
      <c r="Q39" s="9"/>
    </row>
    <row r="40" spans="1:17" ht="15.75">
      <c r="A40" s="28" t="s">
        <v>56</v>
      </c>
      <c r="B40" s="29"/>
      <c r="C40" s="30"/>
      <c r="D40" s="31">
        <f t="shared" ref="D40:N40" si="13">SUM(D41:D61)</f>
        <v>1188953</v>
      </c>
      <c r="E40" s="31">
        <f t="shared" si="13"/>
        <v>56257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497798</v>
      </c>
      <c r="N40" s="31">
        <f t="shared" si="13"/>
        <v>0</v>
      </c>
      <c r="O40" s="31">
        <f>SUM(D40:N40)</f>
        <v>1743008</v>
      </c>
      <c r="P40" s="43">
        <f t="shared" si="11"/>
        <v>62.515978623435316</v>
      </c>
      <c r="Q40" s="9"/>
    </row>
    <row r="41" spans="1:17">
      <c r="A41" s="12"/>
      <c r="B41" s="44">
        <v>601</v>
      </c>
      <c r="C41" s="20" t="s">
        <v>57</v>
      </c>
      <c r="D41" s="46">
        <v>60031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5" si="14">SUM(D41:N41)</f>
        <v>60031</v>
      </c>
      <c r="P41" s="47">
        <f t="shared" si="11"/>
        <v>2.1531150245687027</v>
      </c>
      <c r="Q41" s="9"/>
    </row>
    <row r="42" spans="1:17">
      <c r="A42" s="12"/>
      <c r="B42" s="44">
        <v>602</v>
      </c>
      <c r="C42" s="20" t="s">
        <v>80</v>
      </c>
      <c r="D42" s="46">
        <v>42777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493</v>
      </c>
      <c r="N42" s="46">
        <v>0</v>
      </c>
      <c r="O42" s="46">
        <f t="shared" si="14"/>
        <v>43270</v>
      </c>
      <c r="P42" s="47">
        <f t="shared" si="11"/>
        <v>1.5519529428643162</v>
      </c>
      <c r="Q42" s="9"/>
    </row>
    <row r="43" spans="1:17">
      <c r="A43" s="12"/>
      <c r="B43" s="44">
        <v>603</v>
      </c>
      <c r="C43" s="20" t="s">
        <v>81</v>
      </c>
      <c r="D43" s="46">
        <v>14703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223</v>
      </c>
      <c r="N43" s="46">
        <v>0</v>
      </c>
      <c r="O43" s="46">
        <f t="shared" si="14"/>
        <v>14926</v>
      </c>
      <c r="P43" s="47">
        <f t="shared" si="11"/>
        <v>0.535346651841756</v>
      </c>
      <c r="Q43" s="9"/>
    </row>
    <row r="44" spans="1:17">
      <c r="A44" s="12"/>
      <c r="B44" s="44">
        <v>604</v>
      </c>
      <c r="C44" s="20" t="s">
        <v>58</v>
      </c>
      <c r="D44" s="46">
        <v>359030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359030</v>
      </c>
      <c r="P44" s="47">
        <f t="shared" si="11"/>
        <v>12.877228219934723</v>
      </c>
      <c r="Q44" s="9"/>
    </row>
    <row r="45" spans="1:17">
      <c r="A45" s="12"/>
      <c r="B45" s="44">
        <v>608</v>
      </c>
      <c r="C45" s="20" t="s">
        <v>59</v>
      </c>
      <c r="D45" s="46">
        <v>93561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93561</v>
      </c>
      <c r="P45" s="47">
        <f t="shared" si="11"/>
        <v>3.3557261217316454</v>
      </c>
      <c r="Q45" s="9"/>
    </row>
    <row r="46" spans="1:17">
      <c r="A46" s="12"/>
      <c r="B46" s="44">
        <v>614</v>
      </c>
      <c r="C46" s="20" t="s">
        <v>60</v>
      </c>
      <c r="D46" s="46">
        <v>85431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3" si="15">SUM(D46:N46)</f>
        <v>85431</v>
      </c>
      <c r="P46" s="47">
        <f t="shared" si="11"/>
        <v>3.0641296940568847</v>
      </c>
      <c r="Q46" s="9"/>
    </row>
    <row r="47" spans="1:17">
      <c r="A47" s="12"/>
      <c r="B47" s="44">
        <v>634</v>
      </c>
      <c r="C47" s="20" t="s">
        <v>61</v>
      </c>
      <c r="D47" s="46">
        <v>17981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17981</v>
      </c>
      <c r="P47" s="47">
        <f t="shared" si="11"/>
        <v>0.64491947921523618</v>
      </c>
      <c r="Q47" s="9"/>
    </row>
    <row r="48" spans="1:17">
      <c r="A48" s="12"/>
      <c r="B48" s="44">
        <v>649</v>
      </c>
      <c r="C48" s="20" t="s">
        <v>161</v>
      </c>
      <c r="D48" s="46">
        <v>0</v>
      </c>
      <c r="E48" s="46">
        <v>6823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6823</v>
      </c>
      <c r="P48" s="47">
        <f t="shared" si="11"/>
        <v>0.24471862558731752</v>
      </c>
      <c r="Q48" s="9"/>
    </row>
    <row r="49" spans="1:120">
      <c r="A49" s="12"/>
      <c r="B49" s="44">
        <v>654</v>
      </c>
      <c r="C49" s="20" t="s">
        <v>102</v>
      </c>
      <c r="D49" s="46">
        <v>26949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26949</v>
      </c>
      <c r="P49" s="47">
        <f t="shared" si="11"/>
        <v>0.9665722176392525</v>
      </c>
      <c r="Q49" s="9"/>
    </row>
    <row r="50" spans="1:120">
      <c r="A50" s="12"/>
      <c r="B50" s="44">
        <v>674</v>
      </c>
      <c r="C50" s="20" t="s">
        <v>103</v>
      </c>
      <c r="D50" s="46">
        <v>46059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46059</v>
      </c>
      <c r="P50" s="47">
        <f t="shared" si="11"/>
        <v>1.6519852229116603</v>
      </c>
      <c r="Q50" s="9"/>
    </row>
    <row r="51" spans="1:120">
      <c r="A51" s="12"/>
      <c r="B51" s="44">
        <v>694</v>
      </c>
      <c r="C51" s="20" t="s">
        <v>93</v>
      </c>
      <c r="D51" s="46">
        <v>7911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7911</v>
      </c>
      <c r="P51" s="47">
        <f t="shared" si="11"/>
        <v>0.28374161615437038</v>
      </c>
      <c r="Q51" s="9"/>
    </row>
    <row r="52" spans="1:120">
      <c r="A52" s="12"/>
      <c r="B52" s="44">
        <v>712</v>
      </c>
      <c r="C52" s="20" t="s">
        <v>168</v>
      </c>
      <c r="D52" s="46">
        <v>171889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171889</v>
      </c>
      <c r="P52" s="47">
        <f t="shared" si="11"/>
        <v>6.1650945088052795</v>
      </c>
      <c r="Q52" s="9"/>
    </row>
    <row r="53" spans="1:120">
      <c r="A53" s="12"/>
      <c r="B53" s="44">
        <v>714</v>
      </c>
      <c r="C53" s="20" t="s">
        <v>170</v>
      </c>
      <c r="D53" s="46">
        <v>0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4</v>
      </c>
      <c r="P53" s="47">
        <f t="shared" si="11"/>
        <v>1.4346687708475305E-4</v>
      </c>
      <c r="Q53" s="9"/>
    </row>
    <row r="54" spans="1:120">
      <c r="A54" s="12"/>
      <c r="B54" s="44">
        <v>719</v>
      </c>
      <c r="C54" s="20" t="s">
        <v>75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497082</v>
      </c>
      <c r="N54" s="46">
        <v>0</v>
      </c>
      <c r="O54" s="46">
        <f t="shared" ref="O54:O61" si="16">SUM(D54:N54)</f>
        <v>497082</v>
      </c>
      <c r="P54" s="47">
        <f t="shared" si="11"/>
        <v>17.828700548760803</v>
      </c>
      <c r="Q54" s="9"/>
    </row>
    <row r="55" spans="1:120">
      <c r="A55" s="12"/>
      <c r="B55" s="44">
        <v>721</v>
      </c>
      <c r="C55" s="20" t="s">
        <v>66</v>
      </c>
      <c r="D55" s="46">
        <v>2032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2032</v>
      </c>
      <c r="P55" s="47">
        <f t="shared" si="11"/>
        <v>7.288117355905456E-2</v>
      </c>
      <c r="Q55" s="9"/>
    </row>
    <row r="56" spans="1:120">
      <c r="A56" s="12"/>
      <c r="B56" s="44">
        <v>724</v>
      </c>
      <c r="C56" s="20" t="s">
        <v>94</v>
      </c>
      <c r="D56" s="46">
        <v>128689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128689</v>
      </c>
      <c r="P56" s="47">
        <f t="shared" si="11"/>
        <v>4.6156522362899466</v>
      </c>
      <c r="Q56" s="9"/>
    </row>
    <row r="57" spans="1:120">
      <c r="A57" s="12"/>
      <c r="B57" s="44">
        <v>739</v>
      </c>
      <c r="C57" s="20" t="s">
        <v>162</v>
      </c>
      <c r="D57" s="46">
        <v>0</v>
      </c>
      <c r="E57" s="46">
        <v>1019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1019</v>
      </c>
      <c r="P57" s="47">
        <f t="shared" si="11"/>
        <v>3.654818693734084E-2</v>
      </c>
      <c r="Q57" s="9"/>
    </row>
    <row r="58" spans="1:120">
      <c r="A58" s="12"/>
      <c r="B58" s="44">
        <v>744</v>
      </c>
      <c r="C58" s="20" t="s">
        <v>95</v>
      </c>
      <c r="D58" s="46">
        <v>18632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18632</v>
      </c>
      <c r="P58" s="47">
        <f t="shared" si="11"/>
        <v>0.66826871346077976</v>
      </c>
      <c r="Q58" s="9"/>
    </row>
    <row r="59" spans="1:120">
      <c r="A59" s="12"/>
      <c r="B59" s="44">
        <v>761</v>
      </c>
      <c r="C59" s="20" t="s">
        <v>68</v>
      </c>
      <c r="D59" s="46">
        <v>0</v>
      </c>
      <c r="E59" s="46">
        <v>42141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42141</v>
      </c>
      <c r="P59" s="47">
        <f t="shared" si="11"/>
        <v>1.5114594168071447</v>
      </c>
      <c r="Q59" s="9"/>
    </row>
    <row r="60" spans="1:120" ht="15" customHeight="1">
      <c r="A60" s="12"/>
      <c r="B60" s="44">
        <v>764</v>
      </c>
      <c r="C60" s="20" t="s">
        <v>96</v>
      </c>
      <c r="D60" s="46">
        <v>113278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113278</v>
      </c>
      <c r="P60" s="47">
        <f t="shared" si="11"/>
        <v>4.062910225601664</v>
      </c>
      <c r="Q60" s="9"/>
    </row>
    <row r="61" spans="1:120" ht="15.75" thickBot="1">
      <c r="A61" s="12"/>
      <c r="B61" s="44">
        <v>769</v>
      </c>
      <c r="C61" s="20" t="s">
        <v>87</v>
      </c>
      <c r="D61" s="46">
        <v>0</v>
      </c>
      <c r="E61" s="46">
        <v>6270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6270</v>
      </c>
      <c r="P61" s="47">
        <f t="shared" si="11"/>
        <v>0.22488432983035042</v>
      </c>
      <c r="Q61" s="9"/>
    </row>
    <row r="62" spans="1:120" ht="16.5" thickBot="1">
      <c r="A62" s="14" t="s">
        <v>10</v>
      </c>
      <c r="B62" s="23"/>
      <c r="C62" s="22"/>
      <c r="D62" s="15">
        <f t="shared" ref="D62:N62" si="17">SUM(D5,D13,D22,D25,D27,D31,D34,D38,D40)</f>
        <v>29157813</v>
      </c>
      <c r="E62" s="15">
        <f t="shared" si="17"/>
        <v>23110342</v>
      </c>
      <c r="F62" s="15">
        <f t="shared" si="17"/>
        <v>0</v>
      </c>
      <c r="G62" s="15">
        <f t="shared" si="17"/>
        <v>0</v>
      </c>
      <c r="H62" s="15">
        <f t="shared" si="17"/>
        <v>0</v>
      </c>
      <c r="I62" s="15">
        <f t="shared" si="17"/>
        <v>0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27180411</v>
      </c>
      <c r="N62" s="15">
        <f t="shared" si="17"/>
        <v>12287438</v>
      </c>
      <c r="O62" s="15">
        <f>SUM(D62:N62)</f>
        <v>91736004</v>
      </c>
      <c r="P62" s="37">
        <f t="shared" si="11"/>
        <v>3290.2695025286039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118" t="s">
        <v>171</v>
      </c>
      <c r="N64" s="118"/>
      <c r="O64" s="118"/>
      <c r="P64" s="41">
        <v>27881</v>
      </c>
    </row>
    <row r="65" spans="1:16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120" t="s">
        <v>83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165</v>
      </c>
      <c r="N4" s="34" t="s">
        <v>5</v>
      </c>
      <c r="O4" s="34" t="s">
        <v>166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4109702</v>
      </c>
      <c r="E5" s="26">
        <f t="shared" si="0"/>
        <v>151050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23783071</v>
      </c>
      <c r="N5" s="26">
        <f t="shared" si="0"/>
        <v>0</v>
      </c>
      <c r="O5" s="27">
        <f>SUM(D5:N5)</f>
        <v>28043823</v>
      </c>
      <c r="P5" s="32">
        <f t="shared" ref="P5:P36" si="1">(O5/P$62)</f>
        <v>977.40913843580097</v>
      </c>
      <c r="Q5" s="6"/>
    </row>
    <row r="6" spans="1:134">
      <c r="A6" s="12"/>
      <c r="B6" s="44">
        <v>511</v>
      </c>
      <c r="C6" s="20" t="s">
        <v>20</v>
      </c>
      <c r="D6" s="46">
        <v>847717</v>
      </c>
      <c r="E6" s="46">
        <v>126609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974326</v>
      </c>
      <c r="P6" s="47">
        <f t="shared" si="1"/>
        <v>33.958106789348946</v>
      </c>
      <c r="Q6" s="9"/>
    </row>
    <row r="7" spans="1:134">
      <c r="A7" s="12"/>
      <c r="B7" s="44">
        <v>512</v>
      </c>
      <c r="C7" s="20" t="s">
        <v>21</v>
      </c>
      <c r="D7" s="46">
        <v>94277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94277</v>
      </c>
      <c r="P7" s="47">
        <f t="shared" si="1"/>
        <v>3.2858288024536457</v>
      </c>
      <c r="Q7" s="9"/>
    </row>
    <row r="8" spans="1:134">
      <c r="A8" s="12"/>
      <c r="B8" s="44">
        <v>513</v>
      </c>
      <c r="C8" s="20" t="s">
        <v>22</v>
      </c>
      <c r="D8" s="46">
        <v>1665400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1665400</v>
      </c>
      <c r="P8" s="47">
        <f t="shared" si="1"/>
        <v>58.044054091732889</v>
      </c>
      <c r="Q8" s="9"/>
    </row>
    <row r="9" spans="1:134">
      <c r="A9" s="12"/>
      <c r="B9" s="44">
        <v>514</v>
      </c>
      <c r="C9" s="20" t="s">
        <v>23</v>
      </c>
      <c r="D9" s="46">
        <v>55000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55000</v>
      </c>
      <c r="P9" s="47">
        <f t="shared" si="1"/>
        <v>1.91691063711139</v>
      </c>
      <c r="Q9" s="9"/>
    </row>
    <row r="10" spans="1:134">
      <c r="A10" s="12"/>
      <c r="B10" s="44">
        <v>516</v>
      </c>
      <c r="C10" s="20" t="s">
        <v>99</v>
      </c>
      <c r="D10" s="46">
        <v>250250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250250</v>
      </c>
      <c r="P10" s="47">
        <f t="shared" si="1"/>
        <v>8.7219433988568245</v>
      </c>
      <c r="Q10" s="9"/>
    </row>
    <row r="11" spans="1:134">
      <c r="A11" s="12"/>
      <c r="B11" s="44">
        <v>517</v>
      </c>
      <c r="C11" s="20" t="s">
        <v>24</v>
      </c>
      <c r="D11" s="46">
        <v>113671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113671</v>
      </c>
      <c r="P11" s="47">
        <f t="shared" si="1"/>
        <v>3.9617663460197963</v>
      </c>
      <c r="Q11" s="9"/>
    </row>
    <row r="12" spans="1:134">
      <c r="A12" s="12"/>
      <c r="B12" s="44">
        <v>519</v>
      </c>
      <c r="C12" s="20" t="s">
        <v>25</v>
      </c>
      <c r="D12" s="46">
        <v>1083387</v>
      </c>
      <c r="E12" s="46">
        <v>24441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23783071</v>
      </c>
      <c r="N12" s="46">
        <v>0</v>
      </c>
      <c r="O12" s="46">
        <f t="shared" si="2"/>
        <v>24890899</v>
      </c>
      <c r="P12" s="47">
        <f t="shared" si="1"/>
        <v>867.52052837027748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SUM(D14:D21)</f>
        <v>18593354</v>
      </c>
      <c r="E13" s="31">
        <f t="shared" si="3"/>
        <v>5583010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909279</v>
      </c>
      <c r="N13" s="31">
        <f t="shared" si="3"/>
        <v>12287338</v>
      </c>
      <c r="O13" s="42">
        <f>SUM(D13:N13)</f>
        <v>37372981</v>
      </c>
      <c r="P13" s="43">
        <f t="shared" si="1"/>
        <v>1302.5575421720341</v>
      </c>
      <c r="Q13" s="10"/>
    </row>
    <row r="14" spans="1:134">
      <c r="A14" s="12"/>
      <c r="B14" s="44">
        <v>521</v>
      </c>
      <c r="C14" s="20" t="s">
        <v>27</v>
      </c>
      <c r="D14" s="46">
        <v>5691873</v>
      </c>
      <c r="E14" s="46">
        <v>71360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909279</v>
      </c>
      <c r="N14" s="46">
        <v>0</v>
      </c>
      <c r="O14" s="46">
        <f>SUM(D14:N14)</f>
        <v>6672512</v>
      </c>
      <c r="P14" s="47">
        <f t="shared" si="1"/>
        <v>232.55653143733446</v>
      </c>
      <c r="Q14" s="9"/>
    </row>
    <row r="15" spans="1:134">
      <c r="A15" s="12"/>
      <c r="B15" s="44">
        <v>522</v>
      </c>
      <c r="C15" s="20" t="s">
        <v>85</v>
      </c>
      <c r="D15" s="46">
        <v>0</v>
      </c>
      <c r="E15" s="46">
        <v>1695301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1695301</v>
      </c>
      <c r="P15" s="47">
        <f t="shared" si="1"/>
        <v>59.086191272828664</v>
      </c>
      <c r="Q15" s="9"/>
    </row>
    <row r="16" spans="1:134">
      <c r="A16" s="12"/>
      <c r="B16" s="44">
        <v>523</v>
      </c>
      <c r="C16" s="20" t="s">
        <v>28</v>
      </c>
      <c r="D16" s="46">
        <v>10110780</v>
      </c>
      <c r="E16" s="46">
        <v>3270985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12287338</v>
      </c>
      <c r="O16" s="46">
        <f t="shared" si="4"/>
        <v>25669103</v>
      </c>
      <c r="P16" s="47">
        <f t="shared" si="1"/>
        <v>894.64321065105253</v>
      </c>
      <c r="Q16" s="9"/>
    </row>
    <row r="17" spans="1:17">
      <c r="A17" s="12"/>
      <c r="B17" s="44">
        <v>524</v>
      </c>
      <c r="C17" s="20" t="s">
        <v>29</v>
      </c>
      <c r="D17" s="46">
        <v>373495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373495</v>
      </c>
      <c r="P17" s="47">
        <f t="shared" si="1"/>
        <v>13.017391607416702</v>
      </c>
      <c r="Q17" s="9"/>
    </row>
    <row r="18" spans="1:17">
      <c r="A18" s="12"/>
      <c r="B18" s="44">
        <v>525</v>
      </c>
      <c r="C18" s="20" t="s">
        <v>30</v>
      </c>
      <c r="D18" s="46">
        <v>0</v>
      </c>
      <c r="E18" s="46">
        <v>397196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397196</v>
      </c>
      <c r="P18" s="47">
        <f t="shared" si="1"/>
        <v>13.843440680329012</v>
      </c>
      <c r="Q18" s="9"/>
    </row>
    <row r="19" spans="1:17">
      <c r="A19" s="12"/>
      <c r="B19" s="44">
        <v>526</v>
      </c>
      <c r="C19" s="20" t="s">
        <v>31</v>
      </c>
      <c r="D19" s="46">
        <v>1944744</v>
      </c>
      <c r="E19" s="46">
        <v>59002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2003746</v>
      </c>
      <c r="P19" s="47">
        <f t="shared" si="1"/>
        <v>69.836400390352708</v>
      </c>
      <c r="Q19" s="9"/>
    </row>
    <row r="20" spans="1:17">
      <c r="A20" s="12"/>
      <c r="B20" s="44">
        <v>527</v>
      </c>
      <c r="C20" s="20" t="s">
        <v>32</v>
      </c>
      <c r="D20" s="46">
        <v>0</v>
      </c>
      <c r="E20" s="46">
        <v>89166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89166</v>
      </c>
      <c r="P20" s="47">
        <f t="shared" si="1"/>
        <v>3.1076955248849853</v>
      </c>
      <c r="Q20" s="9"/>
    </row>
    <row r="21" spans="1:17">
      <c r="A21" s="12"/>
      <c r="B21" s="44">
        <v>529</v>
      </c>
      <c r="C21" s="20" t="s">
        <v>33</v>
      </c>
      <c r="D21" s="46">
        <v>472462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472462</v>
      </c>
      <c r="P21" s="47">
        <f t="shared" si="1"/>
        <v>16.466680607834938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SUM(D23:D24)</f>
        <v>152717</v>
      </c>
      <c r="E22" s="31">
        <f t="shared" si="5"/>
        <v>867839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1020556</v>
      </c>
      <c r="P22" s="43">
        <f t="shared" si="1"/>
        <v>35.569357312142756</v>
      </c>
      <c r="Q22" s="10"/>
    </row>
    <row r="23" spans="1:17">
      <c r="A23" s="12"/>
      <c r="B23" s="44">
        <v>534</v>
      </c>
      <c r="C23" s="20" t="s">
        <v>35</v>
      </c>
      <c r="D23" s="46">
        <v>0</v>
      </c>
      <c r="E23" s="46">
        <v>867839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867839</v>
      </c>
      <c r="P23" s="47">
        <f t="shared" si="1"/>
        <v>30.246723825456574</v>
      </c>
      <c r="Q23" s="9"/>
    </row>
    <row r="24" spans="1:17">
      <c r="A24" s="12"/>
      <c r="B24" s="44">
        <v>537</v>
      </c>
      <c r="C24" s="20" t="s">
        <v>37</v>
      </c>
      <c r="D24" s="46">
        <v>152717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152717</v>
      </c>
      <c r="P24" s="47">
        <f t="shared" si="1"/>
        <v>5.3226334866861844</v>
      </c>
      <c r="Q24" s="9"/>
    </row>
    <row r="25" spans="1:17" ht="15.75">
      <c r="A25" s="28" t="s">
        <v>39</v>
      </c>
      <c r="B25" s="29"/>
      <c r="C25" s="30"/>
      <c r="D25" s="31">
        <f t="shared" ref="D25:N25" si="6">SUM(D26:D26)</f>
        <v>0</v>
      </c>
      <c r="E25" s="31">
        <f t="shared" si="6"/>
        <v>6700076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1" si="7">SUM(D25:N25)</f>
        <v>6700076</v>
      </c>
      <c r="P25" s="43">
        <f t="shared" si="1"/>
        <v>233.51721734281332</v>
      </c>
      <c r="Q25" s="10"/>
    </row>
    <row r="26" spans="1:17">
      <c r="A26" s="12"/>
      <c r="B26" s="44">
        <v>541</v>
      </c>
      <c r="C26" s="20" t="s">
        <v>40</v>
      </c>
      <c r="D26" s="46">
        <v>0</v>
      </c>
      <c r="E26" s="46">
        <v>6700076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6700076</v>
      </c>
      <c r="P26" s="47">
        <f t="shared" si="1"/>
        <v>233.51721734281332</v>
      </c>
      <c r="Q26" s="9"/>
    </row>
    <row r="27" spans="1:17" ht="15.75">
      <c r="A27" s="28" t="s">
        <v>41</v>
      </c>
      <c r="B27" s="29"/>
      <c r="C27" s="30"/>
      <c r="D27" s="31">
        <f t="shared" ref="D27:N27" si="8">SUM(D28:D30)</f>
        <v>110970</v>
      </c>
      <c r="E27" s="31">
        <f t="shared" si="8"/>
        <v>426677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537647</v>
      </c>
      <c r="P27" s="43">
        <f t="shared" si="1"/>
        <v>18.73856824201868</v>
      </c>
      <c r="Q27" s="10"/>
    </row>
    <row r="28" spans="1:17">
      <c r="A28" s="13"/>
      <c r="B28" s="45">
        <v>552</v>
      </c>
      <c r="C28" s="21" t="s">
        <v>73</v>
      </c>
      <c r="D28" s="46">
        <v>76110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76110</v>
      </c>
      <c r="P28" s="47">
        <f t="shared" si="1"/>
        <v>2.6526557925554162</v>
      </c>
      <c r="Q28" s="9"/>
    </row>
    <row r="29" spans="1:17">
      <c r="A29" s="13"/>
      <c r="B29" s="45">
        <v>553</v>
      </c>
      <c r="C29" s="21" t="s">
        <v>42</v>
      </c>
      <c r="D29" s="46">
        <v>34860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34860</v>
      </c>
      <c r="P29" s="47">
        <f t="shared" si="1"/>
        <v>1.2149728147218737</v>
      </c>
      <c r="Q29" s="9"/>
    </row>
    <row r="30" spans="1:17">
      <c r="A30" s="13"/>
      <c r="B30" s="45">
        <v>554</v>
      </c>
      <c r="C30" s="21" t="s">
        <v>43</v>
      </c>
      <c r="D30" s="46">
        <v>0</v>
      </c>
      <c r="E30" s="46">
        <v>426677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426677</v>
      </c>
      <c r="P30" s="47">
        <f t="shared" si="1"/>
        <v>14.870939634741392</v>
      </c>
      <c r="Q30" s="9"/>
    </row>
    <row r="31" spans="1:17" ht="15.75">
      <c r="A31" s="28" t="s">
        <v>45</v>
      </c>
      <c r="B31" s="29"/>
      <c r="C31" s="30"/>
      <c r="D31" s="31">
        <f t="shared" ref="D31:N31" si="9">SUM(D32:D33)</f>
        <v>899165</v>
      </c>
      <c r="E31" s="31">
        <f t="shared" si="9"/>
        <v>2656065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3555230</v>
      </c>
      <c r="P31" s="43">
        <f t="shared" si="1"/>
        <v>123.91014917050049</v>
      </c>
      <c r="Q31" s="10"/>
    </row>
    <row r="32" spans="1:17">
      <c r="A32" s="12"/>
      <c r="B32" s="44">
        <v>562</v>
      </c>
      <c r="C32" s="20" t="s">
        <v>46</v>
      </c>
      <c r="D32" s="46">
        <v>136280</v>
      </c>
      <c r="E32" s="46">
        <v>2656065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7" si="10">SUM(D32:N32)</f>
        <v>2792345</v>
      </c>
      <c r="P32" s="47">
        <f t="shared" si="1"/>
        <v>97.321378781541895</v>
      </c>
      <c r="Q32" s="9"/>
    </row>
    <row r="33" spans="1:17">
      <c r="A33" s="12"/>
      <c r="B33" s="44">
        <v>564</v>
      </c>
      <c r="C33" s="20" t="s">
        <v>48</v>
      </c>
      <c r="D33" s="46">
        <v>762885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762885</v>
      </c>
      <c r="P33" s="47">
        <f t="shared" si="1"/>
        <v>26.588770388958594</v>
      </c>
      <c r="Q33" s="9"/>
    </row>
    <row r="34" spans="1:17" ht="15.75">
      <c r="A34" s="28" t="s">
        <v>50</v>
      </c>
      <c r="B34" s="29"/>
      <c r="C34" s="30"/>
      <c r="D34" s="31">
        <f t="shared" ref="D34:N34" si="11">SUM(D35:D37)</f>
        <v>303391</v>
      </c>
      <c r="E34" s="31">
        <f t="shared" si="11"/>
        <v>134733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>SUM(D34:N34)</f>
        <v>438124</v>
      </c>
      <c r="P34" s="43">
        <f t="shared" si="1"/>
        <v>15.269901017705283</v>
      </c>
      <c r="Q34" s="9"/>
    </row>
    <row r="35" spans="1:17">
      <c r="A35" s="12"/>
      <c r="B35" s="44">
        <v>571</v>
      </c>
      <c r="C35" s="20" t="s">
        <v>51</v>
      </c>
      <c r="D35" s="46">
        <v>166141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166141</v>
      </c>
      <c r="P35" s="47">
        <f t="shared" si="1"/>
        <v>5.7904990938240628</v>
      </c>
      <c r="Q35" s="9"/>
    </row>
    <row r="36" spans="1:17">
      <c r="A36" s="12"/>
      <c r="B36" s="44">
        <v>572</v>
      </c>
      <c r="C36" s="20" t="s">
        <v>52</v>
      </c>
      <c r="D36" s="46">
        <v>137250</v>
      </c>
      <c r="E36" s="46">
        <v>118883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256133</v>
      </c>
      <c r="P36" s="47">
        <f t="shared" si="1"/>
        <v>8.9269831311863932</v>
      </c>
      <c r="Q36" s="9"/>
    </row>
    <row r="37" spans="1:17">
      <c r="A37" s="12"/>
      <c r="B37" s="44">
        <v>574</v>
      </c>
      <c r="C37" s="20" t="s">
        <v>160</v>
      </c>
      <c r="D37" s="46">
        <v>0</v>
      </c>
      <c r="E37" s="46">
        <v>15850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15850</v>
      </c>
      <c r="P37" s="47">
        <f t="shared" ref="P37:P60" si="12">(O37/P$62)</f>
        <v>0.55241879269482785</v>
      </c>
      <c r="Q37" s="9"/>
    </row>
    <row r="38" spans="1:17" ht="15.75">
      <c r="A38" s="28" t="s">
        <v>67</v>
      </c>
      <c r="B38" s="29"/>
      <c r="C38" s="30"/>
      <c r="D38" s="31">
        <f t="shared" ref="D38:N38" si="13">SUM(D39:D39)</f>
        <v>2368800</v>
      </c>
      <c r="E38" s="31">
        <f t="shared" si="13"/>
        <v>4733506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3"/>
        <v>0</v>
      </c>
      <c r="O38" s="31">
        <f t="shared" ref="O38:O44" si="14">SUM(D38:N38)</f>
        <v>7102306</v>
      </c>
      <c r="P38" s="43">
        <f t="shared" si="12"/>
        <v>247.53610762581906</v>
      </c>
      <c r="Q38" s="9"/>
    </row>
    <row r="39" spans="1:17">
      <c r="A39" s="12"/>
      <c r="B39" s="44">
        <v>581</v>
      </c>
      <c r="C39" s="20" t="s">
        <v>167</v>
      </c>
      <c r="D39" s="46">
        <v>2368800</v>
      </c>
      <c r="E39" s="46">
        <v>4733506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4"/>
        <v>7102306</v>
      </c>
      <c r="P39" s="47">
        <f t="shared" si="12"/>
        <v>247.53610762581906</v>
      </c>
      <c r="Q39" s="9"/>
    </row>
    <row r="40" spans="1:17" ht="15.75">
      <c r="A40" s="28" t="s">
        <v>56</v>
      </c>
      <c r="B40" s="29"/>
      <c r="C40" s="30"/>
      <c r="D40" s="31">
        <f t="shared" ref="D40:N40" si="15">SUM(D41:D59)</f>
        <v>915347</v>
      </c>
      <c r="E40" s="31">
        <f t="shared" si="15"/>
        <v>57169</v>
      </c>
      <c r="F40" s="31">
        <f t="shared" si="15"/>
        <v>0</v>
      </c>
      <c r="G40" s="31">
        <f t="shared" si="15"/>
        <v>0</v>
      </c>
      <c r="H40" s="31">
        <f t="shared" si="15"/>
        <v>0</v>
      </c>
      <c r="I40" s="31">
        <f t="shared" si="15"/>
        <v>0</v>
      </c>
      <c r="J40" s="31">
        <f t="shared" si="15"/>
        <v>0</v>
      </c>
      <c r="K40" s="31">
        <f t="shared" si="15"/>
        <v>0</v>
      </c>
      <c r="L40" s="31">
        <f t="shared" si="15"/>
        <v>0</v>
      </c>
      <c r="M40" s="31">
        <f t="shared" si="15"/>
        <v>268493</v>
      </c>
      <c r="N40" s="31">
        <f t="shared" si="15"/>
        <v>0</v>
      </c>
      <c r="O40" s="31">
        <f t="shared" si="14"/>
        <v>1241009</v>
      </c>
      <c r="P40" s="43">
        <f t="shared" si="12"/>
        <v>43.25278823365398</v>
      </c>
      <c r="Q40" s="9"/>
    </row>
    <row r="41" spans="1:17">
      <c r="A41" s="12"/>
      <c r="B41" s="44">
        <v>601</v>
      </c>
      <c r="C41" s="20" t="s">
        <v>57</v>
      </c>
      <c r="D41" s="46">
        <v>54425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4"/>
        <v>54425</v>
      </c>
      <c r="P41" s="47">
        <f t="shared" si="12"/>
        <v>1.8968702077234072</v>
      </c>
      <c r="Q41" s="9"/>
    </row>
    <row r="42" spans="1:17">
      <c r="A42" s="12"/>
      <c r="B42" s="44">
        <v>602</v>
      </c>
      <c r="C42" s="20" t="s">
        <v>80</v>
      </c>
      <c r="D42" s="46">
        <v>63298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472</v>
      </c>
      <c r="N42" s="46">
        <v>0</v>
      </c>
      <c r="O42" s="46">
        <f t="shared" si="14"/>
        <v>63770</v>
      </c>
      <c r="P42" s="47">
        <f t="shared" si="12"/>
        <v>2.2225707514289699</v>
      </c>
      <c r="Q42" s="9"/>
    </row>
    <row r="43" spans="1:17">
      <c r="A43" s="12"/>
      <c r="B43" s="44">
        <v>603</v>
      </c>
      <c r="C43" s="20" t="s">
        <v>81</v>
      </c>
      <c r="D43" s="46">
        <v>18684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1072</v>
      </c>
      <c r="N43" s="46">
        <v>0</v>
      </c>
      <c r="O43" s="46">
        <f t="shared" si="14"/>
        <v>19756</v>
      </c>
      <c r="P43" s="47">
        <f t="shared" si="12"/>
        <v>0.68855430085041125</v>
      </c>
      <c r="Q43" s="9"/>
    </row>
    <row r="44" spans="1:17">
      <c r="A44" s="12"/>
      <c r="B44" s="44">
        <v>604</v>
      </c>
      <c r="C44" s="20" t="s">
        <v>58</v>
      </c>
      <c r="D44" s="46">
        <v>266073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266073</v>
      </c>
      <c r="P44" s="47">
        <f t="shared" si="12"/>
        <v>9.2734211626934329</v>
      </c>
      <c r="Q44" s="9"/>
    </row>
    <row r="45" spans="1:17">
      <c r="A45" s="12"/>
      <c r="B45" s="44">
        <v>614</v>
      </c>
      <c r="C45" s="20" t="s">
        <v>60</v>
      </c>
      <c r="D45" s="46">
        <v>61810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1" si="16">SUM(D45:N45)</f>
        <v>61810</v>
      </c>
      <c r="P45" s="47">
        <f t="shared" si="12"/>
        <v>2.1542590269064545</v>
      </c>
      <c r="Q45" s="9"/>
    </row>
    <row r="46" spans="1:17">
      <c r="A46" s="12"/>
      <c r="B46" s="44">
        <v>634</v>
      </c>
      <c r="C46" s="20" t="s">
        <v>61</v>
      </c>
      <c r="D46" s="46">
        <v>16587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6"/>
        <v>16587</v>
      </c>
      <c r="P46" s="47">
        <f t="shared" si="12"/>
        <v>0.57810539523212046</v>
      </c>
      <c r="Q46" s="9"/>
    </row>
    <row r="47" spans="1:17">
      <c r="A47" s="12"/>
      <c r="B47" s="44">
        <v>649</v>
      </c>
      <c r="C47" s="20" t="s">
        <v>161</v>
      </c>
      <c r="D47" s="46">
        <v>0</v>
      </c>
      <c r="E47" s="46">
        <v>7442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6"/>
        <v>7442</v>
      </c>
      <c r="P47" s="47">
        <f t="shared" si="12"/>
        <v>0.25937543566150845</v>
      </c>
      <c r="Q47" s="9"/>
    </row>
    <row r="48" spans="1:17">
      <c r="A48" s="12"/>
      <c r="B48" s="44">
        <v>654</v>
      </c>
      <c r="C48" s="20" t="s">
        <v>102</v>
      </c>
      <c r="D48" s="46">
        <v>29461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6"/>
        <v>29461</v>
      </c>
      <c r="P48" s="47">
        <f t="shared" si="12"/>
        <v>1.0268018959988847</v>
      </c>
      <c r="Q48" s="9"/>
    </row>
    <row r="49" spans="1:120">
      <c r="A49" s="12"/>
      <c r="B49" s="44">
        <v>674</v>
      </c>
      <c r="C49" s="20" t="s">
        <v>103</v>
      </c>
      <c r="D49" s="46">
        <v>42362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6"/>
        <v>42362</v>
      </c>
      <c r="P49" s="47">
        <f t="shared" si="12"/>
        <v>1.4764394256238673</v>
      </c>
      <c r="Q49" s="9"/>
    </row>
    <row r="50" spans="1:120">
      <c r="A50" s="12"/>
      <c r="B50" s="44">
        <v>694</v>
      </c>
      <c r="C50" s="20" t="s">
        <v>93</v>
      </c>
      <c r="D50" s="46">
        <v>8447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6"/>
        <v>8447</v>
      </c>
      <c r="P50" s="47">
        <f t="shared" si="12"/>
        <v>0.29440262093963476</v>
      </c>
      <c r="Q50" s="9"/>
    </row>
    <row r="51" spans="1:120">
      <c r="A51" s="12"/>
      <c r="B51" s="44">
        <v>712</v>
      </c>
      <c r="C51" s="20" t="s">
        <v>168</v>
      </c>
      <c r="D51" s="46">
        <v>125786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6"/>
        <v>125786</v>
      </c>
      <c r="P51" s="47">
        <f t="shared" si="12"/>
        <v>4.3840094799944236</v>
      </c>
      <c r="Q51" s="9"/>
    </row>
    <row r="52" spans="1:120">
      <c r="A52" s="12"/>
      <c r="B52" s="44">
        <v>719</v>
      </c>
      <c r="C52" s="20" t="s">
        <v>75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266949</v>
      </c>
      <c r="N52" s="46">
        <v>0</v>
      </c>
      <c r="O52" s="46">
        <f t="shared" ref="O52:O59" si="17">SUM(D52:N52)</f>
        <v>266949</v>
      </c>
      <c r="P52" s="47">
        <f t="shared" si="12"/>
        <v>9.3039523212045161</v>
      </c>
      <c r="Q52" s="9"/>
    </row>
    <row r="53" spans="1:120">
      <c r="A53" s="12"/>
      <c r="B53" s="44">
        <v>721</v>
      </c>
      <c r="C53" s="20" t="s">
        <v>66</v>
      </c>
      <c r="D53" s="46">
        <v>834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7"/>
        <v>834</v>
      </c>
      <c r="P53" s="47">
        <f t="shared" si="12"/>
        <v>2.9067335842743621E-2</v>
      </c>
      <c r="Q53" s="9"/>
    </row>
    <row r="54" spans="1:120">
      <c r="A54" s="12"/>
      <c r="B54" s="44">
        <v>724</v>
      </c>
      <c r="C54" s="20" t="s">
        <v>94</v>
      </c>
      <c r="D54" s="46">
        <v>116796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7"/>
        <v>116796</v>
      </c>
      <c r="P54" s="47">
        <f t="shared" si="12"/>
        <v>4.0706817231283985</v>
      </c>
      <c r="Q54" s="9"/>
    </row>
    <row r="55" spans="1:120">
      <c r="A55" s="12"/>
      <c r="B55" s="44">
        <v>739</v>
      </c>
      <c r="C55" s="20" t="s">
        <v>162</v>
      </c>
      <c r="D55" s="46">
        <v>0</v>
      </c>
      <c r="E55" s="46">
        <v>3453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7"/>
        <v>3453</v>
      </c>
      <c r="P55" s="47">
        <f t="shared" si="12"/>
        <v>0.12034713508992054</v>
      </c>
      <c r="Q55" s="9"/>
    </row>
    <row r="56" spans="1:120">
      <c r="A56" s="12"/>
      <c r="B56" s="44">
        <v>744</v>
      </c>
      <c r="C56" s="20" t="s">
        <v>95</v>
      </c>
      <c r="D56" s="46">
        <v>16843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7"/>
        <v>16843</v>
      </c>
      <c r="P56" s="47">
        <f t="shared" si="12"/>
        <v>0.58702774292485715</v>
      </c>
      <c r="Q56" s="9"/>
    </row>
    <row r="57" spans="1:120">
      <c r="A57" s="12"/>
      <c r="B57" s="44">
        <v>761</v>
      </c>
      <c r="C57" s="20" t="s">
        <v>68</v>
      </c>
      <c r="D57" s="46">
        <v>0</v>
      </c>
      <c r="E57" s="46">
        <v>39887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39887</v>
      </c>
      <c r="P57" s="47">
        <f t="shared" si="12"/>
        <v>1.3901784469538547</v>
      </c>
      <c r="Q57" s="9"/>
    </row>
    <row r="58" spans="1:120">
      <c r="A58" s="12"/>
      <c r="B58" s="44">
        <v>764</v>
      </c>
      <c r="C58" s="20" t="s">
        <v>96</v>
      </c>
      <c r="D58" s="46">
        <v>93941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93941</v>
      </c>
      <c r="P58" s="47">
        <f t="shared" si="12"/>
        <v>3.2741182211069288</v>
      </c>
      <c r="Q58" s="9"/>
    </row>
    <row r="59" spans="1:120" ht="15.75" thickBot="1">
      <c r="A59" s="12"/>
      <c r="B59" s="44">
        <v>769</v>
      </c>
      <c r="C59" s="20" t="s">
        <v>87</v>
      </c>
      <c r="D59" s="46">
        <v>0</v>
      </c>
      <c r="E59" s="46">
        <v>6387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6387</v>
      </c>
      <c r="P59" s="47">
        <f t="shared" si="12"/>
        <v>0.22260560434964449</v>
      </c>
      <c r="Q59" s="9"/>
    </row>
    <row r="60" spans="1:120" ht="16.5" thickBot="1">
      <c r="A60" s="14" t="s">
        <v>10</v>
      </c>
      <c r="B60" s="23"/>
      <c r="C60" s="22"/>
      <c r="D60" s="15">
        <f t="shared" ref="D60:N60" si="18">SUM(D5,D13,D22,D25,D27,D31,D34,D38,D40)</f>
        <v>27453446</v>
      </c>
      <c r="E60" s="15">
        <f t="shared" si="18"/>
        <v>21310125</v>
      </c>
      <c r="F60" s="15">
        <f t="shared" si="18"/>
        <v>0</v>
      </c>
      <c r="G60" s="15">
        <f t="shared" si="18"/>
        <v>0</v>
      </c>
      <c r="H60" s="15">
        <f t="shared" si="18"/>
        <v>0</v>
      </c>
      <c r="I60" s="15">
        <f t="shared" si="18"/>
        <v>0</v>
      </c>
      <c r="J60" s="15">
        <f t="shared" si="18"/>
        <v>0</v>
      </c>
      <c r="K60" s="15">
        <f t="shared" si="18"/>
        <v>0</v>
      </c>
      <c r="L60" s="15">
        <f t="shared" si="18"/>
        <v>0</v>
      </c>
      <c r="M60" s="15">
        <f t="shared" si="18"/>
        <v>24960843</v>
      </c>
      <c r="N60" s="15">
        <f t="shared" si="18"/>
        <v>12287338</v>
      </c>
      <c r="O60" s="15">
        <f>SUM(D60:N60)</f>
        <v>86011752</v>
      </c>
      <c r="P60" s="37">
        <f t="shared" si="12"/>
        <v>2997.7607695524885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118" t="s">
        <v>163</v>
      </c>
      <c r="N62" s="118"/>
      <c r="O62" s="118"/>
      <c r="P62" s="41">
        <v>28692</v>
      </c>
    </row>
    <row r="63" spans="1:120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120" t="s">
        <v>83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3748049</v>
      </c>
      <c r="E5" s="26">
        <f t="shared" si="0"/>
        <v>48307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3796356</v>
      </c>
      <c r="O5" s="32">
        <f t="shared" ref="O5:O36" si="2">(N5/O$61)</f>
        <v>133.05607738679379</v>
      </c>
      <c r="P5" s="6"/>
    </row>
    <row r="6" spans="1:133">
      <c r="A6" s="12"/>
      <c r="B6" s="44">
        <v>512</v>
      </c>
      <c r="C6" s="20" t="s">
        <v>21</v>
      </c>
      <c r="D6" s="46">
        <v>839377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839377</v>
      </c>
      <c r="O6" s="47">
        <f t="shared" si="2"/>
        <v>29.418792934249264</v>
      </c>
      <c r="P6" s="9"/>
    </row>
    <row r="7" spans="1:133">
      <c r="A7" s="12"/>
      <c r="B7" s="44">
        <v>513</v>
      </c>
      <c r="C7" s="20" t="s">
        <v>22</v>
      </c>
      <c r="D7" s="46">
        <v>2025543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2025543</v>
      </c>
      <c r="O7" s="47">
        <f t="shared" si="2"/>
        <v>70.991973924015142</v>
      </c>
      <c r="P7" s="9"/>
    </row>
    <row r="8" spans="1:133">
      <c r="A8" s="12"/>
      <c r="B8" s="44">
        <v>514</v>
      </c>
      <c r="C8" s="20" t="s">
        <v>23</v>
      </c>
      <c r="D8" s="46">
        <v>60140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60140</v>
      </c>
      <c r="O8" s="47">
        <f t="shared" si="2"/>
        <v>2.1078087761110331</v>
      </c>
      <c r="P8" s="9"/>
    </row>
    <row r="9" spans="1:133">
      <c r="A9" s="12"/>
      <c r="B9" s="44">
        <v>517</v>
      </c>
      <c r="C9" s="20" t="s">
        <v>24</v>
      </c>
      <c r="D9" s="46">
        <v>61369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61369</v>
      </c>
      <c r="O9" s="47">
        <f t="shared" si="2"/>
        <v>2.1508832188420022</v>
      </c>
      <c r="P9" s="9"/>
    </row>
    <row r="10" spans="1:133">
      <c r="A10" s="12"/>
      <c r="B10" s="44">
        <v>519</v>
      </c>
      <c r="C10" s="20" t="s">
        <v>113</v>
      </c>
      <c r="D10" s="46">
        <v>761620</v>
      </c>
      <c r="E10" s="46">
        <v>48307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809927</v>
      </c>
      <c r="O10" s="47">
        <f t="shared" si="2"/>
        <v>28.386618533576335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SUM(D12:D18)</f>
        <v>17511016</v>
      </c>
      <c r="E11" s="31">
        <f t="shared" si="3"/>
        <v>5061072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11143376</v>
      </c>
      <c r="N11" s="42">
        <f t="shared" si="1"/>
        <v>33715464</v>
      </c>
      <c r="O11" s="43">
        <f t="shared" si="2"/>
        <v>1181.6719472872564</v>
      </c>
      <c r="P11" s="10"/>
    </row>
    <row r="12" spans="1:133">
      <c r="A12" s="12"/>
      <c r="B12" s="44">
        <v>521</v>
      </c>
      <c r="C12" s="20" t="s">
        <v>27</v>
      </c>
      <c r="D12" s="46">
        <v>5743413</v>
      </c>
      <c r="E12" s="46">
        <v>324624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6068037</v>
      </c>
      <c r="O12" s="47">
        <f t="shared" si="2"/>
        <v>212.67478620496286</v>
      </c>
      <c r="P12" s="9"/>
    </row>
    <row r="13" spans="1:133">
      <c r="A13" s="12"/>
      <c r="B13" s="44">
        <v>522</v>
      </c>
      <c r="C13" s="20" t="s">
        <v>85</v>
      </c>
      <c r="D13" s="46">
        <v>16110</v>
      </c>
      <c r="E13" s="46">
        <v>810018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826128</v>
      </c>
      <c r="O13" s="47">
        <f t="shared" si="2"/>
        <v>28.954437123230058</v>
      </c>
      <c r="P13" s="9"/>
    </row>
    <row r="14" spans="1:133">
      <c r="A14" s="12"/>
      <c r="B14" s="44">
        <v>523</v>
      </c>
      <c r="C14" s="20" t="s">
        <v>114</v>
      </c>
      <c r="D14" s="46">
        <v>9581096</v>
      </c>
      <c r="E14" s="46">
        <v>3330187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11143376</v>
      </c>
      <c r="N14" s="46">
        <f t="shared" si="4"/>
        <v>24054659</v>
      </c>
      <c r="O14" s="47">
        <f t="shared" si="2"/>
        <v>843.07651058460681</v>
      </c>
      <c r="P14" s="9"/>
    </row>
    <row r="15" spans="1:133">
      <c r="A15" s="12"/>
      <c r="B15" s="44">
        <v>525</v>
      </c>
      <c r="C15" s="20" t="s">
        <v>30</v>
      </c>
      <c r="D15" s="46">
        <v>0</v>
      </c>
      <c r="E15" s="46">
        <v>430799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430799</v>
      </c>
      <c r="O15" s="47">
        <f t="shared" si="2"/>
        <v>15.098801345857282</v>
      </c>
      <c r="P15" s="9"/>
    </row>
    <row r="16" spans="1:133">
      <c r="A16" s="12"/>
      <c r="B16" s="44">
        <v>526</v>
      </c>
      <c r="C16" s="20" t="s">
        <v>31</v>
      </c>
      <c r="D16" s="46">
        <v>1710228</v>
      </c>
      <c r="E16" s="46">
        <v>78987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1789215</v>
      </c>
      <c r="O16" s="47">
        <f t="shared" si="2"/>
        <v>62.709063507640543</v>
      </c>
      <c r="P16" s="9"/>
    </row>
    <row r="17" spans="1:16">
      <c r="A17" s="12"/>
      <c r="B17" s="44">
        <v>527</v>
      </c>
      <c r="C17" s="20" t="s">
        <v>32</v>
      </c>
      <c r="D17" s="46">
        <v>0</v>
      </c>
      <c r="E17" s="46">
        <v>86457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86457</v>
      </c>
      <c r="O17" s="47">
        <f t="shared" si="2"/>
        <v>3.0301766437684003</v>
      </c>
      <c r="P17" s="9"/>
    </row>
    <row r="18" spans="1:16">
      <c r="A18" s="12"/>
      <c r="B18" s="44">
        <v>529</v>
      </c>
      <c r="C18" s="20" t="s">
        <v>33</v>
      </c>
      <c r="D18" s="46">
        <v>460169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460169</v>
      </c>
      <c r="O18" s="47">
        <f t="shared" si="2"/>
        <v>16.128171877190525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SUM(D20:D22)</f>
        <v>223309</v>
      </c>
      <c r="E19" s="31">
        <f t="shared" si="5"/>
        <v>885899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1109208</v>
      </c>
      <c r="O19" s="43">
        <f t="shared" si="2"/>
        <v>38.87592878171877</v>
      </c>
      <c r="P19" s="10"/>
    </row>
    <row r="20" spans="1:16">
      <c r="A20" s="12"/>
      <c r="B20" s="44">
        <v>534</v>
      </c>
      <c r="C20" s="20" t="s">
        <v>115</v>
      </c>
      <c r="D20" s="46">
        <v>135650</v>
      </c>
      <c r="E20" s="46">
        <v>842287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977937</v>
      </c>
      <c r="O20" s="47">
        <f t="shared" si="2"/>
        <v>34.275094630590218</v>
      </c>
      <c r="P20" s="9"/>
    </row>
    <row r="21" spans="1:16">
      <c r="A21" s="12"/>
      <c r="B21" s="44">
        <v>537</v>
      </c>
      <c r="C21" s="20" t="s">
        <v>116</v>
      </c>
      <c r="D21" s="46">
        <v>87394</v>
      </c>
      <c r="E21" s="46">
        <v>43612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131006</v>
      </c>
      <c r="O21" s="47">
        <f t="shared" si="2"/>
        <v>4.5915463339408387</v>
      </c>
      <c r="P21" s="9"/>
    </row>
    <row r="22" spans="1:16">
      <c r="A22" s="12"/>
      <c r="B22" s="44">
        <v>539</v>
      </c>
      <c r="C22" s="20" t="s">
        <v>38</v>
      </c>
      <c r="D22" s="46">
        <v>265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265</v>
      </c>
      <c r="O22" s="47">
        <f t="shared" si="2"/>
        <v>9.2878171877190524E-3</v>
      </c>
      <c r="P22" s="9"/>
    </row>
    <row r="23" spans="1:16" ht="15.75">
      <c r="A23" s="28" t="s">
        <v>39</v>
      </c>
      <c r="B23" s="29"/>
      <c r="C23" s="30"/>
      <c r="D23" s="31">
        <f t="shared" ref="D23:M23" si="6">SUM(D24:D26)</f>
        <v>4775</v>
      </c>
      <c r="E23" s="31">
        <f t="shared" si="6"/>
        <v>6660345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2" si="7">SUM(D23:M23)</f>
        <v>6665120</v>
      </c>
      <c r="O23" s="43">
        <f t="shared" si="2"/>
        <v>233.60157016683021</v>
      </c>
      <c r="P23" s="10"/>
    </row>
    <row r="24" spans="1:16">
      <c r="A24" s="12"/>
      <c r="B24" s="44">
        <v>541</v>
      </c>
      <c r="C24" s="20" t="s">
        <v>117</v>
      </c>
      <c r="D24" s="46">
        <v>109</v>
      </c>
      <c r="E24" s="46">
        <v>6660116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6660225</v>
      </c>
      <c r="O24" s="47">
        <f t="shared" si="2"/>
        <v>233.43000841160801</v>
      </c>
      <c r="P24" s="9"/>
    </row>
    <row r="25" spans="1:16">
      <c r="A25" s="12"/>
      <c r="B25" s="44">
        <v>542</v>
      </c>
      <c r="C25" s="20" t="s">
        <v>156</v>
      </c>
      <c r="D25" s="46">
        <v>4391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4391</v>
      </c>
      <c r="O25" s="47">
        <f t="shared" si="2"/>
        <v>0.15389737838216738</v>
      </c>
      <c r="P25" s="9"/>
    </row>
    <row r="26" spans="1:16">
      <c r="A26" s="12"/>
      <c r="B26" s="44">
        <v>549</v>
      </c>
      <c r="C26" s="20" t="s">
        <v>157</v>
      </c>
      <c r="D26" s="46">
        <v>275</v>
      </c>
      <c r="E26" s="46">
        <v>229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504</v>
      </c>
      <c r="O26" s="47">
        <f t="shared" si="2"/>
        <v>1.7664376840039256E-2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455220</v>
      </c>
      <c r="E27" s="31">
        <f t="shared" si="8"/>
        <v>65514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520734</v>
      </c>
      <c r="O27" s="43">
        <f t="shared" si="2"/>
        <v>18.250876209168652</v>
      </c>
      <c r="P27" s="10"/>
    </row>
    <row r="28" spans="1:16">
      <c r="A28" s="13"/>
      <c r="B28" s="45">
        <v>552</v>
      </c>
      <c r="C28" s="21" t="s">
        <v>73</v>
      </c>
      <c r="D28" s="46">
        <v>0</v>
      </c>
      <c r="E28" s="46">
        <v>47026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47026</v>
      </c>
      <c r="O28" s="47">
        <f t="shared" si="2"/>
        <v>1.6481844946025515</v>
      </c>
      <c r="P28" s="9"/>
    </row>
    <row r="29" spans="1:16">
      <c r="A29" s="13"/>
      <c r="B29" s="45">
        <v>553</v>
      </c>
      <c r="C29" s="21" t="s">
        <v>118</v>
      </c>
      <c r="D29" s="46">
        <v>33900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33900</v>
      </c>
      <c r="O29" s="47">
        <f t="shared" si="2"/>
        <v>1.1881396326931164</v>
      </c>
      <c r="P29" s="9"/>
    </row>
    <row r="30" spans="1:16">
      <c r="A30" s="13"/>
      <c r="B30" s="45">
        <v>554</v>
      </c>
      <c r="C30" s="21" t="s">
        <v>43</v>
      </c>
      <c r="D30" s="46">
        <v>421320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421320</v>
      </c>
      <c r="O30" s="47">
        <f t="shared" si="2"/>
        <v>14.76657787747091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18488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18488</v>
      </c>
      <c r="O31" s="47">
        <f t="shared" si="2"/>
        <v>0.64797420440207487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897295</v>
      </c>
      <c r="E32" s="31">
        <f t="shared" si="9"/>
        <v>661776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1559071</v>
      </c>
      <c r="O32" s="43">
        <f t="shared" si="2"/>
        <v>54.642892191223886</v>
      </c>
      <c r="P32" s="10"/>
    </row>
    <row r="33" spans="1:16">
      <c r="A33" s="12"/>
      <c r="B33" s="44">
        <v>562</v>
      </c>
      <c r="C33" s="20" t="s">
        <v>119</v>
      </c>
      <c r="D33" s="46">
        <v>0</v>
      </c>
      <c r="E33" s="46">
        <v>504471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504471</v>
      </c>
      <c r="O33" s="47">
        <f t="shared" si="2"/>
        <v>17.680884620776673</v>
      </c>
      <c r="P33" s="9"/>
    </row>
    <row r="34" spans="1:16">
      <c r="A34" s="12"/>
      <c r="B34" s="44">
        <v>564</v>
      </c>
      <c r="C34" s="20" t="s">
        <v>120</v>
      </c>
      <c r="D34" s="46">
        <v>122919</v>
      </c>
      <c r="E34" s="46">
        <v>3480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126399</v>
      </c>
      <c r="O34" s="47">
        <f t="shared" si="2"/>
        <v>4.4300785083415111</v>
      </c>
      <c r="P34" s="9"/>
    </row>
    <row r="35" spans="1:16">
      <c r="A35" s="12"/>
      <c r="B35" s="44">
        <v>569</v>
      </c>
      <c r="C35" s="20" t="s">
        <v>49</v>
      </c>
      <c r="D35" s="46">
        <v>774376</v>
      </c>
      <c r="E35" s="46">
        <v>153825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928201</v>
      </c>
      <c r="O35" s="47">
        <f t="shared" si="2"/>
        <v>32.531929062105704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SUM(D37:D39)</f>
        <v>481191</v>
      </c>
      <c r="E36" s="31">
        <f t="shared" si="11"/>
        <v>188166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669357</v>
      </c>
      <c r="O36" s="43">
        <f t="shared" si="2"/>
        <v>23.459869620075704</v>
      </c>
      <c r="P36" s="9"/>
    </row>
    <row r="37" spans="1:16">
      <c r="A37" s="12"/>
      <c r="B37" s="44">
        <v>571</v>
      </c>
      <c r="C37" s="20" t="s">
        <v>51</v>
      </c>
      <c r="D37" s="46">
        <v>178454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178454</v>
      </c>
      <c r="O37" s="47">
        <f t="shared" ref="O37:O59" si="12">(N37/O$61)</f>
        <v>6.2545212393102485</v>
      </c>
      <c r="P37" s="9"/>
    </row>
    <row r="38" spans="1:16">
      <c r="A38" s="12"/>
      <c r="B38" s="44">
        <v>572</v>
      </c>
      <c r="C38" s="20" t="s">
        <v>121</v>
      </c>
      <c r="D38" s="46">
        <v>164208</v>
      </c>
      <c r="E38" s="46">
        <v>188166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352374</v>
      </c>
      <c r="O38" s="47">
        <f t="shared" si="12"/>
        <v>12.350133183793636</v>
      </c>
      <c r="P38" s="9"/>
    </row>
    <row r="39" spans="1:16">
      <c r="A39" s="12"/>
      <c r="B39" s="44">
        <v>579</v>
      </c>
      <c r="C39" s="20" t="s">
        <v>53</v>
      </c>
      <c r="D39" s="46">
        <v>138529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138529</v>
      </c>
      <c r="O39" s="47">
        <f t="shared" si="12"/>
        <v>4.8552151969718214</v>
      </c>
      <c r="P39" s="9"/>
    </row>
    <row r="40" spans="1:16" ht="15.75">
      <c r="A40" s="28" t="s">
        <v>122</v>
      </c>
      <c r="B40" s="29"/>
      <c r="C40" s="30"/>
      <c r="D40" s="31">
        <f t="shared" ref="D40:M40" si="13">SUM(D41:D43)</f>
        <v>3216605</v>
      </c>
      <c r="E40" s="31">
        <f t="shared" si="13"/>
        <v>4705719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1272796</v>
      </c>
      <c r="N40" s="31">
        <f>SUM(D40:M40)</f>
        <v>9195120</v>
      </c>
      <c r="O40" s="43">
        <f t="shared" si="12"/>
        <v>322.27393803448757</v>
      </c>
      <c r="P40" s="9"/>
    </row>
    <row r="41" spans="1:16">
      <c r="A41" s="12"/>
      <c r="B41" s="44">
        <v>581</v>
      </c>
      <c r="C41" s="20" t="s">
        <v>123</v>
      </c>
      <c r="D41" s="46">
        <v>3137144</v>
      </c>
      <c r="E41" s="46">
        <v>4705719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7842863</v>
      </c>
      <c r="O41" s="47">
        <f t="shared" si="12"/>
        <v>274.8795387634936</v>
      </c>
      <c r="P41" s="9"/>
    </row>
    <row r="42" spans="1:16">
      <c r="A42" s="12"/>
      <c r="B42" s="44">
        <v>587</v>
      </c>
      <c r="C42" s="20" t="s">
        <v>149</v>
      </c>
      <c r="D42" s="46">
        <v>79461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14">SUM(D42:M42)</f>
        <v>79461</v>
      </c>
      <c r="O42" s="47">
        <f t="shared" si="12"/>
        <v>2.7849782700126173</v>
      </c>
      <c r="P42" s="9"/>
    </row>
    <row r="43" spans="1:16">
      <c r="A43" s="12"/>
      <c r="B43" s="44">
        <v>591</v>
      </c>
      <c r="C43" s="20" t="s">
        <v>150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1272796</v>
      </c>
      <c r="N43" s="46">
        <f t="shared" si="14"/>
        <v>1272796</v>
      </c>
      <c r="O43" s="47">
        <f t="shared" si="12"/>
        <v>44.609421000981357</v>
      </c>
      <c r="P43" s="9"/>
    </row>
    <row r="44" spans="1:16" ht="15.75">
      <c r="A44" s="28" t="s">
        <v>56</v>
      </c>
      <c r="B44" s="29"/>
      <c r="C44" s="30"/>
      <c r="D44" s="31">
        <f t="shared" ref="D44:M44" si="15">SUM(D45:D58)</f>
        <v>1019933</v>
      </c>
      <c r="E44" s="31">
        <f t="shared" si="15"/>
        <v>193993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1213926</v>
      </c>
      <c r="O44" s="43">
        <f t="shared" si="12"/>
        <v>42.546123650637881</v>
      </c>
      <c r="P44" s="9"/>
    </row>
    <row r="45" spans="1:16">
      <c r="A45" s="12"/>
      <c r="B45" s="44">
        <v>601</v>
      </c>
      <c r="C45" s="20" t="s">
        <v>124</v>
      </c>
      <c r="D45" s="46">
        <v>168596</v>
      </c>
      <c r="E45" s="46">
        <v>134667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303263</v>
      </c>
      <c r="O45" s="47">
        <f t="shared" si="12"/>
        <v>10.628872844525445</v>
      </c>
      <c r="P45" s="9"/>
    </row>
    <row r="46" spans="1:16">
      <c r="A46" s="12"/>
      <c r="B46" s="44">
        <v>602</v>
      </c>
      <c r="C46" s="20" t="s">
        <v>125</v>
      </c>
      <c r="D46" s="46">
        <v>28591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28591</v>
      </c>
      <c r="O46" s="47">
        <f t="shared" si="12"/>
        <v>1.0020678536380205</v>
      </c>
      <c r="P46" s="9"/>
    </row>
    <row r="47" spans="1:16">
      <c r="A47" s="12"/>
      <c r="B47" s="44">
        <v>603</v>
      </c>
      <c r="C47" s="20" t="s">
        <v>126</v>
      </c>
      <c r="D47" s="46">
        <v>17803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17803</v>
      </c>
      <c r="O47" s="47">
        <f t="shared" si="12"/>
        <v>0.62396607318098973</v>
      </c>
      <c r="P47" s="9"/>
    </row>
    <row r="48" spans="1:16">
      <c r="A48" s="12"/>
      <c r="B48" s="44">
        <v>604</v>
      </c>
      <c r="C48" s="20" t="s">
        <v>127</v>
      </c>
      <c r="D48" s="46">
        <v>219629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219629</v>
      </c>
      <c r="O48" s="47">
        <f t="shared" si="12"/>
        <v>7.6976377400813121</v>
      </c>
      <c r="P48" s="9"/>
    </row>
    <row r="49" spans="1:119">
      <c r="A49" s="12"/>
      <c r="B49" s="44">
        <v>605</v>
      </c>
      <c r="C49" s="20" t="s">
        <v>141</v>
      </c>
      <c r="D49" s="46">
        <v>1105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1105</v>
      </c>
      <c r="O49" s="47">
        <f t="shared" si="12"/>
        <v>3.8728445254451141E-2</v>
      </c>
      <c r="P49" s="9"/>
    </row>
    <row r="50" spans="1:119">
      <c r="A50" s="12"/>
      <c r="B50" s="44">
        <v>614</v>
      </c>
      <c r="C50" s="20" t="s">
        <v>130</v>
      </c>
      <c r="D50" s="46">
        <v>73200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9" si="16">SUM(D50:M50)</f>
        <v>73200</v>
      </c>
      <c r="O50" s="47">
        <f t="shared" si="12"/>
        <v>2.5655404458152251</v>
      </c>
      <c r="P50" s="9"/>
    </row>
    <row r="51" spans="1:119">
      <c r="A51" s="12"/>
      <c r="B51" s="44">
        <v>634</v>
      </c>
      <c r="C51" s="20" t="s">
        <v>131</v>
      </c>
      <c r="D51" s="46">
        <v>22250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22250</v>
      </c>
      <c r="O51" s="47">
        <f t="shared" si="12"/>
        <v>0.7798261601009393</v>
      </c>
      <c r="P51" s="9"/>
    </row>
    <row r="52" spans="1:119">
      <c r="A52" s="12"/>
      <c r="B52" s="44">
        <v>654</v>
      </c>
      <c r="C52" s="20" t="s">
        <v>132</v>
      </c>
      <c r="D52" s="46">
        <v>28973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28973</v>
      </c>
      <c r="O52" s="47">
        <f t="shared" si="12"/>
        <v>1.0154563297350343</v>
      </c>
      <c r="P52" s="9"/>
    </row>
    <row r="53" spans="1:119">
      <c r="A53" s="12"/>
      <c r="B53" s="44">
        <v>694</v>
      </c>
      <c r="C53" s="20" t="s">
        <v>133</v>
      </c>
      <c r="D53" s="46">
        <v>8493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8493</v>
      </c>
      <c r="O53" s="47">
        <f t="shared" si="12"/>
        <v>0.29766577877470912</v>
      </c>
      <c r="P53" s="9"/>
    </row>
    <row r="54" spans="1:119">
      <c r="A54" s="12"/>
      <c r="B54" s="44">
        <v>711</v>
      </c>
      <c r="C54" s="20" t="s">
        <v>105</v>
      </c>
      <c r="D54" s="46">
        <v>95869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95869</v>
      </c>
      <c r="O54" s="47">
        <f t="shared" si="12"/>
        <v>3.3600518715827841</v>
      </c>
      <c r="P54" s="9"/>
    </row>
    <row r="55" spans="1:119">
      <c r="A55" s="12"/>
      <c r="B55" s="44">
        <v>713</v>
      </c>
      <c r="C55" s="20" t="s">
        <v>134</v>
      </c>
      <c r="D55" s="46">
        <v>182493</v>
      </c>
      <c r="E55" s="46">
        <v>33133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215626</v>
      </c>
      <c r="O55" s="47">
        <f t="shared" si="12"/>
        <v>7.5573391279966353</v>
      </c>
      <c r="P55" s="9"/>
    </row>
    <row r="56" spans="1:119">
      <c r="A56" s="12"/>
      <c r="B56" s="44">
        <v>719</v>
      </c>
      <c r="C56" s="20" t="s">
        <v>135</v>
      </c>
      <c r="D56" s="46">
        <v>0</v>
      </c>
      <c r="E56" s="46">
        <v>26193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26193</v>
      </c>
      <c r="O56" s="47">
        <f t="shared" si="12"/>
        <v>0.91802187018084958</v>
      </c>
      <c r="P56" s="9"/>
    </row>
    <row r="57" spans="1:119">
      <c r="A57" s="12"/>
      <c r="B57" s="44">
        <v>724</v>
      </c>
      <c r="C57" s="20" t="s">
        <v>136</v>
      </c>
      <c r="D57" s="46">
        <v>151290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151290</v>
      </c>
      <c r="O57" s="47">
        <f t="shared" si="12"/>
        <v>5.302467405018926</v>
      </c>
      <c r="P57" s="9"/>
    </row>
    <row r="58" spans="1:119" ht="15.75" thickBot="1">
      <c r="A58" s="12"/>
      <c r="B58" s="44">
        <v>744</v>
      </c>
      <c r="C58" s="20" t="s">
        <v>137</v>
      </c>
      <c r="D58" s="46">
        <v>21641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21641</v>
      </c>
      <c r="O58" s="47">
        <f t="shared" si="12"/>
        <v>0.75848170475255849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SUM(D5,D11,D19,D23,D27,D32,D36,D40,D44)</f>
        <v>27557393</v>
      </c>
      <c r="E59" s="15">
        <f t="shared" si="17"/>
        <v>18470791</v>
      </c>
      <c r="F59" s="15">
        <f t="shared" si="17"/>
        <v>0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12416172</v>
      </c>
      <c r="N59" s="15">
        <f t="shared" si="16"/>
        <v>58444356</v>
      </c>
      <c r="O59" s="37">
        <f t="shared" si="12"/>
        <v>2048.3792233281929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158</v>
      </c>
      <c r="M61" s="118"/>
      <c r="N61" s="118"/>
      <c r="O61" s="41">
        <v>28532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83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3703880</v>
      </c>
      <c r="E5" s="26">
        <f t="shared" si="0"/>
        <v>191815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3895695</v>
      </c>
      <c r="O5" s="32">
        <f t="shared" ref="O5:O36" si="2">(N5/O$59)</f>
        <v>137.90558957839215</v>
      </c>
      <c r="P5" s="6"/>
    </row>
    <row r="6" spans="1:133">
      <c r="A6" s="12"/>
      <c r="B6" s="44">
        <v>512</v>
      </c>
      <c r="C6" s="20" t="s">
        <v>21</v>
      </c>
      <c r="D6" s="46">
        <v>1020008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1020008</v>
      </c>
      <c r="O6" s="47">
        <f t="shared" si="2"/>
        <v>36.107756026762011</v>
      </c>
      <c r="P6" s="9"/>
    </row>
    <row r="7" spans="1:133">
      <c r="A7" s="12"/>
      <c r="B7" s="44">
        <v>513</v>
      </c>
      <c r="C7" s="20" t="s">
        <v>22</v>
      </c>
      <c r="D7" s="46">
        <v>1859271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1859271</v>
      </c>
      <c r="O7" s="47">
        <f t="shared" si="2"/>
        <v>65.817232468405962</v>
      </c>
      <c r="P7" s="9"/>
    </row>
    <row r="8" spans="1:133">
      <c r="A8" s="12"/>
      <c r="B8" s="44">
        <v>514</v>
      </c>
      <c r="C8" s="20" t="s">
        <v>23</v>
      </c>
      <c r="D8" s="46">
        <v>60280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60280</v>
      </c>
      <c r="O8" s="47">
        <f t="shared" si="2"/>
        <v>2.1338808453396578</v>
      </c>
      <c r="P8" s="9"/>
    </row>
    <row r="9" spans="1:133">
      <c r="A9" s="12"/>
      <c r="B9" s="44">
        <v>517</v>
      </c>
      <c r="C9" s="20" t="s">
        <v>24</v>
      </c>
      <c r="D9" s="46">
        <v>116929</v>
      </c>
      <c r="E9" s="46">
        <v>126895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243824</v>
      </c>
      <c r="O9" s="47">
        <f t="shared" si="2"/>
        <v>8.6312435838436752</v>
      </c>
      <c r="P9" s="9"/>
    </row>
    <row r="10" spans="1:133">
      <c r="A10" s="12"/>
      <c r="B10" s="44">
        <v>519</v>
      </c>
      <c r="C10" s="20" t="s">
        <v>113</v>
      </c>
      <c r="D10" s="46">
        <v>647392</v>
      </c>
      <c r="E10" s="46">
        <v>64920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712312</v>
      </c>
      <c r="O10" s="47">
        <f t="shared" si="2"/>
        <v>25.215476654040852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SUM(D12:D18)</f>
        <v>15259590</v>
      </c>
      <c r="E11" s="31">
        <f t="shared" si="3"/>
        <v>5795695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10933036</v>
      </c>
      <c r="N11" s="42">
        <f t="shared" si="1"/>
        <v>31988321</v>
      </c>
      <c r="O11" s="43">
        <f t="shared" si="2"/>
        <v>1132.3700307975503</v>
      </c>
      <c r="P11" s="10"/>
    </row>
    <row r="12" spans="1:133">
      <c r="A12" s="12"/>
      <c r="B12" s="44">
        <v>521</v>
      </c>
      <c r="C12" s="20" t="s">
        <v>27</v>
      </c>
      <c r="D12" s="46">
        <v>5258406</v>
      </c>
      <c r="E12" s="46">
        <v>138722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5397128</v>
      </c>
      <c r="O12" s="47">
        <f t="shared" si="2"/>
        <v>191.05554178908989</v>
      </c>
      <c r="P12" s="9"/>
    </row>
    <row r="13" spans="1:133">
      <c r="A13" s="12"/>
      <c r="B13" s="44">
        <v>522</v>
      </c>
      <c r="C13" s="20" t="s">
        <v>85</v>
      </c>
      <c r="D13" s="46">
        <v>26959</v>
      </c>
      <c r="E13" s="46">
        <v>1673945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1700904</v>
      </c>
      <c r="O13" s="47">
        <f t="shared" si="2"/>
        <v>60.211122517611244</v>
      </c>
      <c r="P13" s="9"/>
    </row>
    <row r="14" spans="1:133">
      <c r="A14" s="12"/>
      <c r="B14" s="44">
        <v>523</v>
      </c>
      <c r="C14" s="20" t="s">
        <v>114</v>
      </c>
      <c r="D14" s="46">
        <v>7802005</v>
      </c>
      <c r="E14" s="46">
        <v>3311607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10933036</v>
      </c>
      <c r="N14" s="46">
        <f t="shared" si="4"/>
        <v>22046648</v>
      </c>
      <c r="O14" s="47">
        <f t="shared" si="2"/>
        <v>780.43994477680621</v>
      </c>
      <c r="P14" s="9"/>
    </row>
    <row r="15" spans="1:133">
      <c r="A15" s="12"/>
      <c r="B15" s="44">
        <v>525</v>
      </c>
      <c r="C15" s="20" t="s">
        <v>30</v>
      </c>
      <c r="D15" s="46">
        <v>0</v>
      </c>
      <c r="E15" s="46">
        <v>526398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526398</v>
      </c>
      <c r="O15" s="47">
        <f t="shared" si="2"/>
        <v>18.634217140429751</v>
      </c>
      <c r="P15" s="9"/>
    </row>
    <row r="16" spans="1:133">
      <c r="A16" s="12"/>
      <c r="B16" s="44">
        <v>526</v>
      </c>
      <c r="C16" s="20" t="s">
        <v>31</v>
      </c>
      <c r="D16" s="46">
        <v>1744101</v>
      </c>
      <c r="E16" s="46">
        <v>48267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1792368</v>
      </c>
      <c r="O16" s="47">
        <f t="shared" si="2"/>
        <v>63.44890084604765</v>
      </c>
      <c r="P16" s="9"/>
    </row>
    <row r="17" spans="1:16">
      <c r="A17" s="12"/>
      <c r="B17" s="44">
        <v>527</v>
      </c>
      <c r="C17" s="20" t="s">
        <v>32</v>
      </c>
      <c r="D17" s="46">
        <v>0</v>
      </c>
      <c r="E17" s="46">
        <v>96756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96756</v>
      </c>
      <c r="O17" s="47">
        <f t="shared" si="2"/>
        <v>3.4251123933590568</v>
      </c>
      <c r="P17" s="9"/>
    </row>
    <row r="18" spans="1:16">
      <c r="A18" s="12"/>
      <c r="B18" s="44">
        <v>529</v>
      </c>
      <c r="C18" s="20" t="s">
        <v>33</v>
      </c>
      <c r="D18" s="46">
        <v>428119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428119</v>
      </c>
      <c r="O18" s="47">
        <f t="shared" si="2"/>
        <v>15.155191334206521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SUM(D20:D22)</f>
        <v>300819</v>
      </c>
      <c r="E19" s="31">
        <f t="shared" si="5"/>
        <v>1086036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1386855</v>
      </c>
      <c r="O19" s="43">
        <f t="shared" si="2"/>
        <v>49.093950228326669</v>
      </c>
      <c r="P19" s="10"/>
    </row>
    <row r="20" spans="1:16">
      <c r="A20" s="12"/>
      <c r="B20" s="44">
        <v>534</v>
      </c>
      <c r="C20" s="20" t="s">
        <v>115</v>
      </c>
      <c r="D20" s="46">
        <v>132025</v>
      </c>
      <c r="E20" s="46">
        <v>1037835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1169860</v>
      </c>
      <c r="O20" s="47">
        <f t="shared" si="2"/>
        <v>41.412439378385073</v>
      </c>
      <c r="P20" s="9"/>
    </row>
    <row r="21" spans="1:16">
      <c r="A21" s="12"/>
      <c r="B21" s="44">
        <v>537</v>
      </c>
      <c r="C21" s="20" t="s">
        <v>116</v>
      </c>
      <c r="D21" s="46">
        <v>153123</v>
      </c>
      <c r="E21" s="46">
        <v>48201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201324</v>
      </c>
      <c r="O21" s="47">
        <f t="shared" si="2"/>
        <v>7.1267655492229816</v>
      </c>
      <c r="P21" s="9"/>
    </row>
    <row r="22" spans="1:16">
      <c r="A22" s="12"/>
      <c r="B22" s="44">
        <v>539</v>
      </c>
      <c r="C22" s="20" t="s">
        <v>38</v>
      </c>
      <c r="D22" s="46">
        <v>15671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15671</v>
      </c>
      <c r="O22" s="47">
        <f t="shared" si="2"/>
        <v>0.5547453007186095</v>
      </c>
      <c r="P22" s="9"/>
    </row>
    <row r="23" spans="1:16" ht="15.75">
      <c r="A23" s="28" t="s">
        <v>39</v>
      </c>
      <c r="B23" s="29"/>
      <c r="C23" s="30"/>
      <c r="D23" s="31">
        <f t="shared" ref="D23:M23" si="6">SUM(D24:D24)</f>
        <v>0</v>
      </c>
      <c r="E23" s="31">
        <f t="shared" si="6"/>
        <v>2965537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2965537</v>
      </c>
      <c r="O23" s="43">
        <f t="shared" si="2"/>
        <v>104.97847711423414</v>
      </c>
      <c r="P23" s="10"/>
    </row>
    <row r="24" spans="1:16">
      <c r="A24" s="12"/>
      <c r="B24" s="44">
        <v>541</v>
      </c>
      <c r="C24" s="20" t="s">
        <v>117</v>
      </c>
      <c r="D24" s="46">
        <v>0</v>
      </c>
      <c r="E24" s="46">
        <v>2965537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2965537</v>
      </c>
      <c r="O24" s="47">
        <f t="shared" si="2"/>
        <v>104.97847711423414</v>
      </c>
      <c r="P24" s="9"/>
    </row>
    <row r="25" spans="1:16" ht="15.75">
      <c r="A25" s="28" t="s">
        <v>41</v>
      </c>
      <c r="B25" s="29"/>
      <c r="C25" s="30"/>
      <c r="D25" s="31">
        <f t="shared" ref="D25:M25" si="8">SUM(D26:D28)</f>
        <v>297758</v>
      </c>
      <c r="E25" s="31">
        <f t="shared" si="8"/>
        <v>479494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777252</v>
      </c>
      <c r="O25" s="43">
        <f t="shared" si="2"/>
        <v>27.514319090941271</v>
      </c>
      <c r="P25" s="10"/>
    </row>
    <row r="26" spans="1:16">
      <c r="A26" s="13"/>
      <c r="B26" s="45">
        <v>553</v>
      </c>
      <c r="C26" s="21" t="s">
        <v>118</v>
      </c>
      <c r="D26" s="46">
        <v>36151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36151</v>
      </c>
      <c r="O26" s="47">
        <f t="shared" si="2"/>
        <v>1.2797267159899466</v>
      </c>
      <c r="P26" s="9"/>
    </row>
    <row r="27" spans="1:16">
      <c r="A27" s="13"/>
      <c r="B27" s="45">
        <v>554</v>
      </c>
      <c r="C27" s="21" t="s">
        <v>43</v>
      </c>
      <c r="D27" s="46">
        <v>261607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261607</v>
      </c>
      <c r="O27" s="47">
        <f t="shared" si="2"/>
        <v>9.2607525930121426</v>
      </c>
      <c r="P27" s="9"/>
    </row>
    <row r="28" spans="1:16">
      <c r="A28" s="13"/>
      <c r="B28" s="45">
        <v>559</v>
      </c>
      <c r="C28" s="21" t="s">
        <v>44</v>
      </c>
      <c r="D28" s="46">
        <v>0</v>
      </c>
      <c r="E28" s="46">
        <v>479494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479494</v>
      </c>
      <c r="O28" s="47">
        <f t="shared" si="2"/>
        <v>16.973839781939184</v>
      </c>
      <c r="P28" s="9"/>
    </row>
    <row r="29" spans="1:16" ht="15.75">
      <c r="A29" s="28" t="s">
        <v>45</v>
      </c>
      <c r="B29" s="29"/>
      <c r="C29" s="30"/>
      <c r="D29" s="31">
        <f t="shared" ref="D29:M29" si="9">SUM(D30:D31)</f>
        <v>833178</v>
      </c>
      <c r="E29" s="31">
        <f t="shared" si="9"/>
        <v>67672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900850</v>
      </c>
      <c r="O29" s="43">
        <f t="shared" si="2"/>
        <v>31.889624411483592</v>
      </c>
      <c r="P29" s="10"/>
    </row>
    <row r="30" spans="1:16">
      <c r="A30" s="12"/>
      <c r="B30" s="44">
        <v>564</v>
      </c>
      <c r="C30" s="20" t="s">
        <v>120</v>
      </c>
      <c r="D30" s="46">
        <v>112702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112702</v>
      </c>
      <c r="O30" s="47">
        <f t="shared" si="2"/>
        <v>3.9895925519487414</v>
      </c>
      <c r="P30" s="9"/>
    </row>
    <row r="31" spans="1:16">
      <c r="A31" s="12"/>
      <c r="B31" s="44">
        <v>569</v>
      </c>
      <c r="C31" s="20" t="s">
        <v>49</v>
      </c>
      <c r="D31" s="46">
        <v>720476</v>
      </c>
      <c r="E31" s="46">
        <v>67672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788148</v>
      </c>
      <c r="O31" s="47">
        <f t="shared" si="2"/>
        <v>27.900031859534852</v>
      </c>
      <c r="P31" s="9"/>
    </row>
    <row r="32" spans="1:16" ht="15.75">
      <c r="A32" s="28" t="s">
        <v>50</v>
      </c>
      <c r="B32" s="29"/>
      <c r="C32" s="30"/>
      <c r="D32" s="31">
        <f t="shared" ref="D32:M32" si="11">SUM(D33:D35)</f>
        <v>490251</v>
      </c>
      <c r="E32" s="31">
        <f t="shared" si="11"/>
        <v>143095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633346</v>
      </c>
      <c r="O32" s="43">
        <f t="shared" si="2"/>
        <v>22.420121066232433</v>
      </c>
      <c r="P32" s="9"/>
    </row>
    <row r="33" spans="1:16">
      <c r="A33" s="12"/>
      <c r="B33" s="44">
        <v>571</v>
      </c>
      <c r="C33" s="20" t="s">
        <v>51</v>
      </c>
      <c r="D33" s="46">
        <v>166458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166458</v>
      </c>
      <c r="O33" s="47">
        <f t="shared" si="2"/>
        <v>5.8925271691033307</v>
      </c>
      <c r="P33" s="9"/>
    </row>
    <row r="34" spans="1:16">
      <c r="A34" s="12"/>
      <c r="B34" s="44">
        <v>572</v>
      </c>
      <c r="C34" s="20" t="s">
        <v>121</v>
      </c>
      <c r="D34" s="46">
        <v>194440</v>
      </c>
      <c r="E34" s="46">
        <v>143095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337535</v>
      </c>
      <c r="O34" s="47">
        <f t="shared" si="2"/>
        <v>11.948564550957556</v>
      </c>
      <c r="P34" s="9"/>
    </row>
    <row r="35" spans="1:16">
      <c r="A35" s="12"/>
      <c r="B35" s="44">
        <v>579</v>
      </c>
      <c r="C35" s="20" t="s">
        <v>53</v>
      </c>
      <c r="D35" s="46">
        <v>129353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129353</v>
      </c>
      <c r="O35" s="47">
        <f t="shared" si="2"/>
        <v>4.5790293461715459</v>
      </c>
      <c r="P35" s="9"/>
    </row>
    <row r="36" spans="1:16" ht="15.75">
      <c r="A36" s="28" t="s">
        <v>122</v>
      </c>
      <c r="B36" s="29"/>
      <c r="C36" s="30"/>
      <c r="D36" s="31">
        <f t="shared" ref="D36:M36" si="12">SUM(D37:D40)</f>
        <v>3256907</v>
      </c>
      <c r="E36" s="31">
        <f t="shared" si="12"/>
        <v>4430433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3455407</v>
      </c>
      <c r="N36" s="31">
        <f>SUM(D36:M36)</f>
        <v>11142747</v>
      </c>
      <c r="O36" s="43">
        <f t="shared" si="2"/>
        <v>394.44748486672097</v>
      </c>
      <c r="P36" s="9"/>
    </row>
    <row r="37" spans="1:16">
      <c r="A37" s="12"/>
      <c r="B37" s="44">
        <v>581</v>
      </c>
      <c r="C37" s="20" t="s">
        <v>123</v>
      </c>
      <c r="D37" s="46">
        <v>3252562</v>
      </c>
      <c r="E37" s="46">
        <v>4430433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7682995</v>
      </c>
      <c r="O37" s="47">
        <f t="shared" ref="O37:O57" si="13">(N37/O$59)</f>
        <v>271.97405217883818</v>
      </c>
      <c r="P37" s="9"/>
    </row>
    <row r="38" spans="1:16">
      <c r="A38" s="12"/>
      <c r="B38" s="44">
        <v>587</v>
      </c>
      <c r="C38" s="20" t="s">
        <v>149</v>
      </c>
      <c r="D38" s="46">
        <v>4345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4">SUM(D38:M38)</f>
        <v>4345</v>
      </c>
      <c r="O38" s="47">
        <f t="shared" si="13"/>
        <v>0.1538107543629863</v>
      </c>
      <c r="P38" s="9"/>
    </row>
    <row r="39" spans="1:16">
      <c r="A39" s="12"/>
      <c r="B39" s="44">
        <v>591</v>
      </c>
      <c r="C39" s="20" t="s">
        <v>150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2155723</v>
      </c>
      <c r="N39" s="46">
        <f t="shared" si="14"/>
        <v>2155723</v>
      </c>
      <c r="O39" s="47">
        <f t="shared" si="13"/>
        <v>76.311480052391232</v>
      </c>
      <c r="P39" s="9"/>
    </row>
    <row r="40" spans="1:16">
      <c r="A40" s="12"/>
      <c r="B40" s="44">
        <v>593</v>
      </c>
      <c r="C40" s="20" t="s">
        <v>153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1299684</v>
      </c>
      <c r="N40" s="46">
        <f t="shared" si="14"/>
        <v>1299684</v>
      </c>
      <c r="O40" s="47">
        <f t="shared" si="13"/>
        <v>46.008141881128537</v>
      </c>
      <c r="P40" s="9"/>
    </row>
    <row r="41" spans="1:16" ht="15.75">
      <c r="A41" s="28" t="s">
        <v>56</v>
      </c>
      <c r="B41" s="29"/>
      <c r="C41" s="30"/>
      <c r="D41" s="31">
        <f t="shared" ref="D41:M41" si="15">SUM(D42:D56)</f>
        <v>1071250</v>
      </c>
      <c r="E41" s="31">
        <f t="shared" si="15"/>
        <v>317405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>SUM(D41:M41)</f>
        <v>1388655</v>
      </c>
      <c r="O41" s="43">
        <f t="shared" si="13"/>
        <v>49.157669298028246</v>
      </c>
      <c r="P41" s="9"/>
    </row>
    <row r="42" spans="1:16">
      <c r="A42" s="12"/>
      <c r="B42" s="44">
        <v>601</v>
      </c>
      <c r="C42" s="20" t="s">
        <v>124</v>
      </c>
      <c r="D42" s="46">
        <v>175269</v>
      </c>
      <c r="E42" s="46">
        <v>259956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435225</v>
      </c>
      <c r="O42" s="47">
        <f t="shared" si="13"/>
        <v>15.406740061595102</v>
      </c>
      <c r="P42" s="9"/>
    </row>
    <row r="43" spans="1:16">
      <c r="A43" s="12"/>
      <c r="B43" s="44">
        <v>602</v>
      </c>
      <c r="C43" s="20" t="s">
        <v>125</v>
      </c>
      <c r="D43" s="46">
        <v>58141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58141</v>
      </c>
      <c r="O43" s="47">
        <f t="shared" si="13"/>
        <v>2.0581613508442778</v>
      </c>
      <c r="P43" s="9"/>
    </row>
    <row r="44" spans="1:16">
      <c r="A44" s="12"/>
      <c r="B44" s="44">
        <v>603</v>
      </c>
      <c r="C44" s="20" t="s">
        <v>126</v>
      </c>
      <c r="D44" s="46">
        <v>108906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108906</v>
      </c>
      <c r="O44" s="47">
        <f t="shared" si="13"/>
        <v>3.8552161138447381</v>
      </c>
      <c r="P44" s="9"/>
    </row>
    <row r="45" spans="1:16">
      <c r="A45" s="12"/>
      <c r="B45" s="44">
        <v>604</v>
      </c>
      <c r="C45" s="20" t="s">
        <v>127</v>
      </c>
      <c r="D45" s="46">
        <v>218032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218032</v>
      </c>
      <c r="O45" s="47">
        <f t="shared" si="13"/>
        <v>7.7182201139863356</v>
      </c>
      <c r="P45" s="9"/>
    </row>
    <row r="46" spans="1:16">
      <c r="A46" s="12"/>
      <c r="B46" s="44">
        <v>605</v>
      </c>
      <c r="C46" s="20" t="s">
        <v>141</v>
      </c>
      <c r="D46" s="46">
        <v>4982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4982</v>
      </c>
      <c r="O46" s="47">
        <f t="shared" si="13"/>
        <v>0.17636022514071295</v>
      </c>
      <c r="P46" s="9"/>
    </row>
    <row r="47" spans="1:16">
      <c r="A47" s="12"/>
      <c r="B47" s="44">
        <v>608</v>
      </c>
      <c r="C47" s="20" t="s">
        <v>128</v>
      </c>
      <c r="D47" s="46">
        <v>26145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26145</v>
      </c>
      <c r="O47" s="47">
        <f t="shared" si="13"/>
        <v>0.92551948741548373</v>
      </c>
      <c r="P47" s="9"/>
    </row>
    <row r="48" spans="1:16">
      <c r="A48" s="12"/>
      <c r="B48" s="44">
        <v>614</v>
      </c>
      <c r="C48" s="20" t="s">
        <v>130</v>
      </c>
      <c r="D48" s="46">
        <v>74573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7" si="16">SUM(D48:M48)</f>
        <v>74573</v>
      </c>
      <c r="O48" s="47">
        <f t="shared" si="13"/>
        <v>2.6398456582533893</v>
      </c>
      <c r="P48" s="9"/>
    </row>
    <row r="49" spans="1:119">
      <c r="A49" s="12"/>
      <c r="B49" s="44">
        <v>634</v>
      </c>
      <c r="C49" s="20" t="s">
        <v>131</v>
      </c>
      <c r="D49" s="46">
        <v>18554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18554</v>
      </c>
      <c r="O49" s="47">
        <f t="shared" si="13"/>
        <v>0.65680201069064392</v>
      </c>
      <c r="P49" s="9"/>
    </row>
    <row r="50" spans="1:119">
      <c r="A50" s="12"/>
      <c r="B50" s="44">
        <v>654</v>
      </c>
      <c r="C50" s="20" t="s">
        <v>132</v>
      </c>
      <c r="D50" s="46">
        <v>27204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27204</v>
      </c>
      <c r="O50" s="47">
        <f t="shared" si="13"/>
        <v>0.96300754008991474</v>
      </c>
      <c r="P50" s="9"/>
    </row>
    <row r="51" spans="1:119">
      <c r="A51" s="12"/>
      <c r="B51" s="44">
        <v>694</v>
      </c>
      <c r="C51" s="20" t="s">
        <v>133</v>
      </c>
      <c r="D51" s="46">
        <v>7993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7993</v>
      </c>
      <c r="O51" s="47">
        <f t="shared" si="13"/>
        <v>0.28294806895819319</v>
      </c>
      <c r="P51" s="9"/>
    </row>
    <row r="52" spans="1:119">
      <c r="A52" s="12"/>
      <c r="B52" s="44">
        <v>711</v>
      </c>
      <c r="C52" s="20" t="s">
        <v>105</v>
      </c>
      <c r="D52" s="46">
        <v>81600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81600</v>
      </c>
      <c r="O52" s="47">
        <f t="shared" si="13"/>
        <v>2.8885978264717336</v>
      </c>
      <c r="P52" s="9"/>
    </row>
    <row r="53" spans="1:119">
      <c r="A53" s="12"/>
      <c r="B53" s="44">
        <v>713</v>
      </c>
      <c r="C53" s="20" t="s">
        <v>134</v>
      </c>
      <c r="D53" s="46">
        <v>192671</v>
      </c>
      <c r="E53" s="46">
        <v>20590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213261</v>
      </c>
      <c r="O53" s="47">
        <f t="shared" si="13"/>
        <v>7.5493291797939754</v>
      </c>
      <c r="P53" s="9"/>
    </row>
    <row r="54" spans="1:119">
      <c r="A54" s="12"/>
      <c r="B54" s="44">
        <v>719</v>
      </c>
      <c r="C54" s="20" t="s">
        <v>135</v>
      </c>
      <c r="D54" s="46">
        <v>6657</v>
      </c>
      <c r="E54" s="46">
        <v>36859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43516</v>
      </c>
      <c r="O54" s="47">
        <f t="shared" si="13"/>
        <v>1.5404439095189211</v>
      </c>
      <c r="P54" s="9"/>
    </row>
    <row r="55" spans="1:119">
      <c r="A55" s="12"/>
      <c r="B55" s="44">
        <v>724</v>
      </c>
      <c r="C55" s="20" t="s">
        <v>136</v>
      </c>
      <c r="D55" s="46">
        <v>52409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52409</v>
      </c>
      <c r="O55" s="47">
        <f t="shared" si="13"/>
        <v>1.8552515133279055</v>
      </c>
      <c r="P55" s="9"/>
    </row>
    <row r="56" spans="1:119" ht="15.75" thickBot="1">
      <c r="A56" s="12"/>
      <c r="B56" s="44">
        <v>744</v>
      </c>
      <c r="C56" s="20" t="s">
        <v>137</v>
      </c>
      <c r="D56" s="46">
        <v>18114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18114</v>
      </c>
      <c r="O56" s="47">
        <f t="shared" si="13"/>
        <v>0.64122623809692381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7">SUM(D5,D11,D19,D23,D25,D29,D32,D36,D41)</f>
        <v>25213633</v>
      </c>
      <c r="E57" s="15">
        <f t="shared" si="17"/>
        <v>15477182</v>
      </c>
      <c r="F57" s="15">
        <f t="shared" si="17"/>
        <v>0</v>
      </c>
      <c r="G57" s="15">
        <f t="shared" si="17"/>
        <v>0</v>
      </c>
      <c r="H57" s="15">
        <f t="shared" si="17"/>
        <v>0</v>
      </c>
      <c r="I57" s="15">
        <f t="shared" si="17"/>
        <v>0</v>
      </c>
      <c r="J57" s="15">
        <f t="shared" si="17"/>
        <v>0</v>
      </c>
      <c r="K57" s="15">
        <f t="shared" si="17"/>
        <v>0</v>
      </c>
      <c r="L57" s="15">
        <f t="shared" si="17"/>
        <v>0</v>
      </c>
      <c r="M57" s="15">
        <f t="shared" si="17"/>
        <v>14388443</v>
      </c>
      <c r="N57" s="15">
        <f t="shared" si="16"/>
        <v>55079258</v>
      </c>
      <c r="O57" s="37">
        <f t="shared" si="13"/>
        <v>1949.7772664519098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118" t="s">
        <v>154</v>
      </c>
      <c r="M59" s="118"/>
      <c r="N59" s="118"/>
      <c r="O59" s="41">
        <v>28249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83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3637996</v>
      </c>
      <c r="E5" s="26">
        <f t="shared" si="0"/>
        <v>325593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3963589</v>
      </c>
      <c r="O5" s="32">
        <f t="shared" ref="O5:O36" si="2">(N5/O$60)</f>
        <v>143.3382395486764</v>
      </c>
      <c r="P5" s="6"/>
    </row>
    <row r="6" spans="1:133">
      <c r="A6" s="12"/>
      <c r="B6" s="44">
        <v>512</v>
      </c>
      <c r="C6" s="20" t="s">
        <v>21</v>
      </c>
      <c r="D6" s="46">
        <v>912090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912090</v>
      </c>
      <c r="O6" s="47">
        <f t="shared" si="2"/>
        <v>32.984594242731085</v>
      </c>
      <c r="P6" s="9"/>
    </row>
    <row r="7" spans="1:133">
      <c r="A7" s="12"/>
      <c r="B7" s="44">
        <v>513</v>
      </c>
      <c r="C7" s="20" t="s">
        <v>22</v>
      </c>
      <c r="D7" s="46">
        <v>1916177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1916177</v>
      </c>
      <c r="O7" s="47">
        <f t="shared" si="2"/>
        <v>69.296144944307827</v>
      </c>
      <c r="P7" s="9"/>
    </row>
    <row r="8" spans="1:133">
      <c r="A8" s="12"/>
      <c r="B8" s="44">
        <v>514</v>
      </c>
      <c r="C8" s="20" t="s">
        <v>23</v>
      </c>
      <c r="D8" s="46">
        <v>59380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59380</v>
      </c>
      <c r="O8" s="47">
        <f t="shared" si="2"/>
        <v>2.1474034427889483</v>
      </c>
      <c r="P8" s="9"/>
    </row>
    <row r="9" spans="1:133">
      <c r="A9" s="12"/>
      <c r="B9" s="44">
        <v>517</v>
      </c>
      <c r="C9" s="20" t="s">
        <v>24</v>
      </c>
      <c r="D9" s="46">
        <v>177955</v>
      </c>
      <c r="E9" s="46">
        <v>290994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468949</v>
      </c>
      <c r="O9" s="47">
        <f t="shared" si="2"/>
        <v>16.958954144365688</v>
      </c>
      <c r="P9" s="9"/>
    </row>
    <row r="10" spans="1:133">
      <c r="A10" s="12"/>
      <c r="B10" s="44">
        <v>519</v>
      </c>
      <c r="C10" s="20" t="s">
        <v>113</v>
      </c>
      <c r="D10" s="46">
        <v>572394</v>
      </c>
      <c r="E10" s="46">
        <v>34599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606993</v>
      </c>
      <c r="O10" s="47">
        <f t="shared" si="2"/>
        <v>21.951142774482857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SUM(D12:D18)</f>
        <v>12074539</v>
      </c>
      <c r="E11" s="31">
        <f t="shared" si="3"/>
        <v>3928045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10439951</v>
      </c>
      <c r="N11" s="42">
        <f t="shared" si="1"/>
        <v>26442535</v>
      </c>
      <c r="O11" s="43">
        <f t="shared" si="2"/>
        <v>956.26121076233187</v>
      </c>
      <c r="P11" s="10"/>
    </row>
    <row r="12" spans="1:133">
      <c r="A12" s="12"/>
      <c r="B12" s="44">
        <v>521</v>
      </c>
      <c r="C12" s="20" t="s">
        <v>27</v>
      </c>
      <c r="D12" s="46">
        <v>5015119</v>
      </c>
      <c r="E12" s="46">
        <v>120132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5135251</v>
      </c>
      <c r="O12" s="47">
        <f t="shared" si="2"/>
        <v>185.70993056560104</v>
      </c>
      <c r="P12" s="9"/>
    </row>
    <row r="13" spans="1:133">
      <c r="A13" s="12"/>
      <c r="B13" s="44">
        <v>522</v>
      </c>
      <c r="C13" s="20" t="s">
        <v>85</v>
      </c>
      <c r="D13" s="46">
        <v>28766</v>
      </c>
      <c r="E13" s="46">
        <v>354768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383534</v>
      </c>
      <c r="O13" s="47">
        <f t="shared" si="2"/>
        <v>13.870027484449588</v>
      </c>
      <c r="P13" s="9"/>
    </row>
    <row r="14" spans="1:133">
      <c r="A14" s="12"/>
      <c r="B14" s="44">
        <v>523</v>
      </c>
      <c r="C14" s="20" t="s">
        <v>114</v>
      </c>
      <c r="D14" s="46">
        <v>5110438</v>
      </c>
      <c r="E14" s="46">
        <v>2826679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10439951</v>
      </c>
      <c r="N14" s="46">
        <f t="shared" si="4"/>
        <v>18377068</v>
      </c>
      <c r="O14" s="47">
        <f t="shared" si="2"/>
        <v>664.58368291624481</v>
      </c>
      <c r="P14" s="9"/>
    </row>
    <row r="15" spans="1:133">
      <c r="A15" s="12"/>
      <c r="B15" s="44">
        <v>525</v>
      </c>
      <c r="C15" s="20" t="s">
        <v>30</v>
      </c>
      <c r="D15" s="46">
        <v>0</v>
      </c>
      <c r="E15" s="46">
        <v>465244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465244</v>
      </c>
      <c r="O15" s="47">
        <f t="shared" si="2"/>
        <v>16.82496745262549</v>
      </c>
      <c r="P15" s="9"/>
    </row>
    <row r="16" spans="1:133">
      <c r="A16" s="12"/>
      <c r="B16" s="44">
        <v>526</v>
      </c>
      <c r="C16" s="20" t="s">
        <v>31</v>
      </c>
      <c r="D16" s="46">
        <v>1476168</v>
      </c>
      <c r="E16" s="46">
        <v>53614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1529782</v>
      </c>
      <c r="O16" s="47">
        <f t="shared" si="2"/>
        <v>55.322652972660208</v>
      </c>
      <c r="P16" s="9"/>
    </row>
    <row r="17" spans="1:16">
      <c r="A17" s="12"/>
      <c r="B17" s="44">
        <v>527</v>
      </c>
      <c r="C17" s="20" t="s">
        <v>32</v>
      </c>
      <c r="D17" s="46">
        <v>0</v>
      </c>
      <c r="E17" s="46">
        <v>107608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107608</v>
      </c>
      <c r="O17" s="47">
        <f t="shared" si="2"/>
        <v>3.8915087516273688</v>
      </c>
      <c r="P17" s="9"/>
    </row>
    <row r="18" spans="1:16">
      <c r="A18" s="12"/>
      <c r="B18" s="44">
        <v>529</v>
      </c>
      <c r="C18" s="20" t="s">
        <v>33</v>
      </c>
      <c r="D18" s="46">
        <v>444048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444048</v>
      </c>
      <c r="O18" s="47">
        <f t="shared" si="2"/>
        <v>16.058440619123392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SUM(D20:D22)</f>
        <v>348359</v>
      </c>
      <c r="E19" s="31">
        <f t="shared" si="5"/>
        <v>981991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1330350</v>
      </c>
      <c r="O19" s="43">
        <f t="shared" si="2"/>
        <v>48.110444090843338</v>
      </c>
      <c r="P19" s="10"/>
    </row>
    <row r="20" spans="1:16">
      <c r="A20" s="12"/>
      <c r="B20" s="44">
        <v>534</v>
      </c>
      <c r="C20" s="20" t="s">
        <v>115</v>
      </c>
      <c r="D20" s="46">
        <v>122791</v>
      </c>
      <c r="E20" s="46">
        <v>948405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1071196</v>
      </c>
      <c r="O20" s="47">
        <f t="shared" si="2"/>
        <v>38.738463763923043</v>
      </c>
      <c r="P20" s="9"/>
    </row>
    <row r="21" spans="1:16">
      <c r="A21" s="12"/>
      <c r="B21" s="44">
        <v>537</v>
      </c>
      <c r="C21" s="20" t="s">
        <v>116</v>
      </c>
      <c r="D21" s="46">
        <v>213634</v>
      </c>
      <c r="E21" s="46">
        <v>33586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247220</v>
      </c>
      <c r="O21" s="47">
        <f t="shared" si="2"/>
        <v>8.9404021408939673</v>
      </c>
      <c r="P21" s="9"/>
    </row>
    <row r="22" spans="1:16">
      <c r="A22" s="12"/>
      <c r="B22" s="44">
        <v>539</v>
      </c>
      <c r="C22" s="20" t="s">
        <v>38</v>
      </c>
      <c r="D22" s="46">
        <v>11934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11934</v>
      </c>
      <c r="O22" s="47">
        <f t="shared" si="2"/>
        <v>0.43157818602632719</v>
      </c>
      <c r="P22" s="9"/>
    </row>
    <row r="23" spans="1:16" ht="15.75">
      <c r="A23" s="28" t="s">
        <v>39</v>
      </c>
      <c r="B23" s="29"/>
      <c r="C23" s="30"/>
      <c r="D23" s="31">
        <f t="shared" ref="D23:M23" si="6">SUM(D24:D24)</f>
        <v>0</v>
      </c>
      <c r="E23" s="31">
        <f t="shared" si="6"/>
        <v>4673669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4673669</v>
      </c>
      <c r="O23" s="43">
        <f t="shared" si="2"/>
        <v>169.01739476348908</v>
      </c>
      <c r="P23" s="10"/>
    </row>
    <row r="24" spans="1:16">
      <c r="A24" s="12"/>
      <c r="B24" s="44">
        <v>541</v>
      </c>
      <c r="C24" s="20" t="s">
        <v>117</v>
      </c>
      <c r="D24" s="46">
        <v>0</v>
      </c>
      <c r="E24" s="46">
        <v>4673669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4673669</v>
      </c>
      <c r="O24" s="47">
        <f t="shared" si="2"/>
        <v>169.01739476348908</v>
      </c>
      <c r="P24" s="9"/>
    </row>
    <row r="25" spans="1:16" ht="15.75">
      <c r="A25" s="28" t="s">
        <v>41</v>
      </c>
      <c r="B25" s="29"/>
      <c r="C25" s="30"/>
      <c r="D25" s="31">
        <f t="shared" ref="D25:M25" si="8">SUM(D26:D28)</f>
        <v>298443</v>
      </c>
      <c r="E25" s="31">
        <f t="shared" si="8"/>
        <v>344019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642462</v>
      </c>
      <c r="O25" s="43">
        <f t="shared" si="2"/>
        <v>23.23383480399248</v>
      </c>
      <c r="P25" s="10"/>
    </row>
    <row r="26" spans="1:16">
      <c r="A26" s="13"/>
      <c r="B26" s="45">
        <v>553</v>
      </c>
      <c r="C26" s="21" t="s">
        <v>118</v>
      </c>
      <c r="D26" s="46">
        <v>34370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34370</v>
      </c>
      <c r="O26" s="47">
        <f t="shared" si="2"/>
        <v>1.242948068855779</v>
      </c>
      <c r="P26" s="9"/>
    </row>
    <row r="27" spans="1:16">
      <c r="A27" s="13"/>
      <c r="B27" s="45">
        <v>554</v>
      </c>
      <c r="C27" s="21" t="s">
        <v>43</v>
      </c>
      <c r="D27" s="46">
        <v>264073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264073</v>
      </c>
      <c r="O27" s="47">
        <f t="shared" si="2"/>
        <v>9.5498698105019528</v>
      </c>
      <c r="P27" s="9"/>
    </row>
    <row r="28" spans="1:16">
      <c r="A28" s="13"/>
      <c r="B28" s="45">
        <v>559</v>
      </c>
      <c r="C28" s="21" t="s">
        <v>44</v>
      </c>
      <c r="D28" s="46">
        <v>0</v>
      </c>
      <c r="E28" s="46">
        <v>344019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344019</v>
      </c>
      <c r="O28" s="47">
        <f t="shared" si="2"/>
        <v>12.441016924634747</v>
      </c>
      <c r="P28" s="9"/>
    </row>
    <row r="29" spans="1:16" ht="15.75">
      <c r="A29" s="28" t="s">
        <v>45</v>
      </c>
      <c r="B29" s="29"/>
      <c r="C29" s="30"/>
      <c r="D29" s="31">
        <f t="shared" ref="D29:M29" si="9">SUM(D30:D31)</f>
        <v>781749</v>
      </c>
      <c r="E29" s="31">
        <f t="shared" si="9"/>
        <v>100934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882683</v>
      </c>
      <c r="O29" s="43">
        <f t="shared" si="2"/>
        <v>31.921126862433098</v>
      </c>
      <c r="P29" s="10"/>
    </row>
    <row r="30" spans="1:16">
      <c r="A30" s="12"/>
      <c r="B30" s="44">
        <v>564</v>
      </c>
      <c r="C30" s="20" t="s">
        <v>120</v>
      </c>
      <c r="D30" s="46">
        <v>117373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117373</v>
      </c>
      <c r="O30" s="47">
        <f t="shared" si="2"/>
        <v>4.2446477650802832</v>
      </c>
      <c r="P30" s="9"/>
    </row>
    <row r="31" spans="1:16">
      <c r="A31" s="12"/>
      <c r="B31" s="44">
        <v>569</v>
      </c>
      <c r="C31" s="20" t="s">
        <v>49</v>
      </c>
      <c r="D31" s="46">
        <v>664376</v>
      </c>
      <c r="E31" s="46">
        <v>100934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765310</v>
      </c>
      <c r="O31" s="47">
        <f t="shared" si="2"/>
        <v>27.676479097352814</v>
      </c>
      <c r="P31" s="9"/>
    </row>
    <row r="32" spans="1:16" ht="15.75">
      <c r="A32" s="28" t="s">
        <v>50</v>
      </c>
      <c r="B32" s="29"/>
      <c r="C32" s="30"/>
      <c r="D32" s="31">
        <f t="shared" ref="D32:M32" si="11">SUM(D33:D35)</f>
        <v>554551</v>
      </c>
      <c r="E32" s="31">
        <f t="shared" si="11"/>
        <v>47254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601805</v>
      </c>
      <c r="O32" s="43">
        <f t="shared" si="2"/>
        <v>21.763525242297121</v>
      </c>
      <c r="P32" s="9"/>
    </row>
    <row r="33" spans="1:16">
      <c r="A33" s="12"/>
      <c r="B33" s="44">
        <v>571</v>
      </c>
      <c r="C33" s="20" t="s">
        <v>51</v>
      </c>
      <c r="D33" s="46">
        <v>191121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191121</v>
      </c>
      <c r="O33" s="47">
        <f t="shared" si="2"/>
        <v>6.9116519600752202</v>
      </c>
      <c r="P33" s="9"/>
    </row>
    <row r="34" spans="1:16">
      <c r="A34" s="12"/>
      <c r="B34" s="44">
        <v>572</v>
      </c>
      <c r="C34" s="20" t="s">
        <v>121</v>
      </c>
      <c r="D34" s="46">
        <v>213311</v>
      </c>
      <c r="E34" s="46">
        <v>47254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260565</v>
      </c>
      <c r="O34" s="47">
        <f t="shared" si="2"/>
        <v>9.4230073774048897</v>
      </c>
      <c r="P34" s="9"/>
    </row>
    <row r="35" spans="1:16">
      <c r="A35" s="12"/>
      <c r="B35" s="44">
        <v>579</v>
      </c>
      <c r="C35" s="20" t="s">
        <v>53</v>
      </c>
      <c r="D35" s="46">
        <v>150119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150119</v>
      </c>
      <c r="O35" s="47">
        <f t="shared" si="2"/>
        <v>5.4288659048170116</v>
      </c>
      <c r="P35" s="9"/>
    </row>
    <row r="36" spans="1:16" ht="15.75">
      <c r="A36" s="28" t="s">
        <v>122</v>
      </c>
      <c r="B36" s="29"/>
      <c r="C36" s="30"/>
      <c r="D36" s="31">
        <f t="shared" ref="D36:M36" si="12">SUM(D37:D39)</f>
        <v>4459849</v>
      </c>
      <c r="E36" s="31">
        <f t="shared" si="12"/>
        <v>5107926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2972769</v>
      </c>
      <c r="N36" s="31">
        <f>SUM(D36:M36)</f>
        <v>12540544</v>
      </c>
      <c r="O36" s="43">
        <f t="shared" si="2"/>
        <v>453.51309127730366</v>
      </c>
      <c r="P36" s="9"/>
    </row>
    <row r="37" spans="1:16">
      <c r="A37" s="12"/>
      <c r="B37" s="44">
        <v>581</v>
      </c>
      <c r="C37" s="20" t="s">
        <v>123</v>
      </c>
      <c r="D37" s="46">
        <v>4321039</v>
      </c>
      <c r="E37" s="46">
        <v>5107926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9428965</v>
      </c>
      <c r="O37" s="47">
        <f t="shared" ref="O37:O58" si="13">(N37/O$60)</f>
        <v>340.98672790394909</v>
      </c>
      <c r="P37" s="9"/>
    </row>
    <row r="38" spans="1:16">
      <c r="A38" s="12"/>
      <c r="B38" s="44">
        <v>587</v>
      </c>
      <c r="C38" s="20" t="s">
        <v>149</v>
      </c>
      <c r="D38" s="46">
        <v>138810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14">SUM(D38:M38)</f>
        <v>138810</v>
      </c>
      <c r="O38" s="47">
        <f t="shared" si="13"/>
        <v>5.0198900622016494</v>
      </c>
      <c r="P38" s="9"/>
    </row>
    <row r="39" spans="1:16">
      <c r="A39" s="12"/>
      <c r="B39" s="44">
        <v>591</v>
      </c>
      <c r="C39" s="20" t="s">
        <v>150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2972769</v>
      </c>
      <c r="N39" s="46">
        <f t="shared" si="14"/>
        <v>2972769</v>
      </c>
      <c r="O39" s="47">
        <f t="shared" si="13"/>
        <v>107.5064733111529</v>
      </c>
      <c r="P39" s="9"/>
    </row>
    <row r="40" spans="1:16" ht="15.75">
      <c r="A40" s="28" t="s">
        <v>56</v>
      </c>
      <c r="B40" s="29"/>
      <c r="C40" s="30"/>
      <c r="D40" s="31">
        <f t="shared" ref="D40:M40" si="15">SUM(D41:D57)</f>
        <v>1087365</v>
      </c>
      <c r="E40" s="31">
        <f t="shared" si="15"/>
        <v>674602</v>
      </c>
      <c r="F40" s="31">
        <f t="shared" si="15"/>
        <v>0</v>
      </c>
      <c r="G40" s="31">
        <f t="shared" si="15"/>
        <v>0</v>
      </c>
      <c r="H40" s="31">
        <f t="shared" si="15"/>
        <v>0</v>
      </c>
      <c r="I40" s="31">
        <f t="shared" si="15"/>
        <v>0</v>
      </c>
      <c r="J40" s="31">
        <f t="shared" si="15"/>
        <v>0</v>
      </c>
      <c r="K40" s="31">
        <f t="shared" si="15"/>
        <v>0</v>
      </c>
      <c r="L40" s="31">
        <f t="shared" si="15"/>
        <v>0</v>
      </c>
      <c r="M40" s="31">
        <f t="shared" si="15"/>
        <v>0</v>
      </c>
      <c r="N40" s="31">
        <f>SUM(D40:M40)</f>
        <v>1761967</v>
      </c>
      <c r="O40" s="43">
        <f t="shared" si="13"/>
        <v>63.719333140460002</v>
      </c>
      <c r="P40" s="9"/>
    </row>
    <row r="41" spans="1:16">
      <c r="A41" s="12"/>
      <c r="B41" s="44">
        <v>601</v>
      </c>
      <c r="C41" s="20" t="s">
        <v>124</v>
      </c>
      <c r="D41" s="46">
        <v>195398</v>
      </c>
      <c r="E41" s="46">
        <v>584603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780001</v>
      </c>
      <c r="O41" s="47">
        <f t="shared" si="13"/>
        <v>28.207760740633589</v>
      </c>
      <c r="P41" s="9"/>
    </row>
    <row r="42" spans="1:16">
      <c r="A42" s="12"/>
      <c r="B42" s="44">
        <v>602</v>
      </c>
      <c r="C42" s="20" t="s">
        <v>125</v>
      </c>
      <c r="D42" s="46">
        <v>31853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31853</v>
      </c>
      <c r="O42" s="47">
        <f t="shared" si="13"/>
        <v>1.1519239114711413</v>
      </c>
      <c r="P42" s="9"/>
    </row>
    <row r="43" spans="1:16">
      <c r="A43" s="12"/>
      <c r="B43" s="44">
        <v>603</v>
      </c>
      <c r="C43" s="20" t="s">
        <v>126</v>
      </c>
      <c r="D43" s="46">
        <v>12562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12562</v>
      </c>
      <c r="O43" s="47">
        <f t="shared" si="13"/>
        <v>0.45428902068566468</v>
      </c>
      <c r="P43" s="9"/>
    </row>
    <row r="44" spans="1:16">
      <c r="A44" s="12"/>
      <c r="B44" s="44">
        <v>604</v>
      </c>
      <c r="C44" s="20" t="s">
        <v>127</v>
      </c>
      <c r="D44" s="46">
        <v>159551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159551</v>
      </c>
      <c r="O44" s="47">
        <f t="shared" si="13"/>
        <v>5.7699623897005639</v>
      </c>
      <c r="P44" s="9"/>
    </row>
    <row r="45" spans="1:16">
      <c r="A45" s="12"/>
      <c r="B45" s="44">
        <v>605</v>
      </c>
      <c r="C45" s="20" t="s">
        <v>141</v>
      </c>
      <c r="D45" s="46">
        <v>2774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2774</v>
      </c>
      <c r="O45" s="47">
        <f t="shared" si="13"/>
        <v>0.10031824099522639</v>
      </c>
      <c r="P45" s="9"/>
    </row>
    <row r="46" spans="1:16">
      <c r="A46" s="12"/>
      <c r="B46" s="44">
        <v>608</v>
      </c>
      <c r="C46" s="20" t="s">
        <v>128</v>
      </c>
      <c r="D46" s="46">
        <v>35201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35201</v>
      </c>
      <c r="O46" s="47">
        <f t="shared" si="13"/>
        <v>1.2730001446549979</v>
      </c>
      <c r="P46" s="9"/>
    </row>
    <row r="47" spans="1:16">
      <c r="A47" s="12"/>
      <c r="B47" s="44">
        <v>614</v>
      </c>
      <c r="C47" s="20" t="s">
        <v>130</v>
      </c>
      <c r="D47" s="46">
        <v>72752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72752</v>
      </c>
      <c r="O47" s="47">
        <f t="shared" si="13"/>
        <v>2.6309851005352236</v>
      </c>
      <c r="P47" s="9"/>
    </row>
    <row r="48" spans="1:16">
      <c r="A48" s="12"/>
      <c r="B48" s="44">
        <v>634</v>
      </c>
      <c r="C48" s="20" t="s">
        <v>131</v>
      </c>
      <c r="D48" s="46">
        <v>17807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17807</v>
      </c>
      <c r="O48" s="47">
        <f t="shared" si="13"/>
        <v>0.64396788659048165</v>
      </c>
      <c r="P48" s="9"/>
    </row>
    <row r="49" spans="1:119">
      <c r="A49" s="12"/>
      <c r="B49" s="44">
        <v>654</v>
      </c>
      <c r="C49" s="20" t="s">
        <v>132</v>
      </c>
      <c r="D49" s="46">
        <v>24994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24994</v>
      </c>
      <c r="O49" s="47">
        <f t="shared" si="13"/>
        <v>0.90387675394184874</v>
      </c>
      <c r="P49" s="9"/>
    </row>
    <row r="50" spans="1:119">
      <c r="A50" s="12"/>
      <c r="B50" s="44">
        <v>694</v>
      </c>
      <c r="C50" s="20" t="s">
        <v>133</v>
      </c>
      <c r="D50" s="46">
        <v>7461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7461</v>
      </c>
      <c r="O50" s="47">
        <f t="shared" si="13"/>
        <v>0.26981773470273396</v>
      </c>
      <c r="P50" s="9"/>
    </row>
    <row r="51" spans="1:119">
      <c r="A51" s="12"/>
      <c r="B51" s="44">
        <v>711</v>
      </c>
      <c r="C51" s="20" t="s">
        <v>105</v>
      </c>
      <c r="D51" s="46">
        <v>121720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121720</v>
      </c>
      <c r="O51" s="47">
        <f t="shared" si="13"/>
        <v>4.4018515839722259</v>
      </c>
      <c r="P51" s="9"/>
    </row>
    <row r="52" spans="1:119">
      <c r="A52" s="12"/>
      <c r="B52" s="44">
        <v>713</v>
      </c>
      <c r="C52" s="20" t="s">
        <v>134</v>
      </c>
      <c r="D52" s="46">
        <v>228678</v>
      </c>
      <c r="E52" s="46">
        <v>727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229405</v>
      </c>
      <c r="O52" s="47">
        <f t="shared" si="13"/>
        <v>8.2961449443078266</v>
      </c>
      <c r="P52" s="9"/>
    </row>
    <row r="53" spans="1:119">
      <c r="A53" s="12"/>
      <c r="B53" s="44">
        <v>719</v>
      </c>
      <c r="C53" s="20" t="s">
        <v>135</v>
      </c>
      <c r="D53" s="46">
        <v>11528</v>
      </c>
      <c r="E53" s="46">
        <v>85177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96705</v>
      </c>
      <c r="O53" s="47">
        <f t="shared" si="13"/>
        <v>3.4972153912917689</v>
      </c>
      <c r="P53" s="9"/>
    </row>
    <row r="54" spans="1:119">
      <c r="A54" s="12"/>
      <c r="B54" s="44">
        <v>721</v>
      </c>
      <c r="C54" s="20" t="s">
        <v>66</v>
      </c>
      <c r="D54" s="46">
        <v>0</v>
      </c>
      <c r="E54" s="46">
        <v>4095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4095</v>
      </c>
      <c r="O54" s="47">
        <f t="shared" si="13"/>
        <v>0.14809055402864169</v>
      </c>
      <c r="P54" s="9"/>
    </row>
    <row r="55" spans="1:119">
      <c r="A55" s="12"/>
      <c r="B55" s="44">
        <v>724</v>
      </c>
      <c r="C55" s="20" t="s">
        <v>136</v>
      </c>
      <c r="D55" s="46">
        <v>49374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49374</v>
      </c>
      <c r="O55" s="47">
        <f t="shared" si="13"/>
        <v>1.7855489657167656</v>
      </c>
      <c r="P55" s="9"/>
    </row>
    <row r="56" spans="1:119">
      <c r="A56" s="12"/>
      <c r="B56" s="44">
        <v>744</v>
      </c>
      <c r="C56" s="20" t="s">
        <v>137</v>
      </c>
      <c r="D56" s="46">
        <v>17467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17467</v>
      </c>
      <c r="O56" s="47">
        <f t="shared" si="13"/>
        <v>0.63167221177491684</v>
      </c>
      <c r="P56" s="9"/>
    </row>
    <row r="57" spans="1:119" ht="15.75" thickBot="1">
      <c r="A57" s="12"/>
      <c r="B57" s="44">
        <v>763</v>
      </c>
      <c r="C57" s="20" t="s">
        <v>142</v>
      </c>
      <c r="D57" s="46">
        <v>98245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98245</v>
      </c>
      <c r="O57" s="47">
        <f t="shared" si="13"/>
        <v>3.5529075654563864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7">SUM(D5,D11,D19,D23,D25,D29,D32,D36,D40)</f>
        <v>23242851</v>
      </c>
      <c r="E58" s="15">
        <f t="shared" si="17"/>
        <v>16184033</v>
      </c>
      <c r="F58" s="15">
        <f t="shared" si="17"/>
        <v>0</v>
      </c>
      <c r="G58" s="15">
        <f t="shared" si="17"/>
        <v>0</v>
      </c>
      <c r="H58" s="15">
        <f t="shared" si="17"/>
        <v>0</v>
      </c>
      <c r="I58" s="15">
        <f t="shared" si="17"/>
        <v>0</v>
      </c>
      <c r="J58" s="15">
        <f t="shared" si="17"/>
        <v>0</v>
      </c>
      <c r="K58" s="15">
        <f t="shared" si="17"/>
        <v>0</v>
      </c>
      <c r="L58" s="15">
        <f t="shared" si="17"/>
        <v>0</v>
      </c>
      <c r="M58" s="15">
        <f t="shared" si="17"/>
        <v>13412720</v>
      </c>
      <c r="N58" s="15">
        <f>SUM(D58:M58)</f>
        <v>52839604</v>
      </c>
      <c r="O58" s="37">
        <f t="shared" si="13"/>
        <v>1910.8782004918271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151</v>
      </c>
      <c r="M60" s="118"/>
      <c r="N60" s="118"/>
      <c r="O60" s="41">
        <v>27652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83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3308058</v>
      </c>
      <c r="E5" s="26">
        <f t="shared" si="0"/>
        <v>383828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3691886</v>
      </c>
      <c r="O5" s="32">
        <f t="shared" ref="O5:O36" si="1">(N5/O$59)</f>
        <v>135.77602883306977</v>
      </c>
      <c r="P5" s="6"/>
    </row>
    <row r="6" spans="1:133">
      <c r="A6" s="12"/>
      <c r="B6" s="44">
        <v>512</v>
      </c>
      <c r="C6" s="20" t="s">
        <v>21</v>
      </c>
      <c r="D6" s="46">
        <v>856138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856138</v>
      </c>
      <c r="O6" s="47">
        <f t="shared" si="1"/>
        <v>31.4860799529256</v>
      </c>
      <c r="P6" s="9"/>
    </row>
    <row r="7" spans="1:133">
      <c r="A7" s="12"/>
      <c r="B7" s="44">
        <v>513</v>
      </c>
      <c r="C7" s="20" t="s">
        <v>22</v>
      </c>
      <c r="D7" s="46">
        <v>1713446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1713446</v>
      </c>
      <c r="O7" s="47">
        <f t="shared" si="1"/>
        <v>63.015188849251594</v>
      </c>
      <c r="P7" s="9"/>
    </row>
    <row r="8" spans="1:133">
      <c r="A8" s="12"/>
      <c r="B8" s="44">
        <v>514</v>
      </c>
      <c r="C8" s="20" t="s">
        <v>23</v>
      </c>
      <c r="D8" s="46">
        <v>54260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54260</v>
      </c>
      <c r="O8" s="47">
        <f t="shared" si="1"/>
        <v>1.995513221286455</v>
      </c>
      <c r="P8" s="9"/>
    </row>
    <row r="9" spans="1:133">
      <c r="A9" s="12"/>
      <c r="B9" s="44">
        <v>515</v>
      </c>
      <c r="C9" s="20" t="s">
        <v>71</v>
      </c>
      <c r="D9" s="46">
        <v>11077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11077</v>
      </c>
      <c r="O9" s="47">
        <f t="shared" si="1"/>
        <v>0.4073774410650583</v>
      </c>
      <c r="P9" s="9"/>
    </row>
    <row r="10" spans="1:133">
      <c r="A10" s="12"/>
      <c r="B10" s="44">
        <v>517</v>
      </c>
      <c r="C10" s="20" t="s">
        <v>24</v>
      </c>
      <c r="D10" s="46">
        <v>129874</v>
      </c>
      <c r="E10" s="46">
        <v>336102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465976</v>
      </c>
      <c r="O10" s="47">
        <f t="shared" si="1"/>
        <v>17.137140965760729</v>
      </c>
      <c r="P10" s="9"/>
    </row>
    <row r="11" spans="1:133">
      <c r="A11" s="12"/>
      <c r="B11" s="44">
        <v>519</v>
      </c>
      <c r="C11" s="20" t="s">
        <v>113</v>
      </c>
      <c r="D11" s="46">
        <v>543263</v>
      </c>
      <c r="E11" s="46">
        <v>47726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590989</v>
      </c>
      <c r="O11" s="47">
        <f t="shared" si="1"/>
        <v>21.73472840278033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10832393</v>
      </c>
      <c r="E12" s="31">
        <f t="shared" si="3"/>
        <v>3874900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14707293</v>
      </c>
      <c r="O12" s="43">
        <f t="shared" si="1"/>
        <v>540.88827185465777</v>
      </c>
      <c r="P12" s="10"/>
    </row>
    <row r="13" spans="1:133">
      <c r="A13" s="12"/>
      <c r="B13" s="44">
        <v>521</v>
      </c>
      <c r="C13" s="20" t="s">
        <v>27</v>
      </c>
      <c r="D13" s="46">
        <v>4007057</v>
      </c>
      <c r="E13" s="46">
        <v>71334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4078391</v>
      </c>
      <c r="O13" s="47">
        <f t="shared" si="1"/>
        <v>149.99047478945241</v>
      </c>
      <c r="P13" s="9"/>
    </row>
    <row r="14" spans="1:133">
      <c r="A14" s="12"/>
      <c r="B14" s="44">
        <v>522</v>
      </c>
      <c r="C14" s="20" t="s">
        <v>85</v>
      </c>
      <c r="D14" s="46">
        <v>0</v>
      </c>
      <c r="E14" s="46">
        <v>218522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218522</v>
      </c>
      <c r="O14" s="47">
        <f t="shared" si="1"/>
        <v>8.0365562134529807</v>
      </c>
      <c r="P14" s="9"/>
    </row>
    <row r="15" spans="1:133">
      <c r="A15" s="12"/>
      <c r="B15" s="44">
        <v>523</v>
      </c>
      <c r="C15" s="20" t="s">
        <v>114</v>
      </c>
      <c r="D15" s="46">
        <v>5042664</v>
      </c>
      <c r="E15" s="46">
        <v>2903374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7946038</v>
      </c>
      <c r="O15" s="47">
        <f t="shared" si="1"/>
        <v>292.23044389687766</v>
      </c>
      <c r="P15" s="9"/>
    </row>
    <row r="16" spans="1:133">
      <c r="A16" s="12"/>
      <c r="B16" s="44">
        <v>525</v>
      </c>
      <c r="C16" s="20" t="s">
        <v>30</v>
      </c>
      <c r="D16" s="46">
        <v>0</v>
      </c>
      <c r="E16" s="46">
        <v>240299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240299</v>
      </c>
      <c r="O16" s="47">
        <f t="shared" si="1"/>
        <v>8.8374462138207495</v>
      </c>
      <c r="P16" s="9"/>
    </row>
    <row r="17" spans="1:16">
      <c r="A17" s="12"/>
      <c r="B17" s="44">
        <v>526</v>
      </c>
      <c r="C17" s="20" t="s">
        <v>31</v>
      </c>
      <c r="D17" s="46">
        <v>1348154</v>
      </c>
      <c r="E17" s="46">
        <v>367557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1715711</v>
      </c>
      <c r="O17" s="47">
        <f t="shared" si="1"/>
        <v>63.09848847044978</v>
      </c>
      <c r="P17" s="9"/>
    </row>
    <row r="18" spans="1:16">
      <c r="A18" s="12"/>
      <c r="B18" s="44">
        <v>527</v>
      </c>
      <c r="C18" s="20" t="s">
        <v>32</v>
      </c>
      <c r="D18" s="46">
        <v>0</v>
      </c>
      <c r="E18" s="46">
        <v>73814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73814</v>
      </c>
      <c r="O18" s="47">
        <f t="shared" si="1"/>
        <v>2.7146482291934833</v>
      </c>
      <c r="P18" s="9"/>
    </row>
    <row r="19" spans="1:16">
      <c r="A19" s="12"/>
      <c r="B19" s="44">
        <v>529</v>
      </c>
      <c r="C19" s="20" t="s">
        <v>33</v>
      </c>
      <c r="D19" s="46">
        <v>434518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434518</v>
      </c>
      <c r="O19" s="47">
        <f t="shared" si="1"/>
        <v>15.980214041410761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157655</v>
      </c>
      <c r="E20" s="31">
        <f t="shared" si="5"/>
        <v>859295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1016950</v>
      </c>
      <c r="O20" s="43">
        <f t="shared" si="1"/>
        <v>37.400242727373026</v>
      </c>
      <c r="P20" s="10"/>
    </row>
    <row r="21" spans="1:16">
      <c r="A21" s="12"/>
      <c r="B21" s="44">
        <v>534</v>
      </c>
      <c r="C21" s="20" t="s">
        <v>115</v>
      </c>
      <c r="D21" s="46">
        <v>125924</v>
      </c>
      <c r="E21" s="46">
        <v>845032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970956</v>
      </c>
      <c r="O21" s="47">
        <f t="shared" si="1"/>
        <v>35.708727152366592</v>
      </c>
      <c r="P21" s="9"/>
    </row>
    <row r="22" spans="1:16">
      <c r="A22" s="12"/>
      <c r="B22" s="44">
        <v>537</v>
      </c>
      <c r="C22" s="20" t="s">
        <v>116</v>
      </c>
      <c r="D22" s="46">
        <v>17664</v>
      </c>
      <c r="E22" s="46">
        <v>14263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31927</v>
      </c>
      <c r="O22" s="47">
        <f t="shared" si="1"/>
        <v>1.1741752785848258</v>
      </c>
      <c r="P22" s="9"/>
    </row>
    <row r="23" spans="1:16">
      <c r="A23" s="12"/>
      <c r="B23" s="44">
        <v>539</v>
      </c>
      <c r="C23" s="20" t="s">
        <v>38</v>
      </c>
      <c r="D23" s="46">
        <v>14067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14067</v>
      </c>
      <c r="O23" s="47">
        <f t="shared" si="1"/>
        <v>0.51734029642161006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4163522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4163522</v>
      </c>
      <c r="O24" s="43">
        <f t="shared" si="1"/>
        <v>153.12132690963921</v>
      </c>
      <c r="P24" s="10"/>
    </row>
    <row r="25" spans="1:16">
      <c r="A25" s="12"/>
      <c r="B25" s="44">
        <v>541</v>
      </c>
      <c r="C25" s="20" t="s">
        <v>117</v>
      </c>
      <c r="D25" s="46">
        <v>0</v>
      </c>
      <c r="E25" s="46">
        <v>4163522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4163522</v>
      </c>
      <c r="O25" s="47">
        <f t="shared" si="1"/>
        <v>153.12132690963921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289887</v>
      </c>
      <c r="E26" s="31">
        <f t="shared" si="8"/>
        <v>166626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456513</v>
      </c>
      <c r="O26" s="43">
        <f t="shared" si="1"/>
        <v>16.78912140046339</v>
      </c>
      <c r="P26" s="10"/>
    </row>
    <row r="27" spans="1:16">
      <c r="A27" s="13"/>
      <c r="B27" s="45">
        <v>553</v>
      </c>
      <c r="C27" s="21" t="s">
        <v>118</v>
      </c>
      <c r="D27" s="46">
        <v>32445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32445</v>
      </c>
      <c r="O27" s="47">
        <f t="shared" si="1"/>
        <v>1.1932256996800412</v>
      </c>
      <c r="P27" s="9"/>
    </row>
    <row r="28" spans="1:16">
      <c r="A28" s="13"/>
      <c r="B28" s="45">
        <v>554</v>
      </c>
      <c r="C28" s="21" t="s">
        <v>43</v>
      </c>
      <c r="D28" s="46">
        <v>257442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257442</v>
      </c>
      <c r="O28" s="47">
        <f t="shared" si="1"/>
        <v>9.467912176823214</v>
      </c>
      <c r="P28" s="9"/>
    </row>
    <row r="29" spans="1:16">
      <c r="A29" s="13"/>
      <c r="B29" s="45">
        <v>559</v>
      </c>
      <c r="C29" s="21" t="s">
        <v>44</v>
      </c>
      <c r="D29" s="46">
        <v>0</v>
      </c>
      <c r="E29" s="46">
        <v>166626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166626</v>
      </c>
      <c r="O29" s="47">
        <f t="shared" si="1"/>
        <v>6.1279835239601335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773720</v>
      </c>
      <c r="E30" s="31">
        <f t="shared" si="9"/>
        <v>113853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887573</v>
      </c>
      <c r="O30" s="43">
        <f t="shared" si="1"/>
        <v>32.642161009157441</v>
      </c>
      <c r="P30" s="10"/>
    </row>
    <row r="31" spans="1:16">
      <c r="A31" s="12"/>
      <c r="B31" s="44">
        <v>564</v>
      </c>
      <c r="C31" s="20" t="s">
        <v>120</v>
      </c>
      <c r="D31" s="46">
        <v>105280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105280</v>
      </c>
      <c r="O31" s="47">
        <f t="shared" si="1"/>
        <v>3.8718693685410615</v>
      </c>
      <c r="P31" s="9"/>
    </row>
    <row r="32" spans="1:16">
      <c r="A32" s="12"/>
      <c r="B32" s="44">
        <v>569</v>
      </c>
      <c r="C32" s="20" t="s">
        <v>49</v>
      </c>
      <c r="D32" s="46">
        <v>668440</v>
      </c>
      <c r="E32" s="46">
        <v>113853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782293</v>
      </c>
      <c r="O32" s="47">
        <f t="shared" si="1"/>
        <v>28.770291640616382</v>
      </c>
      <c r="P32" s="9"/>
    </row>
    <row r="33" spans="1:16" ht="15.75">
      <c r="A33" s="28" t="s">
        <v>50</v>
      </c>
      <c r="B33" s="29"/>
      <c r="C33" s="30"/>
      <c r="D33" s="31">
        <f t="shared" ref="D33:M33" si="11">SUM(D34:D36)</f>
        <v>475775</v>
      </c>
      <c r="E33" s="31">
        <f t="shared" si="11"/>
        <v>66580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542355</v>
      </c>
      <c r="O33" s="43">
        <f t="shared" si="1"/>
        <v>19.94612187856276</v>
      </c>
      <c r="P33" s="9"/>
    </row>
    <row r="34" spans="1:16">
      <c r="A34" s="12"/>
      <c r="B34" s="44">
        <v>571</v>
      </c>
      <c r="C34" s="20" t="s">
        <v>51</v>
      </c>
      <c r="D34" s="46">
        <v>221800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221800</v>
      </c>
      <c r="O34" s="47">
        <f t="shared" si="1"/>
        <v>8.1571108087234752</v>
      </c>
      <c r="P34" s="9"/>
    </row>
    <row r="35" spans="1:16">
      <c r="A35" s="12"/>
      <c r="B35" s="44">
        <v>572</v>
      </c>
      <c r="C35" s="20" t="s">
        <v>121</v>
      </c>
      <c r="D35" s="46">
        <v>153717</v>
      </c>
      <c r="E35" s="46">
        <v>66580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220297</v>
      </c>
      <c r="O35" s="47">
        <f t="shared" si="1"/>
        <v>8.1018351660475894</v>
      </c>
      <c r="P35" s="9"/>
    </row>
    <row r="36" spans="1:16">
      <c r="A36" s="12"/>
      <c r="B36" s="44">
        <v>579</v>
      </c>
      <c r="C36" s="20" t="s">
        <v>53</v>
      </c>
      <c r="D36" s="46">
        <v>100258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100258</v>
      </c>
      <c r="O36" s="47">
        <f t="shared" si="1"/>
        <v>3.6871759037916956</v>
      </c>
      <c r="P36" s="9"/>
    </row>
    <row r="37" spans="1:16" ht="15.75">
      <c r="A37" s="28" t="s">
        <v>122</v>
      </c>
      <c r="B37" s="29"/>
      <c r="C37" s="30"/>
      <c r="D37" s="31">
        <f t="shared" ref="D37:M37" si="12">SUM(D38:D38)</f>
        <v>3546680</v>
      </c>
      <c r="E37" s="31">
        <f t="shared" si="12"/>
        <v>4081040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7627720</v>
      </c>
      <c r="O37" s="43">
        <f t="shared" ref="O37:O57" si="13">(N37/O$59)</f>
        <v>280.52370269574493</v>
      </c>
      <c r="P37" s="9"/>
    </row>
    <row r="38" spans="1:16">
      <c r="A38" s="12"/>
      <c r="B38" s="44">
        <v>581</v>
      </c>
      <c r="C38" s="20" t="s">
        <v>123</v>
      </c>
      <c r="D38" s="46">
        <v>3546680</v>
      </c>
      <c r="E38" s="46">
        <v>4081040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7627720</v>
      </c>
      <c r="O38" s="47">
        <f t="shared" si="13"/>
        <v>280.52370269574493</v>
      </c>
      <c r="P38" s="9"/>
    </row>
    <row r="39" spans="1:16" ht="15.75">
      <c r="A39" s="28" t="s">
        <v>56</v>
      </c>
      <c r="B39" s="29"/>
      <c r="C39" s="30"/>
      <c r="D39" s="31">
        <f t="shared" ref="D39:M39" si="14">SUM(D40:D56)</f>
        <v>920302</v>
      </c>
      <c r="E39" s="31">
        <f t="shared" si="14"/>
        <v>199821</v>
      </c>
      <c r="F39" s="31">
        <f t="shared" si="14"/>
        <v>0</v>
      </c>
      <c r="G39" s="31">
        <f t="shared" si="14"/>
        <v>0</v>
      </c>
      <c r="H39" s="31">
        <f t="shared" si="14"/>
        <v>0</v>
      </c>
      <c r="I39" s="31">
        <f t="shared" si="14"/>
        <v>0</v>
      </c>
      <c r="J39" s="31">
        <f t="shared" si="14"/>
        <v>0</v>
      </c>
      <c r="K39" s="31">
        <f t="shared" si="14"/>
        <v>0</v>
      </c>
      <c r="L39" s="31">
        <f t="shared" si="14"/>
        <v>0</v>
      </c>
      <c r="M39" s="31">
        <f t="shared" si="14"/>
        <v>0</v>
      </c>
      <c r="N39" s="31">
        <f>SUM(D39:M39)</f>
        <v>1120123</v>
      </c>
      <c r="O39" s="43">
        <f t="shared" si="13"/>
        <v>41.194623220918686</v>
      </c>
      <c r="P39" s="9"/>
    </row>
    <row r="40" spans="1:16">
      <c r="A40" s="12"/>
      <c r="B40" s="44">
        <v>601</v>
      </c>
      <c r="C40" s="20" t="s">
        <v>124</v>
      </c>
      <c r="D40" s="46">
        <v>175474</v>
      </c>
      <c r="E40" s="46">
        <v>70200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5">SUM(D40:M40)</f>
        <v>245674</v>
      </c>
      <c r="O40" s="47">
        <f t="shared" si="13"/>
        <v>9.0351219153396336</v>
      </c>
      <c r="P40" s="9"/>
    </row>
    <row r="41" spans="1:16">
      <c r="A41" s="12"/>
      <c r="B41" s="44">
        <v>602</v>
      </c>
      <c r="C41" s="20" t="s">
        <v>125</v>
      </c>
      <c r="D41" s="46">
        <v>11642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5"/>
        <v>11642</v>
      </c>
      <c r="O41" s="47">
        <f t="shared" si="13"/>
        <v>0.42815637527122946</v>
      </c>
      <c r="P41" s="9"/>
    </row>
    <row r="42" spans="1:16">
      <c r="A42" s="12"/>
      <c r="B42" s="44">
        <v>603</v>
      </c>
      <c r="C42" s="20" t="s">
        <v>126</v>
      </c>
      <c r="D42" s="46">
        <v>16098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16098</v>
      </c>
      <c r="O42" s="47">
        <f t="shared" si="13"/>
        <v>0.59203412893972274</v>
      </c>
      <c r="P42" s="9"/>
    </row>
    <row r="43" spans="1:16">
      <c r="A43" s="12"/>
      <c r="B43" s="44">
        <v>604</v>
      </c>
      <c r="C43" s="20" t="s">
        <v>127</v>
      </c>
      <c r="D43" s="46">
        <v>180602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180602</v>
      </c>
      <c r="O43" s="47">
        <f t="shared" si="13"/>
        <v>6.6419771247839359</v>
      </c>
      <c r="P43" s="9"/>
    </row>
    <row r="44" spans="1:16">
      <c r="A44" s="12"/>
      <c r="B44" s="44">
        <v>605</v>
      </c>
      <c r="C44" s="20" t="s">
        <v>141</v>
      </c>
      <c r="D44" s="46">
        <v>3680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3680</v>
      </c>
      <c r="O44" s="47">
        <f t="shared" si="13"/>
        <v>0.13533889890037146</v>
      </c>
      <c r="P44" s="9"/>
    </row>
    <row r="45" spans="1:16">
      <c r="A45" s="12"/>
      <c r="B45" s="44">
        <v>608</v>
      </c>
      <c r="C45" s="20" t="s">
        <v>128</v>
      </c>
      <c r="D45" s="46">
        <v>24958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24958</v>
      </c>
      <c r="O45" s="47">
        <f t="shared" si="13"/>
        <v>0.91787723879224747</v>
      </c>
      <c r="P45" s="9"/>
    </row>
    <row r="46" spans="1:16">
      <c r="A46" s="12"/>
      <c r="B46" s="44">
        <v>614</v>
      </c>
      <c r="C46" s="20" t="s">
        <v>130</v>
      </c>
      <c r="D46" s="46">
        <v>55454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55454</v>
      </c>
      <c r="O46" s="47">
        <f t="shared" si="13"/>
        <v>2.0394248096796734</v>
      </c>
      <c r="P46" s="9"/>
    </row>
    <row r="47" spans="1:16">
      <c r="A47" s="12"/>
      <c r="B47" s="44">
        <v>634</v>
      </c>
      <c r="C47" s="20" t="s">
        <v>131</v>
      </c>
      <c r="D47" s="46">
        <v>16081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16081</v>
      </c>
      <c r="O47" s="47">
        <f t="shared" si="13"/>
        <v>0.59140892206980256</v>
      </c>
      <c r="P47" s="9"/>
    </row>
    <row r="48" spans="1:16">
      <c r="A48" s="12"/>
      <c r="B48" s="44">
        <v>654</v>
      </c>
      <c r="C48" s="20" t="s">
        <v>132</v>
      </c>
      <c r="D48" s="46">
        <v>22863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22863</v>
      </c>
      <c r="O48" s="47">
        <f t="shared" si="13"/>
        <v>0.84082968629325883</v>
      </c>
      <c r="P48" s="9"/>
    </row>
    <row r="49" spans="1:119">
      <c r="A49" s="12"/>
      <c r="B49" s="44">
        <v>694</v>
      </c>
      <c r="C49" s="20" t="s">
        <v>133</v>
      </c>
      <c r="D49" s="46">
        <v>6824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6824</v>
      </c>
      <c r="O49" s="47">
        <f t="shared" si="13"/>
        <v>0.2509653929609062</v>
      </c>
      <c r="P49" s="9"/>
    </row>
    <row r="50" spans="1:119">
      <c r="A50" s="12"/>
      <c r="B50" s="44">
        <v>711</v>
      </c>
      <c r="C50" s="20" t="s">
        <v>105</v>
      </c>
      <c r="D50" s="46">
        <v>99176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99176</v>
      </c>
      <c r="O50" s="47">
        <f t="shared" si="13"/>
        <v>3.6473833253650105</v>
      </c>
      <c r="P50" s="9"/>
    </row>
    <row r="51" spans="1:119">
      <c r="A51" s="12"/>
      <c r="B51" s="44">
        <v>713</v>
      </c>
      <c r="C51" s="20" t="s">
        <v>134</v>
      </c>
      <c r="D51" s="46">
        <v>150696</v>
      </c>
      <c r="E51" s="46">
        <v>84382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235078</v>
      </c>
      <c r="O51" s="47">
        <f t="shared" si="13"/>
        <v>8.6454341510058477</v>
      </c>
      <c r="P51" s="9"/>
    </row>
    <row r="52" spans="1:119">
      <c r="A52" s="12"/>
      <c r="B52" s="44">
        <v>719</v>
      </c>
      <c r="C52" s="20" t="s">
        <v>135</v>
      </c>
      <c r="D52" s="46">
        <v>7525</v>
      </c>
      <c r="E52" s="46">
        <v>25652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33177</v>
      </c>
      <c r="O52" s="47">
        <f t="shared" si="13"/>
        <v>1.2201463719613108</v>
      </c>
      <c r="P52" s="9"/>
    </row>
    <row r="53" spans="1:119">
      <c r="A53" s="12"/>
      <c r="B53" s="44">
        <v>721</v>
      </c>
      <c r="C53" s="20" t="s">
        <v>66</v>
      </c>
      <c r="D53" s="46">
        <v>0</v>
      </c>
      <c r="E53" s="46">
        <v>19587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19587</v>
      </c>
      <c r="O53" s="47">
        <f t="shared" si="13"/>
        <v>0.72034864477216731</v>
      </c>
      <c r="P53" s="9"/>
    </row>
    <row r="54" spans="1:119">
      <c r="A54" s="12"/>
      <c r="B54" s="44">
        <v>724</v>
      </c>
      <c r="C54" s="20" t="s">
        <v>136</v>
      </c>
      <c r="D54" s="46">
        <v>47202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47202</v>
      </c>
      <c r="O54" s="47">
        <f t="shared" si="13"/>
        <v>1.735942039645471</v>
      </c>
      <c r="P54" s="9"/>
    </row>
    <row r="55" spans="1:119">
      <c r="A55" s="12"/>
      <c r="B55" s="44">
        <v>744</v>
      </c>
      <c r="C55" s="20" t="s">
        <v>137</v>
      </c>
      <c r="D55" s="46">
        <v>15748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15748</v>
      </c>
      <c r="O55" s="47">
        <f t="shared" si="13"/>
        <v>0.57916222279430696</v>
      </c>
      <c r="P55" s="9"/>
    </row>
    <row r="56" spans="1:119" ht="15.75" thickBot="1">
      <c r="A56" s="12"/>
      <c r="B56" s="44">
        <v>763</v>
      </c>
      <c r="C56" s="20" t="s">
        <v>142</v>
      </c>
      <c r="D56" s="46">
        <v>86279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86279</v>
      </c>
      <c r="O56" s="47">
        <f t="shared" si="13"/>
        <v>3.1730719723437901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7">SUM(D5,D12,D20,D24,D26,D30,D33,D37,D39)</f>
        <v>20304470</v>
      </c>
      <c r="E57" s="15">
        <f t="shared" si="17"/>
        <v>13909465</v>
      </c>
      <c r="F57" s="15">
        <f t="shared" si="17"/>
        <v>0</v>
      </c>
      <c r="G57" s="15">
        <f t="shared" si="17"/>
        <v>0</v>
      </c>
      <c r="H57" s="15">
        <f t="shared" si="17"/>
        <v>0</v>
      </c>
      <c r="I57" s="15">
        <f t="shared" si="17"/>
        <v>0</v>
      </c>
      <c r="J57" s="15">
        <f t="shared" si="17"/>
        <v>0</v>
      </c>
      <c r="K57" s="15">
        <f t="shared" si="17"/>
        <v>0</v>
      </c>
      <c r="L57" s="15">
        <f t="shared" si="17"/>
        <v>0</v>
      </c>
      <c r="M57" s="15">
        <f t="shared" si="17"/>
        <v>0</v>
      </c>
      <c r="N57" s="15">
        <f>SUM(D57:M57)</f>
        <v>34213935</v>
      </c>
      <c r="O57" s="37">
        <f t="shared" si="13"/>
        <v>1258.281600529587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118" t="s">
        <v>147</v>
      </c>
      <c r="M59" s="118"/>
      <c r="N59" s="118"/>
      <c r="O59" s="41">
        <v>27191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83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3646138</v>
      </c>
      <c r="E5" s="26">
        <f t="shared" si="0"/>
        <v>321544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2814466</v>
      </c>
      <c r="N5" s="27">
        <f>SUM(D5:M5)</f>
        <v>6782148</v>
      </c>
      <c r="O5" s="32">
        <f t="shared" ref="O5:O36" si="1">(N5/O$60)</f>
        <v>251.51670684220286</v>
      </c>
      <c r="P5" s="6"/>
    </row>
    <row r="6" spans="1:133">
      <c r="A6" s="12"/>
      <c r="B6" s="44">
        <v>512</v>
      </c>
      <c r="C6" s="20" t="s">
        <v>21</v>
      </c>
      <c r="D6" s="46">
        <v>1056708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1056708</v>
      </c>
      <c r="O6" s="47">
        <f t="shared" si="1"/>
        <v>39.188132764694977</v>
      </c>
      <c r="P6" s="9"/>
    </row>
    <row r="7" spans="1:133">
      <c r="A7" s="12"/>
      <c r="B7" s="44">
        <v>513</v>
      </c>
      <c r="C7" s="20" t="s">
        <v>22</v>
      </c>
      <c r="D7" s="46">
        <v>1834353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1834353</v>
      </c>
      <c r="O7" s="47">
        <f t="shared" si="1"/>
        <v>68.027183385870572</v>
      </c>
      <c r="P7" s="9"/>
    </row>
    <row r="8" spans="1:133">
      <c r="A8" s="12"/>
      <c r="B8" s="44">
        <v>514</v>
      </c>
      <c r="C8" s="20" t="s">
        <v>23</v>
      </c>
      <c r="D8" s="46">
        <v>55560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55560</v>
      </c>
      <c r="O8" s="47">
        <f t="shared" si="1"/>
        <v>2.0604487298349712</v>
      </c>
      <c r="P8" s="9"/>
    </row>
    <row r="9" spans="1:133">
      <c r="A9" s="12"/>
      <c r="B9" s="44">
        <v>515</v>
      </c>
      <c r="C9" s="20" t="s">
        <v>71</v>
      </c>
      <c r="D9" s="46">
        <v>11066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11066</v>
      </c>
      <c r="O9" s="47">
        <f t="shared" si="1"/>
        <v>0.41038383089189689</v>
      </c>
      <c r="P9" s="9"/>
    </row>
    <row r="10" spans="1:133">
      <c r="A10" s="12"/>
      <c r="B10" s="44">
        <v>516</v>
      </c>
      <c r="C10" s="20" t="s">
        <v>99</v>
      </c>
      <c r="D10" s="46">
        <v>150124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150124</v>
      </c>
      <c r="O10" s="47">
        <f t="shared" si="1"/>
        <v>5.5673651029111815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242290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2814466</v>
      </c>
      <c r="N11" s="46">
        <f t="shared" si="2"/>
        <v>3056756</v>
      </c>
      <c r="O11" s="47">
        <f t="shared" si="1"/>
        <v>113.36013350639718</v>
      </c>
      <c r="P11" s="9"/>
    </row>
    <row r="12" spans="1:133">
      <c r="A12" s="12"/>
      <c r="B12" s="44">
        <v>519</v>
      </c>
      <c r="C12" s="20" t="s">
        <v>113</v>
      </c>
      <c r="D12" s="46">
        <v>538327</v>
      </c>
      <c r="E12" s="46">
        <v>79254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617581</v>
      </c>
      <c r="O12" s="47">
        <f t="shared" si="1"/>
        <v>22.903059521602078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10046494</v>
      </c>
      <c r="E13" s="31">
        <f t="shared" si="3"/>
        <v>5438644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9527358</v>
      </c>
      <c r="N13" s="42">
        <f t="shared" ref="N13:N23" si="4">SUM(D13:M13)</f>
        <v>25012496</v>
      </c>
      <c r="O13" s="43">
        <f t="shared" si="1"/>
        <v>927.59117374374193</v>
      </c>
      <c r="P13" s="10"/>
    </row>
    <row r="14" spans="1:133">
      <c r="A14" s="12"/>
      <c r="B14" s="44">
        <v>521</v>
      </c>
      <c r="C14" s="20" t="s">
        <v>27</v>
      </c>
      <c r="D14" s="46">
        <v>8784361</v>
      </c>
      <c r="E14" s="46">
        <v>52534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8836895</v>
      </c>
      <c r="O14" s="47">
        <f t="shared" si="1"/>
        <v>327.71722603374747</v>
      </c>
      <c r="P14" s="9"/>
    </row>
    <row r="15" spans="1:133">
      <c r="A15" s="12"/>
      <c r="B15" s="44">
        <v>522</v>
      </c>
      <c r="C15" s="20" t="s">
        <v>85</v>
      </c>
      <c r="D15" s="46">
        <v>15898</v>
      </c>
      <c r="E15" s="46">
        <v>214658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230556</v>
      </c>
      <c r="O15" s="47">
        <f t="shared" si="1"/>
        <v>8.5501946968292231</v>
      </c>
      <c r="P15" s="9"/>
    </row>
    <row r="16" spans="1:133">
      <c r="A16" s="12"/>
      <c r="B16" s="44">
        <v>523</v>
      </c>
      <c r="C16" s="20" t="s">
        <v>114</v>
      </c>
      <c r="D16" s="46">
        <v>0</v>
      </c>
      <c r="E16" s="46">
        <v>4347099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9527358</v>
      </c>
      <c r="N16" s="46">
        <f t="shared" si="4"/>
        <v>13874457</v>
      </c>
      <c r="O16" s="47">
        <f t="shared" si="1"/>
        <v>514.53576858891154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371988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371988</v>
      </c>
      <c r="O17" s="47">
        <f t="shared" si="1"/>
        <v>13.795216020767661</v>
      </c>
      <c r="P17" s="9"/>
    </row>
    <row r="18" spans="1:16">
      <c r="A18" s="12"/>
      <c r="B18" s="44">
        <v>526</v>
      </c>
      <c r="C18" s="20" t="s">
        <v>31</v>
      </c>
      <c r="D18" s="46">
        <v>1246235</v>
      </c>
      <c r="E18" s="46">
        <v>89692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1335927</v>
      </c>
      <c r="O18" s="47">
        <f t="shared" si="1"/>
        <v>49.543000185425555</v>
      </c>
      <c r="P18" s="9"/>
    </row>
    <row r="19" spans="1:16">
      <c r="A19" s="12"/>
      <c r="B19" s="44">
        <v>529</v>
      </c>
      <c r="C19" s="20" t="s">
        <v>33</v>
      </c>
      <c r="D19" s="46">
        <v>0</v>
      </c>
      <c r="E19" s="46">
        <v>362673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362673</v>
      </c>
      <c r="O19" s="47">
        <f t="shared" si="1"/>
        <v>13.449768218060449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157311</v>
      </c>
      <c r="E20" s="31">
        <f t="shared" si="5"/>
        <v>653330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810641</v>
      </c>
      <c r="O20" s="43">
        <f t="shared" si="1"/>
        <v>30.062710921564992</v>
      </c>
      <c r="P20" s="10"/>
    </row>
    <row r="21" spans="1:16">
      <c r="A21" s="12"/>
      <c r="B21" s="44">
        <v>534</v>
      </c>
      <c r="C21" s="20" t="s">
        <v>115</v>
      </c>
      <c r="D21" s="46">
        <v>0</v>
      </c>
      <c r="E21" s="46">
        <v>648830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648830</v>
      </c>
      <c r="O21" s="47">
        <f t="shared" si="1"/>
        <v>24.061932134248099</v>
      </c>
      <c r="P21" s="9"/>
    </row>
    <row r="22" spans="1:16">
      <c r="A22" s="12"/>
      <c r="B22" s="44">
        <v>537</v>
      </c>
      <c r="C22" s="20" t="s">
        <v>116</v>
      </c>
      <c r="D22" s="46">
        <v>157311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157311</v>
      </c>
      <c r="O22" s="47">
        <f t="shared" si="1"/>
        <v>5.8338957908399776</v>
      </c>
      <c r="P22" s="9"/>
    </row>
    <row r="23" spans="1:16">
      <c r="A23" s="12"/>
      <c r="B23" s="44">
        <v>539</v>
      </c>
      <c r="C23" s="20" t="s">
        <v>38</v>
      </c>
      <c r="D23" s="46">
        <v>0</v>
      </c>
      <c r="E23" s="46">
        <v>4500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4500</v>
      </c>
      <c r="O23" s="47">
        <f t="shared" si="1"/>
        <v>0.16688299647691451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3832287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3832287</v>
      </c>
      <c r="O24" s="43">
        <f t="shared" si="1"/>
        <v>142.12078620433897</v>
      </c>
      <c r="P24" s="10"/>
    </row>
    <row r="25" spans="1:16">
      <c r="A25" s="12"/>
      <c r="B25" s="44">
        <v>541</v>
      </c>
      <c r="C25" s="20" t="s">
        <v>117</v>
      </c>
      <c r="D25" s="46">
        <v>0</v>
      </c>
      <c r="E25" s="46">
        <v>3832287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3832287</v>
      </c>
      <c r="O25" s="47">
        <f t="shared" si="1"/>
        <v>142.12078620433897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SUM(D27:D30)</f>
        <v>53270</v>
      </c>
      <c r="E26" s="31">
        <f t="shared" si="8"/>
        <v>1221183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1274453</v>
      </c>
      <c r="O26" s="43">
        <f t="shared" si="1"/>
        <v>47.263230113109586</v>
      </c>
      <c r="P26" s="10"/>
    </row>
    <row r="27" spans="1:16">
      <c r="A27" s="13"/>
      <c r="B27" s="45">
        <v>552</v>
      </c>
      <c r="C27" s="21" t="s">
        <v>73</v>
      </c>
      <c r="D27" s="46">
        <v>22194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22194</v>
      </c>
      <c r="O27" s="47">
        <f t="shared" si="1"/>
        <v>0.82306693862414237</v>
      </c>
      <c r="P27" s="9"/>
    </row>
    <row r="28" spans="1:16">
      <c r="A28" s="13"/>
      <c r="B28" s="45">
        <v>553</v>
      </c>
      <c r="C28" s="21" t="s">
        <v>118</v>
      </c>
      <c r="D28" s="46">
        <v>31076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31076</v>
      </c>
      <c r="O28" s="47">
        <f t="shared" si="1"/>
        <v>1.1524568885592434</v>
      </c>
      <c r="P28" s="9"/>
    </row>
    <row r="29" spans="1:16">
      <c r="A29" s="13"/>
      <c r="B29" s="45">
        <v>554</v>
      </c>
      <c r="C29" s="21" t="s">
        <v>43</v>
      </c>
      <c r="D29" s="46">
        <v>0</v>
      </c>
      <c r="E29" s="46">
        <v>779946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779946</v>
      </c>
      <c r="O29" s="47">
        <f t="shared" si="1"/>
        <v>28.924383460040794</v>
      </c>
      <c r="P29" s="9"/>
    </row>
    <row r="30" spans="1:16">
      <c r="A30" s="13"/>
      <c r="B30" s="45">
        <v>559</v>
      </c>
      <c r="C30" s="21" t="s">
        <v>44</v>
      </c>
      <c r="D30" s="46">
        <v>0</v>
      </c>
      <c r="E30" s="46">
        <v>441237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441237</v>
      </c>
      <c r="O30" s="47">
        <f t="shared" si="1"/>
        <v>16.363322825885408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SUM(D32:D33)</f>
        <v>806165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806165</v>
      </c>
      <c r="O31" s="43">
        <f t="shared" si="1"/>
        <v>29.896717967735952</v>
      </c>
      <c r="P31" s="10"/>
    </row>
    <row r="32" spans="1:16">
      <c r="A32" s="12"/>
      <c r="B32" s="44">
        <v>564</v>
      </c>
      <c r="C32" s="20" t="s">
        <v>120</v>
      </c>
      <c r="D32" s="46">
        <v>704788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704788</v>
      </c>
      <c r="O32" s="47">
        <f t="shared" si="1"/>
        <v>26.137140737993697</v>
      </c>
      <c r="P32" s="9"/>
    </row>
    <row r="33" spans="1:16">
      <c r="A33" s="12"/>
      <c r="B33" s="44">
        <v>569</v>
      </c>
      <c r="C33" s="20" t="s">
        <v>49</v>
      </c>
      <c r="D33" s="46">
        <v>101377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101377</v>
      </c>
      <c r="O33" s="47">
        <f t="shared" si="1"/>
        <v>3.7595772297422583</v>
      </c>
      <c r="P33" s="9"/>
    </row>
    <row r="34" spans="1:16" ht="15.75">
      <c r="A34" s="28" t="s">
        <v>50</v>
      </c>
      <c r="B34" s="29"/>
      <c r="C34" s="30"/>
      <c r="D34" s="31">
        <f t="shared" ref="D34:M34" si="11">SUM(D35:D37)</f>
        <v>330607</v>
      </c>
      <c r="E34" s="31">
        <f t="shared" si="11"/>
        <v>1107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331714</v>
      </c>
      <c r="O34" s="43">
        <f t="shared" si="1"/>
        <v>12.301650287409606</v>
      </c>
      <c r="P34" s="9"/>
    </row>
    <row r="35" spans="1:16">
      <c r="A35" s="12"/>
      <c r="B35" s="44">
        <v>571</v>
      </c>
      <c r="C35" s="20" t="s">
        <v>51</v>
      </c>
      <c r="D35" s="46">
        <v>179277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179277</v>
      </c>
      <c r="O35" s="47">
        <f t="shared" si="1"/>
        <v>6.64850732430929</v>
      </c>
      <c r="P35" s="9"/>
    </row>
    <row r="36" spans="1:16">
      <c r="A36" s="12"/>
      <c r="B36" s="44">
        <v>572</v>
      </c>
      <c r="C36" s="20" t="s">
        <v>121</v>
      </c>
      <c r="D36" s="46">
        <v>151330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151330</v>
      </c>
      <c r="O36" s="47">
        <f t="shared" si="1"/>
        <v>5.6120897459669941</v>
      </c>
      <c r="P36" s="9"/>
    </row>
    <row r="37" spans="1:16">
      <c r="A37" s="12"/>
      <c r="B37" s="44">
        <v>579</v>
      </c>
      <c r="C37" s="20" t="s">
        <v>53</v>
      </c>
      <c r="D37" s="46">
        <v>0</v>
      </c>
      <c r="E37" s="46">
        <v>1107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1107</v>
      </c>
      <c r="O37" s="47">
        <f t="shared" ref="O37:O58" si="12">(N37/O$60)</f>
        <v>4.1053217133320968E-2</v>
      </c>
      <c r="P37" s="9"/>
    </row>
    <row r="38" spans="1:16" ht="15.75">
      <c r="A38" s="28" t="s">
        <v>122</v>
      </c>
      <c r="B38" s="29"/>
      <c r="C38" s="30"/>
      <c r="D38" s="31">
        <f t="shared" ref="D38:M38" si="13">SUM(D39:D39)</f>
        <v>4847974</v>
      </c>
      <c r="E38" s="31">
        <f t="shared" si="13"/>
        <v>4208283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9056257</v>
      </c>
      <c r="O38" s="43">
        <f t="shared" si="12"/>
        <v>335.85229000556279</v>
      </c>
      <c r="P38" s="9"/>
    </row>
    <row r="39" spans="1:16">
      <c r="A39" s="12"/>
      <c r="B39" s="44">
        <v>581</v>
      </c>
      <c r="C39" s="20" t="s">
        <v>123</v>
      </c>
      <c r="D39" s="46">
        <v>4847974</v>
      </c>
      <c r="E39" s="46">
        <v>4208283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9056257</v>
      </c>
      <c r="O39" s="47">
        <f t="shared" si="12"/>
        <v>335.85229000556279</v>
      </c>
      <c r="P39" s="9"/>
    </row>
    <row r="40" spans="1:16" ht="15.75">
      <c r="A40" s="28" t="s">
        <v>56</v>
      </c>
      <c r="B40" s="29"/>
      <c r="C40" s="30"/>
      <c r="D40" s="31">
        <f t="shared" ref="D40:M40" si="14">SUM(D41:D57)</f>
        <v>1005583</v>
      </c>
      <c r="E40" s="31">
        <f t="shared" si="14"/>
        <v>220094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1225677</v>
      </c>
      <c r="O40" s="43">
        <f t="shared" si="12"/>
        <v>45.454366771741149</v>
      </c>
      <c r="P40" s="9"/>
    </row>
    <row r="41" spans="1:16">
      <c r="A41" s="12"/>
      <c r="B41" s="44">
        <v>601</v>
      </c>
      <c r="C41" s="20" t="s">
        <v>124</v>
      </c>
      <c r="D41" s="46">
        <v>0</v>
      </c>
      <c r="E41" s="46">
        <v>197779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5">SUM(D41:M41)</f>
        <v>197779</v>
      </c>
      <c r="O41" s="47">
        <f t="shared" si="12"/>
        <v>7.3346560356017063</v>
      </c>
      <c r="P41" s="9"/>
    </row>
    <row r="42" spans="1:16">
      <c r="A42" s="12"/>
      <c r="B42" s="44">
        <v>602</v>
      </c>
      <c r="C42" s="20" t="s">
        <v>125</v>
      </c>
      <c r="D42" s="46">
        <v>22032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22032</v>
      </c>
      <c r="O42" s="47">
        <f t="shared" si="12"/>
        <v>0.81705915075097346</v>
      </c>
      <c r="P42" s="9"/>
    </row>
    <row r="43" spans="1:16">
      <c r="A43" s="12"/>
      <c r="B43" s="44">
        <v>603</v>
      </c>
      <c r="C43" s="20" t="s">
        <v>126</v>
      </c>
      <c r="D43" s="46">
        <v>12937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12937</v>
      </c>
      <c r="O43" s="47">
        <f t="shared" si="12"/>
        <v>0.47977007231596513</v>
      </c>
      <c r="P43" s="9"/>
    </row>
    <row r="44" spans="1:16">
      <c r="A44" s="12"/>
      <c r="B44" s="44">
        <v>604</v>
      </c>
      <c r="C44" s="20" t="s">
        <v>127</v>
      </c>
      <c r="D44" s="46">
        <v>255549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255549</v>
      </c>
      <c r="O44" s="47">
        <f t="shared" si="12"/>
        <v>9.4770628592620056</v>
      </c>
      <c r="P44" s="9"/>
    </row>
    <row r="45" spans="1:16">
      <c r="A45" s="12"/>
      <c r="B45" s="44">
        <v>605</v>
      </c>
      <c r="C45" s="20" t="s">
        <v>141</v>
      </c>
      <c r="D45" s="46">
        <v>1982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1982</v>
      </c>
      <c r="O45" s="47">
        <f t="shared" si="12"/>
        <v>7.3502688670498792E-2</v>
      </c>
      <c r="P45" s="9"/>
    </row>
    <row r="46" spans="1:16">
      <c r="A46" s="12"/>
      <c r="B46" s="44">
        <v>608</v>
      </c>
      <c r="C46" s="20" t="s">
        <v>128</v>
      </c>
      <c r="D46" s="46">
        <v>6820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6820</v>
      </c>
      <c r="O46" s="47">
        <f t="shared" si="12"/>
        <v>0.25292045243834599</v>
      </c>
      <c r="P46" s="9"/>
    </row>
    <row r="47" spans="1:16">
      <c r="A47" s="12"/>
      <c r="B47" s="44">
        <v>614</v>
      </c>
      <c r="C47" s="20" t="s">
        <v>130</v>
      </c>
      <c r="D47" s="46">
        <v>75045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8" si="16">SUM(D47:M47)</f>
        <v>75045</v>
      </c>
      <c r="O47" s="47">
        <f t="shared" si="12"/>
        <v>2.783052104580011</v>
      </c>
      <c r="P47" s="9"/>
    </row>
    <row r="48" spans="1:16">
      <c r="A48" s="12"/>
      <c r="B48" s="44">
        <v>634</v>
      </c>
      <c r="C48" s="20" t="s">
        <v>131</v>
      </c>
      <c r="D48" s="46">
        <v>18422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18422</v>
      </c>
      <c r="O48" s="47">
        <f t="shared" si="12"/>
        <v>0.68318190246615984</v>
      </c>
      <c r="P48" s="9"/>
    </row>
    <row r="49" spans="1:119">
      <c r="A49" s="12"/>
      <c r="B49" s="44">
        <v>654</v>
      </c>
      <c r="C49" s="20" t="s">
        <v>132</v>
      </c>
      <c r="D49" s="46">
        <v>22984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22984</v>
      </c>
      <c r="O49" s="47">
        <f t="shared" si="12"/>
        <v>0.85236417578342294</v>
      </c>
      <c r="P49" s="9"/>
    </row>
    <row r="50" spans="1:119">
      <c r="A50" s="12"/>
      <c r="B50" s="44">
        <v>685</v>
      </c>
      <c r="C50" s="20" t="s">
        <v>104</v>
      </c>
      <c r="D50" s="46">
        <v>800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800</v>
      </c>
      <c r="O50" s="47">
        <f t="shared" si="12"/>
        <v>2.9668088262562581E-2</v>
      </c>
      <c r="P50" s="9"/>
    </row>
    <row r="51" spans="1:119">
      <c r="A51" s="12"/>
      <c r="B51" s="44">
        <v>694</v>
      </c>
      <c r="C51" s="20" t="s">
        <v>133</v>
      </c>
      <c r="D51" s="46">
        <v>6567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6567</v>
      </c>
      <c r="O51" s="47">
        <f t="shared" si="12"/>
        <v>0.24353791952531059</v>
      </c>
      <c r="P51" s="9"/>
    </row>
    <row r="52" spans="1:119">
      <c r="A52" s="12"/>
      <c r="B52" s="44">
        <v>711</v>
      </c>
      <c r="C52" s="20" t="s">
        <v>105</v>
      </c>
      <c r="D52" s="46">
        <v>372448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372448</v>
      </c>
      <c r="O52" s="47">
        <f t="shared" si="12"/>
        <v>13.812275171518635</v>
      </c>
      <c r="P52" s="9"/>
    </row>
    <row r="53" spans="1:119">
      <c r="A53" s="12"/>
      <c r="B53" s="44">
        <v>719</v>
      </c>
      <c r="C53" s="20" t="s">
        <v>135</v>
      </c>
      <c r="D53" s="46">
        <v>0</v>
      </c>
      <c r="E53" s="46">
        <v>22315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22315</v>
      </c>
      <c r="O53" s="47">
        <f t="shared" si="12"/>
        <v>0.827554236973855</v>
      </c>
      <c r="P53" s="9"/>
    </row>
    <row r="54" spans="1:119">
      <c r="A54" s="12"/>
      <c r="B54" s="44">
        <v>721</v>
      </c>
      <c r="C54" s="20" t="s">
        <v>66</v>
      </c>
      <c r="D54" s="46">
        <v>55563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55563</v>
      </c>
      <c r="O54" s="47">
        <f t="shared" si="12"/>
        <v>2.060559985165956</v>
      </c>
      <c r="P54" s="9"/>
    </row>
    <row r="55" spans="1:119">
      <c r="A55" s="12"/>
      <c r="B55" s="44">
        <v>724</v>
      </c>
      <c r="C55" s="20" t="s">
        <v>136</v>
      </c>
      <c r="D55" s="46">
        <v>47596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47596</v>
      </c>
      <c r="O55" s="47">
        <f t="shared" si="12"/>
        <v>1.7651029111811607</v>
      </c>
      <c r="P55" s="9"/>
    </row>
    <row r="56" spans="1:119">
      <c r="A56" s="12"/>
      <c r="B56" s="44">
        <v>744</v>
      </c>
      <c r="C56" s="20" t="s">
        <v>137</v>
      </c>
      <c r="D56" s="46">
        <v>17863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17863</v>
      </c>
      <c r="O56" s="47">
        <f t="shared" si="12"/>
        <v>0.66245132579269428</v>
      </c>
      <c r="P56" s="9"/>
    </row>
    <row r="57" spans="1:119" ht="15.75" thickBot="1">
      <c r="A57" s="12"/>
      <c r="B57" s="44">
        <v>763</v>
      </c>
      <c r="C57" s="20" t="s">
        <v>142</v>
      </c>
      <c r="D57" s="46">
        <v>88975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88975</v>
      </c>
      <c r="O57" s="47">
        <f t="shared" si="12"/>
        <v>3.2996476914518822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7">SUM(D5,D13,D20,D24,D26,D31,D34,D38,D40)</f>
        <v>20893542</v>
      </c>
      <c r="E58" s="15">
        <f t="shared" si="17"/>
        <v>15896472</v>
      </c>
      <c r="F58" s="15">
        <f t="shared" si="17"/>
        <v>0</v>
      </c>
      <c r="G58" s="15">
        <f t="shared" si="17"/>
        <v>0</v>
      </c>
      <c r="H58" s="15">
        <f t="shared" si="17"/>
        <v>0</v>
      </c>
      <c r="I58" s="15">
        <f t="shared" si="17"/>
        <v>0</v>
      </c>
      <c r="J58" s="15">
        <f t="shared" si="17"/>
        <v>0</v>
      </c>
      <c r="K58" s="15">
        <f t="shared" si="17"/>
        <v>0</v>
      </c>
      <c r="L58" s="15">
        <f t="shared" si="17"/>
        <v>0</v>
      </c>
      <c r="M58" s="15">
        <f t="shared" si="17"/>
        <v>12341824</v>
      </c>
      <c r="N58" s="15">
        <f t="shared" si="16"/>
        <v>49131838</v>
      </c>
      <c r="O58" s="37">
        <f t="shared" si="12"/>
        <v>1822.0596328574077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145</v>
      </c>
      <c r="M60" s="118"/>
      <c r="N60" s="118"/>
      <c r="O60" s="41">
        <v>26965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83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4025185</v>
      </c>
      <c r="E5" s="26">
        <f t="shared" si="0"/>
        <v>1068681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2913863</v>
      </c>
      <c r="N5" s="27">
        <f>SUM(D5:M5)</f>
        <v>8007729</v>
      </c>
      <c r="O5" s="32">
        <f t="shared" ref="O5:O36" si="1">(N5/O$60)</f>
        <v>296.39593589221602</v>
      </c>
      <c r="P5" s="6"/>
    </row>
    <row r="6" spans="1:133">
      <c r="A6" s="12"/>
      <c r="B6" s="44">
        <v>512</v>
      </c>
      <c r="C6" s="20" t="s">
        <v>21</v>
      </c>
      <c r="D6" s="46">
        <v>830092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830092</v>
      </c>
      <c r="O6" s="47">
        <f t="shared" si="1"/>
        <v>30.724802901876597</v>
      </c>
      <c r="P6" s="9"/>
    </row>
    <row r="7" spans="1:133">
      <c r="A7" s="12"/>
      <c r="B7" s="44">
        <v>513</v>
      </c>
      <c r="C7" s="20" t="s">
        <v>22</v>
      </c>
      <c r="D7" s="46">
        <v>1913954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1913954</v>
      </c>
      <c r="O7" s="47">
        <f t="shared" si="1"/>
        <v>70.842580597401636</v>
      </c>
      <c r="P7" s="9"/>
    </row>
    <row r="8" spans="1:133">
      <c r="A8" s="12"/>
      <c r="B8" s="44">
        <v>514</v>
      </c>
      <c r="C8" s="20" t="s">
        <v>23</v>
      </c>
      <c r="D8" s="46">
        <v>63064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63064</v>
      </c>
      <c r="O8" s="47">
        <f t="shared" si="1"/>
        <v>2.3342340008143023</v>
      </c>
      <c r="P8" s="9"/>
    </row>
    <row r="9" spans="1:133">
      <c r="A9" s="12"/>
      <c r="B9" s="44">
        <v>515</v>
      </c>
      <c r="C9" s="20" t="s">
        <v>71</v>
      </c>
      <c r="D9" s="46">
        <v>10505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10505</v>
      </c>
      <c r="O9" s="47">
        <f t="shared" si="1"/>
        <v>0.38882925565384757</v>
      </c>
      <c r="P9" s="9"/>
    </row>
    <row r="10" spans="1:133">
      <c r="A10" s="12"/>
      <c r="B10" s="44">
        <v>516</v>
      </c>
      <c r="C10" s="20" t="s">
        <v>99</v>
      </c>
      <c r="D10" s="46">
        <v>155023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155023</v>
      </c>
      <c r="O10" s="47">
        <f t="shared" si="1"/>
        <v>5.7379797905022762</v>
      </c>
      <c r="P10" s="9"/>
    </row>
    <row r="11" spans="1:133">
      <c r="A11" s="12"/>
      <c r="B11" s="44">
        <v>517</v>
      </c>
      <c r="C11" s="20" t="s">
        <v>24</v>
      </c>
      <c r="D11" s="46">
        <v>335996</v>
      </c>
      <c r="E11" s="46">
        <v>892388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2913863</v>
      </c>
      <c r="N11" s="46">
        <f t="shared" si="2"/>
        <v>4142247</v>
      </c>
      <c r="O11" s="47">
        <f t="shared" si="1"/>
        <v>153.32002072768998</v>
      </c>
      <c r="P11" s="9"/>
    </row>
    <row r="12" spans="1:133">
      <c r="A12" s="12"/>
      <c r="B12" s="44">
        <v>519</v>
      </c>
      <c r="C12" s="20" t="s">
        <v>113</v>
      </c>
      <c r="D12" s="46">
        <v>716551</v>
      </c>
      <c r="E12" s="46">
        <v>176293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892844</v>
      </c>
      <c r="O12" s="47">
        <f t="shared" si="1"/>
        <v>33.047488618277384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10606074</v>
      </c>
      <c r="E13" s="31">
        <f t="shared" si="3"/>
        <v>4964737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9580878</v>
      </c>
      <c r="N13" s="42">
        <f t="shared" ref="N13:N22" si="4">SUM(D13:M13)</f>
        <v>25151689</v>
      </c>
      <c r="O13" s="43">
        <f t="shared" si="1"/>
        <v>930.95787837287639</v>
      </c>
      <c r="P13" s="10"/>
    </row>
    <row r="14" spans="1:133">
      <c r="A14" s="12"/>
      <c r="B14" s="44">
        <v>521</v>
      </c>
      <c r="C14" s="20" t="s">
        <v>27</v>
      </c>
      <c r="D14" s="46">
        <v>9206631</v>
      </c>
      <c r="E14" s="46">
        <v>51087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9257718</v>
      </c>
      <c r="O14" s="47">
        <f t="shared" si="1"/>
        <v>342.66269385942184</v>
      </c>
      <c r="P14" s="9"/>
    </row>
    <row r="15" spans="1:133">
      <c r="A15" s="12"/>
      <c r="B15" s="44">
        <v>522</v>
      </c>
      <c r="C15" s="20" t="s">
        <v>85</v>
      </c>
      <c r="D15" s="46">
        <v>15898</v>
      </c>
      <c r="E15" s="46">
        <v>197716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213614</v>
      </c>
      <c r="O15" s="47">
        <f t="shared" si="1"/>
        <v>7.9066513676574006</v>
      </c>
      <c r="P15" s="9"/>
    </row>
    <row r="16" spans="1:133">
      <c r="A16" s="12"/>
      <c r="B16" s="44">
        <v>523</v>
      </c>
      <c r="C16" s="20" t="s">
        <v>114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9580878</v>
      </c>
      <c r="N16" s="46">
        <f t="shared" si="4"/>
        <v>9580878</v>
      </c>
      <c r="O16" s="47">
        <f t="shared" si="1"/>
        <v>354.6240515231151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368145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368145</v>
      </c>
      <c r="O17" s="47">
        <f t="shared" si="1"/>
        <v>13.626420401969131</v>
      </c>
      <c r="P17" s="9"/>
    </row>
    <row r="18" spans="1:16">
      <c r="A18" s="12"/>
      <c r="B18" s="44">
        <v>526</v>
      </c>
      <c r="C18" s="20" t="s">
        <v>31</v>
      </c>
      <c r="D18" s="46">
        <v>1383545</v>
      </c>
      <c r="E18" s="46">
        <v>65814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1449359</v>
      </c>
      <c r="O18" s="47">
        <f t="shared" si="1"/>
        <v>53.646185734907654</v>
      </c>
      <c r="P18" s="9"/>
    </row>
    <row r="19" spans="1:16">
      <c r="A19" s="12"/>
      <c r="B19" s="44">
        <v>529</v>
      </c>
      <c r="C19" s="20" t="s">
        <v>33</v>
      </c>
      <c r="D19" s="46">
        <v>0</v>
      </c>
      <c r="E19" s="46">
        <v>4281975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4281975</v>
      </c>
      <c r="O19" s="47">
        <f t="shared" si="1"/>
        <v>158.49187548580522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SUM(D21:D22)</f>
        <v>163686</v>
      </c>
      <c r="E20" s="31">
        <f t="shared" si="5"/>
        <v>702073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865759</v>
      </c>
      <c r="O20" s="43">
        <f t="shared" si="1"/>
        <v>32.044971684494946</v>
      </c>
      <c r="P20" s="10"/>
    </row>
    <row r="21" spans="1:16">
      <c r="A21" s="12"/>
      <c r="B21" s="44">
        <v>534</v>
      </c>
      <c r="C21" s="20" t="s">
        <v>115</v>
      </c>
      <c r="D21" s="46">
        <v>0</v>
      </c>
      <c r="E21" s="46">
        <v>702073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702073</v>
      </c>
      <c r="O21" s="47">
        <f t="shared" si="1"/>
        <v>25.986341932857091</v>
      </c>
      <c r="P21" s="9"/>
    </row>
    <row r="22" spans="1:16">
      <c r="A22" s="12"/>
      <c r="B22" s="44">
        <v>537</v>
      </c>
      <c r="C22" s="20" t="s">
        <v>116</v>
      </c>
      <c r="D22" s="46">
        <v>163686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163686</v>
      </c>
      <c r="O22" s="47">
        <f t="shared" si="1"/>
        <v>6.0586297516378576</v>
      </c>
      <c r="P22" s="9"/>
    </row>
    <row r="23" spans="1:16" ht="15.75">
      <c r="A23" s="28" t="s">
        <v>39</v>
      </c>
      <c r="B23" s="29"/>
      <c r="C23" s="30"/>
      <c r="D23" s="31">
        <f t="shared" ref="D23:M23" si="6">SUM(D24:D24)</f>
        <v>2151480</v>
      </c>
      <c r="E23" s="31">
        <f t="shared" si="6"/>
        <v>3655693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5807173</v>
      </c>
      <c r="O23" s="43">
        <f t="shared" si="1"/>
        <v>214.94514564903579</v>
      </c>
      <c r="P23" s="10"/>
    </row>
    <row r="24" spans="1:16">
      <c r="A24" s="12"/>
      <c r="B24" s="44">
        <v>541</v>
      </c>
      <c r="C24" s="20" t="s">
        <v>117</v>
      </c>
      <c r="D24" s="46">
        <v>2151480</v>
      </c>
      <c r="E24" s="46">
        <v>3655693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5807173</v>
      </c>
      <c r="O24" s="47">
        <f t="shared" si="1"/>
        <v>214.94514564903579</v>
      </c>
      <c r="P24" s="9"/>
    </row>
    <row r="25" spans="1:16" ht="15.75">
      <c r="A25" s="28" t="s">
        <v>41</v>
      </c>
      <c r="B25" s="29"/>
      <c r="C25" s="30"/>
      <c r="D25" s="31">
        <f t="shared" ref="D25:M25" si="8">SUM(D26:D29)</f>
        <v>83685</v>
      </c>
      <c r="E25" s="31">
        <f t="shared" si="8"/>
        <v>929799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1013484</v>
      </c>
      <c r="O25" s="43">
        <f t="shared" si="1"/>
        <v>37.512825258170778</v>
      </c>
      <c r="P25" s="10"/>
    </row>
    <row r="26" spans="1:16">
      <c r="A26" s="13"/>
      <c r="B26" s="45">
        <v>552</v>
      </c>
      <c r="C26" s="21" t="s">
        <v>73</v>
      </c>
      <c r="D26" s="46">
        <v>49500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49500</v>
      </c>
      <c r="O26" s="47">
        <f t="shared" si="1"/>
        <v>1.8321797386830514</v>
      </c>
      <c r="P26" s="9"/>
    </row>
    <row r="27" spans="1:16">
      <c r="A27" s="13"/>
      <c r="B27" s="45">
        <v>553</v>
      </c>
      <c r="C27" s="21" t="s">
        <v>118</v>
      </c>
      <c r="D27" s="46">
        <v>34185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34185</v>
      </c>
      <c r="O27" s="47">
        <f t="shared" si="1"/>
        <v>1.2653144316541436</v>
      </c>
      <c r="P27" s="9"/>
    </row>
    <row r="28" spans="1:16">
      <c r="A28" s="13"/>
      <c r="B28" s="45">
        <v>554</v>
      </c>
      <c r="C28" s="21" t="s">
        <v>43</v>
      </c>
      <c r="D28" s="46">
        <v>0</v>
      </c>
      <c r="E28" s="46">
        <v>636556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636556</v>
      </c>
      <c r="O28" s="47">
        <f t="shared" si="1"/>
        <v>23.561313247214716</v>
      </c>
      <c r="P28" s="9"/>
    </row>
    <row r="29" spans="1:16">
      <c r="A29" s="13"/>
      <c r="B29" s="45">
        <v>559</v>
      </c>
      <c r="C29" s="21" t="s">
        <v>44</v>
      </c>
      <c r="D29" s="46">
        <v>0</v>
      </c>
      <c r="E29" s="46">
        <v>293243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293243</v>
      </c>
      <c r="O29" s="47">
        <f t="shared" si="1"/>
        <v>10.854017840618869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774184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774184</v>
      </c>
      <c r="O30" s="43">
        <f t="shared" si="1"/>
        <v>28.655439167931302</v>
      </c>
      <c r="P30" s="10"/>
    </row>
    <row r="31" spans="1:16">
      <c r="A31" s="12"/>
      <c r="B31" s="44">
        <v>564</v>
      </c>
      <c r="C31" s="20" t="s">
        <v>120</v>
      </c>
      <c r="D31" s="46">
        <v>671133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671133</v>
      </c>
      <c r="O31" s="47">
        <f t="shared" si="1"/>
        <v>24.841137061849945</v>
      </c>
      <c r="P31" s="9"/>
    </row>
    <row r="32" spans="1:16">
      <c r="A32" s="12"/>
      <c r="B32" s="44">
        <v>569</v>
      </c>
      <c r="C32" s="20" t="s">
        <v>49</v>
      </c>
      <c r="D32" s="46">
        <v>103051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103051</v>
      </c>
      <c r="O32" s="47">
        <f t="shared" si="1"/>
        <v>3.8143021060813562</v>
      </c>
      <c r="P32" s="9"/>
    </row>
    <row r="33" spans="1:16" ht="15.75">
      <c r="A33" s="28" t="s">
        <v>50</v>
      </c>
      <c r="B33" s="29"/>
      <c r="C33" s="30"/>
      <c r="D33" s="31">
        <f t="shared" ref="D33:M33" si="11">SUM(D34:D36)</f>
        <v>356165</v>
      </c>
      <c r="E33" s="31">
        <f t="shared" si="11"/>
        <v>1926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358091</v>
      </c>
      <c r="O33" s="43">
        <f t="shared" si="1"/>
        <v>13.254284339489951</v>
      </c>
      <c r="P33" s="9"/>
    </row>
    <row r="34" spans="1:16">
      <c r="A34" s="12"/>
      <c r="B34" s="44">
        <v>571</v>
      </c>
      <c r="C34" s="20" t="s">
        <v>51</v>
      </c>
      <c r="D34" s="46">
        <v>188615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188615</v>
      </c>
      <c r="O34" s="47">
        <f t="shared" si="1"/>
        <v>6.9813450790243179</v>
      </c>
      <c r="P34" s="9"/>
    </row>
    <row r="35" spans="1:16">
      <c r="A35" s="12"/>
      <c r="B35" s="44">
        <v>572</v>
      </c>
      <c r="C35" s="20" t="s">
        <v>121</v>
      </c>
      <c r="D35" s="46">
        <v>167550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167550</v>
      </c>
      <c r="O35" s="47">
        <f t="shared" si="1"/>
        <v>6.2016508124514198</v>
      </c>
      <c r="P35" s="9"/>
    </row>
    <row r="36" spans="1:16">
      <c r="A36" s="12"/>
      <c r="B36" s="44">
        <v>579</v>
      </c>
      <c r="C36" s="20" t="s">
        <v>53</v>
      </c>
      <c r="D36" s="46">
        <v>0</v>
      </c>
      <c r="E36" s="46">
        <v>1926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1926</v>
      </c>
      <c r="O36" s="47">
        <f t="shared" si="1"/>
        <v>7.1288448014213274E-2</v>
      </c>
      <c r="P36" s="9"/>
    </row>
    <row r="37" spans="1:16" ht="15.75">
      <c r="A37" s="28" t="s">
        <v>122</v>
      </c>
      <c r="B37" s="29"/>
      <c r="C37" s="30"/>
      <c r="D37" s="31">
        <f t="shared" ref="D37:M37" si="12">SUM(D38:D38)</f>
        <v>4481894</v>
      </c>
      <c r="E37" s="31">
        <f t="shared" si="12"/>
        <v>4621671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9103565</v>
      </c>
      <c r="O37" s="43">
        <f t="shared" ref="O37:O58" si="13">(N37/O$60)</f>
        <v>336.9569160158419</v>
      </c>
      <c r="P37" s="9"/>
    </row>
    <row r="38" spans="1:16">
      <c r="A38" s="12"/>
      <c r="B38" s="44">
        <v>581</v>
      </c>
      <c r="C38" s="20" t="s">
        <v>123</v>
      </c>
      <c r="D38" s="46">
        <v>4481894</v>
      </c>
      <c r="E38" s="46">
        <v>4621671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9103565</v>
      </c>
      <c r="O38" s="47">
        <f t="shared" si="13"/>
        <v>336.9569160158419</v>
      </c>
      <c r="P38" s="9"/>
    </row>
    <row r="39" spans="1:16" ht="15.75">
      <c r="A39" s="28" t="s">
        <v>56</v>
      </c>
      <c r="B39" s="29"/>
      <c r="C39" s="30"/>
      <c r="D39" s="31">
        <f t="shared" ref="D39:M39" si="14">SUM(D40:D57)</f>
        <v>1046204</v>
      </c>
      <c r="E39" s="31">
        <f t="shared" si="14"/>
        <v>95150</v>
      </c>
      <c r="F39" s="31">
        <f t="shared" si="14"/>
        <v>0</v>
      </c>
      <c r="G39" s="31">
        <f t="shared" si="14"/>
        <v>0</v>
      </c>
      <c r="H39" s="31">
        <f t="shared" si="14"/>
        <v>0</v>
      </c>
      <c r="I39" s="31">
        <f t="shared" si="14"/>
        <v>0</v>
      </c>
      <c r="J39" s="31">
        <f t="shared" si="14"/>
        <v>0</v>
      </c>
      <c r="K39" s="31">
        <f t="shared" si="14"/>
        <v>0</v>
      </c>
      <c r="L39" s="31">
        <f t="shared" si="14"/>
        <v>0</v>
      </c>
      <c r="M39" s="31">
        <f t="shared" si="14"/>
        <v>0</v>
      </c>
      <c r="N39" s="31">
        <f>SUM(D39:M39)</f>
        <v>1141354</v>
      </c>
      <c r="O39" s="43">
        <f t="shared" si="13"/>
        <v>42.245771181108189</v>
      </c>
      <c r="P39" s="9"/>
    </row>
    <row r="40" spans="1:16">
      <c r="A40" s="12"/>
      <c r="B40" s="44">
        <v>601</v>
      </c>
      <c r="C40" s="20" t="s">
        <v>124</v>
      </c>
      <c r="D40" s="46">
        <v>0</v>
      </c>
      <c r="E40" s="46">
        <v>29420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5">SUM(D40:M40)</f>
        <v>29420</v>
      </c>
      <c r="O40" s="47">
        <f t="shared" si="13"/>
        <v>1.0889439982233409</v>
      </c>
      <c r="P40" s="9"/>
    </row>
    <row r="41" spans="1:16">
      <c r="A41" s="12"/>
      <c r="B41" s="44">
        <v>602</v>
      </c>
      <c r="C41" s="20" t="s">
        <v>125</v>
      </c>
      <c r="D41" s="46">
        <v>15748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5"/>
        <v>15748</v>
      </c>
      <c r="O41" s="47">
        <f t="shared" si="13"/>
        <v>0.58289225302587255</v>
      </c>
      <c r="P41" s="9"/>
    </row>
    <row r="42" spans="1:16">
      <c r="A42" s="12"/>
      <c r="B42" s="44">
        <v>603</v>
      </c>
      <c r="C42" s="20" t="s">
        <v>126</v>
      </c>
      <c r="D42" s="46">
        <v>10576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10576</v>
      </c>
      <c r="O42" s="47">
        <f t="shared" si="13"/>
        <v>0.39145723063256466</v>
      </c>
      <c r="P42" s="9"/>
    </row>
    <row r="43" spans="1:16">
      <c r="A43" s="12"/>
      <c r="B43" s="44">
        <v>604</v>
      </c>
      <c r="C43" s="20" t="s">
        <v>127</v>
      </c>
      <c r="D43" s="46">
        <v>282082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282082</v>
      </c>
      <c r="O43" s="47">
        <f t="shared" si="13"/>
        <v>10.440907576710959</v>
      </c>
      <c r="P43" s="9"/>
    </row>
    <row r="44" spans="1:16">
      <c r="A44" s="12"/>
      <c r="B44" s="44">
        <v>605</v>
      </c>
      <c r="C44" s="20" t="s">
        <v>141</v>
      </c>
      <c r="D44" s="46">
        <v>1567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1567</v>
      </c>
      <c r="O44" s="47">
        <f t="shared" si="13"/>
        <v>5.8000518192249322E-2</v>
      </c>
      <c r="P44" s="9"/>
    </row>
    <row r="45" spans="1:16">
      <c r="A45" s="12"/>
      <c r="B45" s="44">
        <v>608</v>
      </c>
      <c r="C45" s="20" t="s">
        <v>128</v>
      </c>
      <c r="D45" s="46">
        <v>3803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3803</v>
      </c>
      <c r="O45" s="47">
        <f t="shared" si="13"/>
        <v>0.14076322315579079</v>
      </c>
      <c r="P45" s="9"/>
    </row>
    <row r="46" spans="1:16">
      <c r="A46" s="12"/>
      <c r="B46" s="44">
        <v>614</v>
      </c>
      <c r="C46" s="20" t="s">
        <v>130</v>
      </c>
      <c r="D46" s="46">
        <v>83609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83609</v>
      </c>
      <c r="O46" s="47">
        <f t="shared" si="13"/>
        <v>3.094681126698005</v>
      </c>
      <c r="P46" s="9"/>
    </row>
    <row r="47" spans="1:16">
      <c r="A47" s="12"/>
      <c r="B47" s="44">
        <v>634</v>
      </c>
      <c r="C47" s="20" t="s">
        <v>131</v>
      </c>
      <c r="D47" s="46">
        <v>16527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16527</v>
      </c>
      <c r="O47" s="47">
        <f t="shared" si="13"/>
        <v>0.61172595032757149</v>
      </c>
      <c r="P47" s="9"/>
    </row>
    <row r="48" spans="1:16">
      <c r="A48" s="12"/>
      <c r="B48" s="44">
        <v>654</v>
      </c>
      <c r="C48" s="20" t="s">
        <v>132</v>
      </c>
      <c r="D48" s="46">
        <v>24245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24245</v>
      </c>
      <c r="O48" s="47">
        <f t="shared" si="13"/>
        <v>0.89739793463374917</v>
      </c>
      <c r="P48" s="9"/>
    </row>
    <row r="49" spans="1:119">
      <c r="A49" s="12"/>
      <c r="B49" s="44">
        <v>685</v>
      </c>
      <c r="C49" s="20" t="s">
        <v>104</v>
      </c>
      <c r="D49" s="46">
        <v>1507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1507</v>
      </c>
      <c r="O49" s="47">
        <f t="shared" si="13"/>
        <v>5.57796942665729E-2</v>
      </c>
      <c r="P49" s="9"/>
    </row>
    <row r="50" spans="1:119">
      <c r="A50" s="12"/>
      <c r="B50" s="44">
        <v>694</v>
      </c>
      <c r="C50" s="20" t="s">
        <v>133</v>
      </c>
      <c r="D50" s="46">
        <v>6967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6967</v>
      </c>
      <c r="O50" s="47">
        <f t="shared" si="13"/>
        <v>0.25787467150312765</v>
      </c>
      <c r="P50" s="9"/>
    </row>
    <row r="51" spans="1:119">
      <c r="A51" s="12"/>
      <c r="B51" s="44">
        <v>711</v>
      </c>
      <c r="C51" s="20" t="s">
        <v>105</v>
      </c>
      <c r="D51" s="46">
        <v>408624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408624</v>
      </c>
      <c r="O51" s="47">
        <f t="shared" si="13"/>
        <v>15.124699263426731</v>
      </c>
      <c r="P51" s="9"/>
    </row>
    <row r="52" spans="1:119">
      <c r="A52" s="12"/>
      <c r="B52" s="44">
        <v>713</v>
      </c>
      <c r="C52" s="20" t="s">
        <v>134</v>
      </c>
      <c r="D52" s="46">
        <v>0</v>
      </c>
      <c r="E52" s="46">
        <v>40933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40933</v>
      </c>
      <c r="O52" s="47">
        <f t="shared" si="13"/>
        <v>1.5150830958285524</v>
      </c>
      <c r="P52" s="9"/>
    </row>
    <row r="53" spans="1:119">
      <c r="A53" s="12"/>
      <c r="B53" s="44">
        <v>719</v>
      </c>
      <c r="C53" s="20" t="s">
        <v>135</v>
      </c>
      <c r="D53" s="46">
        <v>3296</v>
      </c>
      <c r="E53" s="46">
        <v>24797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28093</v>
      </c>
      <c r="O53" s="47">
        <f t="shared" si="13"/>
        <v>1.0398267757337973</v>
      </c>
      <c r="P53" s="9"/>
    </row>
    <row r="54" spans="1:119">
      <c r="A54" s="12"/>
      <c r="B54" s="44">
        <v>721</v>
      </c>
      <c r="C54" s="20" t="s">
        <v>66</v>
      </c>
      <c r="D54" s="46">
        <v>35449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35449</v>
      </c>
      <c r="O54" s="47">
        <f t="shared" si="13"/>
        <v>1.312099789021727</v>
      </c>
      <c r="P54" s="9"/>
    </row>
    <row r="55" spans="1:119">
      <c r="A55" s="12"/>
      <c r="B55" s="44">
        <v>724</v>
      </c>
      <c r="C55" s="20" t="s">
        <v>136</v>
      </c>
      <c r="D55" s="46">
        <v>52477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52477</v>
      </c>
      <c r="O55" s="47">
        <f t="shared" si="13"/>
        <v>1.9423696191286968</v>
      </c>
      <c r="P55" s="9"/>
    </row>
    <row r="56" spans="1:119">
      <c r="A56" s="12"/>
      <c r="B56" s="44">
        <v>744</v>
      </c>
      <c r="C56" s="20" t="s">
        <v>137</v>
      </c>
      <c r="D56" s="46">
        <v>16040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16040</v>
      </c>
      <c r="O56" s="47">
        <f t="shared" si="13"/>
        <v>0.59370026279749788</v>
      </c>
      <c r="P56" s="9"/>
    </row>
    <row r="57" spans="1:119" ht="15.75" thickBot="1">
      <c r="A57" s="12"/>
      <c r="B57" s="44">
        <v>763</v>
      </c>
      <c r="C57" s="20" t="s">
        <v>142</v>
      </c>
      <c r="D57" s="46">
        <v>83687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83687</v>
      </c>
      <c r="O57" s="47">
        <f t="shared" si="13"/>
        <v>3.0975681978013845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7">SUM(D5,D13,D20,D23,D25,D30,D33,D37,D39)</f>
        <v>23688557</v>
      </c>
      <c r="E58" s="15">
        <f t="shared" si="17"/>
        <v>16039730</v>
      </c>
      <c r="F58" s="15">
        <f t="shared" si="17"/>
        <v>0</v>
      </c>
      <c r="G58" s="15">
        <f t="shared" si="17"/>
        <v>0</v>
      </c>
      <c r="H58" s="15">
        <f t="shared" si="17"/>
        <v>0</v>
      </c>
      <c r="I58" s="15">
        <f t="shared" si="17"/>
        <v>0</v>
      </c>
      <c r="J58" s="15">
        <f t="shared" si="17"/>
        <v>0</v>
      </c>
      <c r="K58" s="15">
        <f t="shared" si="17"/>
        <v>0</v>
      </c>
      <c r="L58" s="15">
        <f t="shared" si="17"/>
        <v>0</v>
      </c>
      <c r="M58" s="15">
        <f t="shared" si="17"/>
        <v>12494741</v>
      </c>
      <c r="N58" s="15">
        <f>SUM(D58:M58)</f>
        <v>52223028</v>
      </c>
      <c r="O58" s="37">
        <f t="shared" si="13"/>
        <v>1932.9691675611652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143</v>
      </c>
      <c r="M60" s="118"/>
      <c r="N60" s="118"/>
      <c r="O60" s="41">
        <v>27017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83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2025-04-24T18:24:53Z</cp:lastPrinted>
  <dcterms:created xsi:type="dcterms:W3CDTF">2000-08-31T21:26:31Z</dcterms:created>
  <dcterms:modified xsi:type="dcterms:W3CDTF">2025-04-24T19:07:30Z</dcterms:modified>
</cp:coreProperties>
</file>