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County Revenues\"/>
    </mc:Choice>
  </mc:AlternateContent>
  <bookViews>
    <workbookView xWindow="360" yWindow="315" windowWidth="15480" windowHeight="6090" tabRatio="786"/>
  </bookViews>
  <sheets>
    <sheet name="2023" sheetId="51" r:id="rId1"/>
    <sheet name="2022" sheetId="50" r:id="rId2"/>
    <sheet name="2021" sheetId="49" r:id="rId3"/>
    <sheet name="2020" sheetId="47" r:id="rId4"/>
    <sheet name="2019" sheetId="46" r:id="rId5"/>
    <sheet name="2018" sheetId="45" r:id="rId6"/>
    <sheet name="2017" sheetId="44" r:id="rId7"/>
    <sheet name="2016" sheetId="43" r:id="rId8"/>
    <sheet name="2015" sheetId="40" r:id="rId9"/>
    <sheet name="2014" sheetId="39" r:id="rId10"/>
    <sheet name="2013" sheetId="38" r:id="rId11"/>
    <sheet name="2012" sheetId="37" r:id="rId12"/>
    <sheet name="2011" sheetId="35" r:id="rId13"/>
    <sheet name="2010" sheetId="34" r:id="rId14"/>
    <sheet name="2009" sheetId="33" r:id="rId15"/>
    <sheet name="2008" sheetId="36" r:id="rId16"/>
    <sheet name="2007" sheetId="41" r:id="rId17"/>
    <sheet name="2006" sheetId="42" r:id="rId18"/>
  </sheets>
  <definedNames>
    <definedName name="_xlnm.Print_Area" localSheetId="17">'2006'!$A$1:$O$127</definedName>
    <definedName name="_xlnm.Print_Area" localSheetId="16">'2007'!$A$1:$O$134</definedName>
    <definedName name="_xlnm.Print_Area" localSheetId="15">'2008'!$A$1:$O$135</definedName>
    <definedName name="_xlnm.Print_Area" localSheetId="14">'2009'!$A$1:$O$134</definedName>
    <definedName name="_xlnm.Print_Area" localSheetId="13">'2010'!$A$1:$O$113</definedName>
    <definedName name="_xlnm.Print_Area" localSheetId="12">'2011'!$A$1:$O$119</definedName>
    <definedName name="_xlnm.Print_Area" localSheetId="11">'2012'!$A$1:$O$116</definedName>
    <definedName name="_xlnm.Print_Area" localSheetId="10">'2013'!$A$1:$O$117</definedName>
    <definedName name="_xlnm.Print_Area" localSheetId="9">'2014'!$A$1:$O$139</definedName>
    <definedName name="_xlnm.Print_Area" localSheetId="8">'2015'!$A$1:$O$141</definedName>
    <definedName name="_xlnm.Print_Area" localSheetId="7">'2016'!$A$1:$O$139</definedName>
    <definedName name="_xlnm.Print_Area" localSheetId="6">'2017'!$A$1:$O$137</definedName>
    <definedName name="_xlnm.Print_Area" localSheetId="5">'2018'!$A$1:$O$135</definedName>
    <definedName name="_xlnm.Print_Area" localSheetId="4">'2019'!$A$1:$O$147</definedName>
    <definedName name="_xlnm.Print_Area" localSheetId="3">'2020'!$A$1:$O$133</definedName>
    <definedName name="_xlnm.Print_Area" localSheetId="2">'2021'!$A$1:$P$138</definedName>
    <definedName name="_xlnm.Print_Area" localSheetId="1">'2022'!$A$1:$P$142</definedName>
    <definedName name="_xlnm.Print_Area" localSheetId="0">'2023'!$A$1:$P$140</definedName>
    <definedName name="_xlnm.Print_Titles" localSheetId="17">'2006'!$1:$4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136" i="51" l="1"/>
  <c r="P136" i="51" s="1"/>
  <c r="O135" i="51"/>
  <c r="P135" i="51" s="1"/>
  <c r="O134" i="51"/>
  <c r="P134" i="51" s="1"/>
  <c r="O133" i="51"/>
  <c r="P133" i="51" s="1"/>
  <c r="N132" i="51"/>
  <c r="M132" i="51"/>
  <c r="L132" i="51"/>
  <c r="K132" i="51"/>
  <c r="J132" i="51"/>
  <c r="I132" i="51"/>
  <c r="H132" i="51"/>
  <c r="G132" i="51"/>
  <c r="F132" i="51"/>
  <c r="E132" i="51"/>
  <c r="D132" i="51"/>
  <c r="O131" i="51"/>
  <c r="P131" i="51" s="1"/>
  <c r="O130" i="51"/>
  <c r="P130" i="51" s="1"/>
  <c r="O129" i="51"/>
  <c r="P129" i="51" s="1"/>
  <c r="O128" i="51"/>
  <c r="P128" i="51" s="1"/>
  <c r="O127" i="51"/>
  <c r="P127" i="51" s="1"/>
  <c r="O126" i="51"/>
  <c r="P126" i="51" s="1"/>
  <c r="O125" i="51"/>
  <c r="P125" i="51" s="1"/>
  <c r="O124" i="51"/>
  <c r="P124" i="51" s="1"/>
  <c r="N123" i="51"/>
  <c r="M123" i="51"/>
  <c r="L123" i="51"/>
  <c r="K123" i="51"/>
  <c r="J123" i="51"/>
  <c r="I123" i="51"/>
  <c r="H123" i="51"/>
  <c r="G123" i="51"/>
  <c r="F123" i="51"/>
  <c r="E123" i="51"/>
  <c r="D123" i="51"/>
  <c r="O122" i="51"/>
  <c r="P122" i="51" s="1"/>
  <c r="O121" i="51"/>
  <c r="P121" i="51" s="1"/>
  <c r="O120" i="51"/>
  <c r="P120" i="51" s="1"/>
  <c r="O119" i="51"/>
  <c r="P119" i="51" s="1"/>
  <c r="O118" i="51"/>
  <c r="P118" i="51" s="1"/>
  <c r="O117" i="51"/>
  <c r="P117" i="51" s="1"/>
  <c r="O116" i="51"/>
  <c r="P116" i="51" s="1"/>
  <c r="N115" i="51"/>
  <c r="M115" i="51"/>
  <c r="L115" i="51"/>
  <c r="K115" i="51"/>
  <c r="J115" i="51"/>
  <c r="I115" i="51"/>
  <c r="H115" i="51"/>
  <c r="G115" i="51"/>
  <c r="F115" i="51"/>
  <c r="E115" i="51"/>
  <c r="D115" i="51"/>
  <c r="O114" i="51"/>
  <c r="P114" i="51" s="1"/>
  <c r="O113" i="51"/>
  <c r="P113" i="51" s="1"/>
  <c r="O112" i="51"/>
  <c r="P112" i="51" s="1"/>
  <c r="O111" i="51"/>
  <c r="P111" i="51" s="1"/>
  <c r="O110" i="51"/>
  <c r="P110" i="51" s="1"/>
  <c r="O109" i="51"/>
  <c r="P109" i="51" s="1"/>
  <c r="O108" i="51"/>
  <c r="P108" i="51" s="1"/>
  <c r="O107" i="51"/>
  <c r="P107" i="51" s="1"/>
  <c r="O106" i="51"/>
  <c r="P106" i="51" s="1"/>
  <c r="O105" i="51"/>
  <c r="P105" i="51" s="1"/>
  <c r="O104" i="51"/>
  <c r="P104" i="51" s="1"/>
  <c r="O103" i="51"/>
  <c r="P103" i="51" s="1"/>
  <c r="O102" i="51"/>
  <c r="P102" i="51" s="1"/>
  <c r="O101" i="51"/>
  <c r="P101" i="51" s="1"/>
  <c r="O100" i="51"/>
  <c r="P100" i="51" s="1"/>
  <c r="O99" i="51"/>
  <c r="P99" i="51" s="1"/>
  <c r="O98" i="51"/>
  <c r="P98" i="51" s="1"/>
  <c r="O97" i="51"/>
  <c r="P97" i="51" s="1"/>
  <c r="O96" i="51"/>
  <c r="P96" i="51" s="1"/>
  <c r="O95" i="51"/>
  <c r="P95" i="51" s="1"/>
  <c r="O94" i="51"/>
  <c r="P94" i="51" s="1"/>
  <c r="O93" i="51"/>
  <c r="P93" i="51" s="1"/>
  <c r="O92" i="51"/>
  <c r="P92" i="51" s="1"/>
  <c r="O91" i="51"/>
  <c r="P91" i="51" s="1"/>
  <c r="O90" i="51"/>
  <c r="P90" i="51" s="1"/>
  <c r="O89" i="51"/>
  <c r="P89" i="51" s="1"/>
  <c r="O88" i="51"/>
  <c r="P88" i="51" s="1"/>
  <c r="O87" i="51"/>
  <c r="P87" i="51" s="1"/>
  <c r="O86" i="51"/>
  <c r="P86" i="51" s="1"/>
  <c r="O85" i="51"/>
  <c r="P85" i="51" s="1"/>
  <c r="O84" i="51"/>
  <c r="P84" i="51" s="1"/>
  <c r="O83" i="51"/>
  <c r="P83" i="51" s="1"/>
  <c r="O82" i="51"/>
  <c r="P82" i="51" s="1"/>
  <c r="O81" i="51"/>
  <c r="P81" i="51" s="1"/>
  <c r="O80" i="51"/>
  <c r="P80" i="51" s="1"/>
  <c r="O79" i="51"/>
  <c r="P79" i="51" s="1"/>
  <c r="O78" i="51"/>
  <c r="P78" i="51" s="1"/>
  <c r="O77" i="51"/>
  <c r="P77" i="51" s="1"/>
  <c r="O76" i="51"/>
  <c r="P76" i="51" s="1"/>
  <c r="O75" i="51"/>
  <c r="P75" i="51" s="1"/>
  <c r="O74" i="51"/>
  <c r="P74" i="51" s="1"/>
  <c r="O73" i="51"/>
  <c r="P73" i="51" s="1"/>
  <c r="O72" i="51"/>
  <c r="P72" i="51" s="1"/>
  <c r="O71" i="51"/>
  <c r="P71" i="51" s="1"/>
  <c r="O70" i="51"/>
  <c r="P70" i="51" s="1"/>
  <c r="O69" i="51"/>
  <c r="P69" i="51" s="1"/>
  <c r="O68" i="51"/>
  <c r="P68" i="51" s="1"/>
  <c r="O67" i="51"/>
  <c r="P67" i="51" s="1"/>
  <c r="O66" i="51"/>
  <c r="P66" i="51" s="1"/>
  <c r="O65" i="51"/>
  <c r="P65" i="51" s="1"/>
  <c r="O64" i="51"/>
  <c r="P64" i="51" s="1"/>
  <c r="O63" i="51"/>
  <c r="P63" i="51" s="1"/>
  <c r="O62" i="51"/>
  <c r="P62" i="51" s="1"/>
  <c r="N61" i="51"/>
  <c r="M61" i="51"/>
  <c r="L61" i="51"/>
  <c r="K61" i="51"/>
  <c r="J61" i="51"/>
  <c r="I61" i="51"/>
  <c r="H61" i="51"/>
  <c r="G61" i="51"/>
  <c r="F61" i="51"/>
  <c r="E61" i="51"/>
  <c r="D61" i="51"/>
  <c r="O60" i="51"/>
  <c r="P60" i="51" s="1"/>
  <c r="O59" i="51"/>
  <c r="P59" i="51" s="1"/>
  <c r="O58" i="51"/>
  <c r="P58" i="51" s="1"/>
  <c r="O57" i="51"/>
  <c r="P57" i="51" s="1"/>
  <c r="O56" i="51"/>
  <c r="P56" i="51" s="1"/>
  <c r="O55" i="51"/>
  <c r="P55" i="51" s="1"/>
  <c r="O54" i="51"/>
  <c r="P54" i="51" s="1"/>
  <c r="O53" i="51"/>
  <c r="P53" i="51" s="1"/>
  <c r="O52" i="51"/>
  <c r="P52" i="51" s="1"/>
  <c r="O51" i="51"/>
  <c r="P51" i="51" s="1"/>
  <c r="O50" i="51"/>
  <c r="P50" i="51" s="1"/>
  <c r="O49" i="51"/>
  <c r="P49" i="51" s="1"/>
  <c r="O48" i="51"/>
  <c r="P48" i="51" s="1"/>
  <c r="O47" i="51"/>
  <c r="P47" i="51" s="1"/>
  <c r="O46" i="51"/>
  <c r="P46" i="51" s="1"/>
  <c r="O45" i="51"/>
  <c r="P45" i="51" s="1"/>
  <c r="O44" i="51"/>
  <c r="P44" i="51" s="1"/>
  <c r="O43" i="51"/>
  <c r="P43" i="51" s="1"/>
  <c r="O42" i="51"/>
  <c r="P42" i="51" s="1"/>
  <c r="O41" i="51"/>
  <c r="P41" i="51" s="1"/>
  <c r="O40" i="51"/>
  <c r="P40" i="51" s="1"/>
  <c r="O39" i="51"/>
  <c r="P39" i="51" s="1"/>
  <c r="O38" i="51"/>
  <c r="P38" i="51" s="1"/>
  <c r="O37" i="51"/>
  <c r="P37" i="51" s="1"/>
  <c r="O36" i="51"/>
  <c r="P36" i="51" s="1"/>
  <c r="O35" i="51"/>
  <c r="P35" i="51" s="1"/>
  <c r="O34" i="51"/>
  <c r="P34" i="51" s="1"/>
  <c r="O33" i="51"/>
  <c r="P33" i="51" s="1"/>
  <c r="O32" i="51"/>
  <c r="P32" i="51" s="1"/>
  <c r="O31" i="51"/>
  <c r="P31" i="51" s="1"/>
  <c r="O30" i="51"/>
  <c r="P30" i="51" s="1"/>
  <c r="O29" i="51"/>
  <c r="P29" i="51" s="1"/>
  <c r="N28" i="51"/>
  <c r="M28" i="51"/>
  <c r="L28" i="51"/>
  <c r="K28" i="51"/>
  <c r="J28" i="51"/>
  <c r="I28" i="51"/>
  <c r="H28" i="51"/>
  <c r="G28" i="51"/>
  <c r="F28" i="51"/>
  <c r="E28" i="51"/>
  <c r="D28" i="51"/>
  <c r="O27" i="51"/>
  <c r="P27" i="51" s="1"/>
  <c r="O26" i="51"/>
  <c r="P26" i="51" s="1"/>
  <c r="O25" i="51"/>
  <c r="P25" i="51" s="1"/>
  <c r="O24" i="51"/>
  <c r="P24" i="51" s="1"/>
  <c r="O23" i="51"/>
  <c r="P23" i="51" s="1"/>
  <c r="O22" i="51"/>
  <c r="P22" i="51" s="1"/>
  <c r="O21" i="51"/>
  <c r="P21" i="51" s="1"/>
  <c r="O20" i="51"/>
  <c r="P20" i="51" s="1"/>
  <c r="O19" i="51"/>
  <c r="P19" i="51" s="1"/>
  <c r="O18" i="51"/>
  <c r="P18" i="51" s="1"/>
  <c r="O17" i="51"/>
  <c r="P17" i="51" s="1"/>
  <c r="N16" i="51"/>
  <c r="M16" i="51"/>
  <c r="L16" i="51"/>
  <c r="K16" i="51"/>
  <c r="J16" i="51"/>
  <c r="I16" i="51"/>
  <c r="H16" i="51"/>
  <c r="G16" i="51"/>
  <c r="F16" i="51"/>
  <c r="E16" i="51"/>
  <c r="D16" i="51"/>
  <c r="O15" i="51"/>
  <c r="P15" i="51" s="1"/>
  <c r="O14" i="51"/>
  <c r="P14" i="51" s="1"/>
  <c r="O13" i="51"/>
  <c r="P13" i="51" s="1"/>
  <c r="O12" i="51"/>
  <c r="P12" i="51" s="1"/>
  <c r="O11" i="51"/>
  <c r="P11" i="51" s="1"/>
  <c r="O10" i="51"/>
  <c r="P10" i="51" s="1"/>
  <c r="O9" i="51"/>
  <c r="P9" i="51" s="1"/>
  <c r="O8" i="51"/>
  <c r="P8" i="51" s="1"/>
  <c r="O7" i="51"/>
  <c r="P7" i="51" s="1"/>
  <c r="O6" i="51"/>
  <c r="P6" i="51" s="1"/>
  <c r="N5" i="51"/>
  <c r="M5" i="51"/>
  <c r="L5" i="51"/>
  <c r="K5" i="51"/>
  <c r="J5" i="51"/>
  <c r="I5" i="51"/>
  <c r="H5" i="51"/>
  <c r="G5" i="51"/>
  <c r="F5" i="51"/>
  <c r="E5" i="51"/>
  <c r="D5" i="51"/>
  <c r="O132" i="51" l="1"/>
  <c r="P132" i="51" s="1"/>
  <c r="O123" i="51"/>
  <c r="P123" i="51" s="1"/>
  <c r="O115" i="51"/>
  <c r="P115" i="51" s="1"/>
  <c r="J137" i="51"/>
  <c r="O28" i="51"/>
  <c r="P28" i="51" s="1"/>
  <c r="H137" i="51"/>
  <c r="M137" i="51"/>
  <c r="K137" i="51"/>
  <c r="G137" i="51"/>
  <c r="I137" i="51"/>
  <c r="F137" i="51"/>
  <c r="E137" i="51"/>
  <c r="O16" i="51"/>
  <c r="P16" i="51" s="1"/>
  <c r="O5" i="51"/>
  <c r="P5" i="51" s="1"/>
  <c r="L137" i="51"/>
  <c r="O61" i="51"/>
  <c r="P61" i="51" s="1"/>
  <c r="D137" i="51"/>
  <c r="N137" i="51"/>
  <c r="O137" i="50"/>
  <c r="P137" i="50" s="1"/>
  <c r="O136" i="50"/>
  <c r="P136" i="50" s="1"/>
  <c r="O135" i="50"/>
  <c r="P135" i="50" s="1"/>
  <c r="O134" i="50"/>
  <c r="P134" i="50" s="1"/>
  <c r="N133" i="50"/>
  <c r="M133" i="50"/>
  <c r="L133" i="50"/>
  <c r="K133" i="50"/>
  <c r="J133" i="50"/>
  <c r="I133" i="50"/>
  <c r="H133" i="50"/>
  <c r="G133" i="50"/>
  <c r="F133" i="50"/>
  <c r="E133" i="50"/>
  <c r="D133" i="50"/>
  <c r="O132" i="50"/>
  <c r="P132" i="50" s="1"/>
  <c r="O131" i="50"/>
  <c r="P131" i="50" s="1"/>
  <c r="O130" i="50"/>
  <c r="P130" i="50" s="1"/>
  <c r="O129" i="50"/>
  <c r="P129" i="50" s="1"/>
  <c r="O128" i="50"/>
  <c r="P128" i="50" s="1"/>
  <c r="O127" i="50"/>
  <c r="P127" i="50" s="1"/>
  <c r="O126" i="50"/>
  <c r="P126" i="50" s="1"/>
  <c r="O125" i="50"/>
  <c r="P125" i="50" s="1"/>
  <c r="N124" i="50"/>
  <c r="M124" i="50"/>
  <c r="L124" i="50"/>
  <c r="K124" i="50"/>
  <c r="J124" i="50"/>
  <c r="I124" i="50"/>
  <c r="H124" i="50"/>
  <c r="G124" i="50"/>
  <c r="F124" i="50"/>
  <c r="E124" i="50"/>
  <c r="D124" i="50"/>
  <c r="O123" i="50"/>
  <c r="P123" i="50" s="1"/>
  <c r="O122" i="50"/>
  <c r="P122" i="50" s="1"/>
  <c r="O121" i="50"/>
  <c r="P121" i="50" s="1"/>
  <c r="O120" i="50"/>
  <c r="P120" i="50" s="1"/>
  <c r="O119" i="50"/>
  <c r="P119" i="50" s="1"/>
  <c r="O118" i="50"/>
  <c r="P118" i="50" s="1"/>
  <c r="N117" i="50"/>
  <c r="M117" i="50"/>
  <c r="L117" i="50"/>
  <c r="K117" i="50"/>
  <c r="J117" i="50"/>
  <c r="I117" i="50"/>
  <c r="H117" i="50"/>
  <c r="G117" i="50"/>
  <c r="F117" i="50"/>
  <c r="E117" i="50"/>
  <c r="D117" i="50"/>
  <c r="O116" i="50"/>
  <c r="P116" i="50" s="1"/>
  <c r="O115" i="50"/>
  <c r="P115" i="50" s="1"/>
  <c r="O114" i="50"/>
  <c r="P114" i="50" s="1"/>
  <c r="O113" i="50"/>
  <c r="P113" i="50" s="1"/>
  <c r="O112" i="50"/>
  <c r="P112" i="50" s="1"/>
  <c r="O111" i="50"/>
  <c r="P111" i="50" s="1"/>
  <c r="O110" i="50"/>
  <c r="P110" i="50" s="1"/>
  <c r="O109" i="50"/>
  <c r="P109" i="50" s="1"/>
  <c r="O108" i="50"/>
  <c r="P108" i="50" s="1"/>
  <c r="O107" i="50"/>
  <c r="P107" i="50" s="1"/>
  <c r="O106" i="50"/>
  <c r="P106" i="50" s="1"/>
  <c r="O105" i="50"/>
  <c r="P105" i="50" s="1"/>
  <c r="O104" i="50"/>
  <c r="P104" i="50" s="1"/>
  <c r="O103" i="50"/>
  <c r="P103" i="50" s="1"/>
  <c r="O102" i="50"/>
  <c r="P102" i="50" s="1"/>
  <c r="O101" i="50"/>
  <c r="P101" i="50" s="1"/>
  <c r="O100" i="50"/>
  <c r="P100" i="50" s="1"/>
  <c r="O99" i="50"/>
  <c r="P99" i="50" s="1"/>
  <c r="O98" i="50"/>
  <c r="P98" i="50" s="1"/>
  <c r="O97" i="50"/>
  <c r="P97" i="50" s="1"/>
  <c r="O96" i="50"/>
  <c r="P96" i="50" s="1"/>
  <c r="O95" i="50"/>
  <c r="P95" i="50" s="1"/>
  <c r="O94" i="50"/>
  <c r="P94" i="50" s="1"/>
  <c r="O93" i="50"/>
  <c r="P93" i="50" s="1"/>
  <c r="O92" i="50"/>
  <c r="P92" i="50" s="1"/>
  <c r="O91" i="50"/>
  <c r="P91" i="50" s="1"/>
  <c r="O90" i="50"/>
  <c r="P90" i="50" s="1"/>
  <c r="O89" i="50"/>
  <c r="P89" i="50" s="1"/>
  <c r="O88" i="50"/>
  <c r="P88" i="50" s="1"/>
  <c r="O87" i="50"/>
  <c r="P87" i="50" s="1"/>
  <c r="O86" i="50"/>
  <c r="P86" i="50" s="1"/>
  <c r="O85" i="50"/>
  <c r="P85" i="50" s="1"/>
  <c r="O84" i="50"/>
  <c r="P84" i="50" s="1"/>
  <c r="O83" i="50"/>
  <c r="P83" i="50" s="1"/>
  <c r="O82" i="50"/>
  <c r="P82" i="50" s="1"/>
  <c r="O81" i="50"/>
  <c r="P81" i="50" s="1"/>
  <c r="O80" i="50"/>
  <c r="P80" i="50" s="1"/>
  <c r="O79" i="50"/>
  <c r="P79" i="50" s="1"/>
  <c r="O78" i="50"/>
  <c r="P78" i="50" s="1"/>
  <c r="O77" i="50"/>
  <c r="P77" i="50" s="1"/>
  <c r="O76" i="50"/>
  <c r="P76" i="50" s="1"/>
  <c r="O75" i="50"/>
  <c r="P75" i="50" s="1"/>
  <c r="O74" i="50"/>
  <c r="P74" i="50" s="1"/>
  <c r="O73" i="50"/>
  <c r="P73" i="50" s="1"/>
  <c r="O72" i="50"/>
  <c r="P72" i="50" s="1"/>
  <c r="O71" i="50"/>
  <c r="P71" i="50" s="1"/>
  <c r="O70" i="50"/>
  <c r="P70" i="50" s="1"/>
  <c r="O69" i="50"/>
  <c r="P69" i="50" s="1"/>
  <c r="O68" i="50"/>
  <c r="P68" i="50" s="1"/>
  <c r="O67" i="50"/>
  <c r="P67" i="50" s="1"/>
  <c r="O66" i="50"/>
  <c r="P66" i="50" s="1"/>
  <c r="O65" i="50"/>
  <c r="P65" i="50" s="1"/>
  <c r="O64" i="50"/>
  <c r="P64" i="50" s="1"/>
  <c r="N63" i="50"/>
  <c r="M63" i="50"/>
  <c r="L63" i="50"/>
  <c r="K63" i="50"/>
  <c r="J63" i="50"/>
  <c r="I63" i="50"/>
  <c r="H63" i="50"/>
  <c r="G63" i="50"/>
  <c r="F63" i="50"/>
  <c r="E63" i="50"/>
  <c r="D63" i="50"/>
  <c r="O62" i="50"/>
  <c r="P62" i="50" s="1"/>
  <c r="O61" i="50"/>
  <c r="P61" i="50" s="1"/>
  <c r="O60" i="50"/>
  <c r="P60" i="50" s="1"/>
  <c r="O59" i="50"/>
  <c r="P59" i="50" s="1"/>
  <c r="O58" i="50"/>
  <c r="P58" i="50" s="1"/>
  <c r="O57" i="50"/>
  <c r="P57" i="50" s="1"/>
  <c r="O56" i="50"/>
  <c r="P56" i="50" s="1"/>
  <c r="O55" i="50"/>
  <c r="P55" i="50" s="1"/>
  <c r="O54" i="50"/>
  <c r="P54" i="50" s="1"/>
  <c r="O53" i="50"/>
  <c r="P53" i="50" s="1"/>
  <c r="O52" i="50"/>
  <c r="P52" i="50" s="1"/>
  <c r="O51" i="50"/>
  <c r="P51" i="50" s="1"/>
  <c r="O50" i="50"/>
  <c r="P50" i="50" s="1"/>
  <c r="O49" i="50"/>
  <c r="P49" i="50" s="1"/>
  <c r="O48" i="50"/>
  <c r="P48" i="50" s="1"/>
  <c r="O47" i="50"/>
  <c r="P47" i="50" s="1"/>
  <c r="O46" i="50"/>
  <c r="P46" i="50" s="1"/>
  <c r="O45" i="50"/>
  <c r="P45" i="50" s="1"/>
  <c r="O44" i="50"/>
  <c r="P44" i="50" s="1"/>
  <c r="O43" i="50"/>
  <c r="P43" i="50" s="1"/>
  <c r="O42" i="50"/>
  <c r="P42" i="50" s="1"/>
  <c r="O41" i="50"/>
  <c r="P41" i="50" s="1"/>
  <c r="O40" i="50"/>
  <c r="P40" i="50" s="1"/>
  <c r="O39" i="50"/>
  <c r="P39" i="50" s="1"/>
  <c r="O38" i="50"/>
  <c r="P38" i="50" s="1"/>
  <c r="O37" i="50"/>
  <c r="P37" i="50" s="1"/>
  <c r="O36" i="50"/>
  <c r="P36" i="50" s="1"/>
  <c r="O35" i="50"/>
  <c r="P35" i="50" s="1"/>
  <c r="O34" i="50"/>
  <c r="P34" i="50" s="1"/>
  <c r="O33" i="50"/>
  <c r="P33" i="50" s="1"/>
  <c r="O32" i="50"/>
  <c r="P32" i="50" s="1"/>
  <c r="O31" i="50"/>
  <c r="P31" i="50" s="1"/>
  <c r="O30" i="50"/>
  <c r="P30" i="50" s="1"/>
  <c r="O29" i="50"/>
  <c r="P29" i="50" s="1"/>
  <c r="O28" i="50"/>
  <c r="P28" i="50" s="1"/>
  <c r="N27" i="50"/>
  <c r="M27" i="50"/>
  <c r="L27" i="50"/>
  <c r="K27" i="50"/>
  <c r="J27" i="50"/>
  <c r="I27" i="50"/>
  <c r="H27" i="50"/>
  <c r="G27" i="50"/>
  <c r="F27" i="50"/>
  <c r="E27" i="50"/>
  <c r="D27" i="50"/>
  <c r="O26" i="50"/>
  <c r="P26" i="50" s="1"/>
  <c r="O25" i="50"/>
  <c r="P25" i="50" s="1"/>
  <c r="O24" i="50"/>
  <c r="P24" i="50" s="1"/>
  <c r="O23" i="50"/>
  <c r="P23" i="50" s="1"/>
  <c r="O22" i="50"/>
  <c r="P22" i="50" s="1"/>
  <c r="O21" i="50"/>
  <c r="P21" i="50" s="1"/>
  <c r="O20" i="50"/>
  <c r="P20" i="50" s="1"/>
  <c r="O19" i="50"/>
  <c r="P19" i="50" s="1"/>
  <c r="O18" i="50"/>
  <c r="P18" i="50" s="1"/>
  <c r="O17" i="50"/>
  <c r="P17" i="50" s="1"/>
  <c r="N16" i="50"/>
  <c r="M16" i="50"/>
  <c r="L16" i="50"/>
  <c r="K16" i="50"/>
  <c r="J16" i="50"/>
  <c r="I16" i="50"/>
  <c r="H16" i="50"/>
  <c r="G16" i="50"/>
  <c r="F16" i="50"/>
  <c r="E16" i="50"/>
  <c r="D16" i="50"/>
  <c r="O15" i="50"/>
  <c r="P15" i="50" s="1"/>
  <c r="O14" i="50"/>
  <c r="P14" i="50" s="1"/>
  <c r="O13" i="50"/>
  <c r="P13" i="50" s="1"/>
  <c r="O12" i="50"/>
  <c r="P12" i="50" s="1"/>
  <c r="O11" i="50"/>
  <c r="P11" i="50" s="1"/>
  <c r="O10" i="50"/>
  <c r="P10" i="50" s="1"/>
  <c r="O9" i="50"/>
  <c r="P9" i="50" s="1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O137" i="51" l="1"/>
  <c r="P137" i="51" s="1"/>
  <c r="O133" i="50"/>
  <c r="P133" i="50" s="1"/>
  <c r="O124" i="50"/>
  <c r="P124" i="50" s="1"/>
  <c r="O117" i="50"/>
  <c r="P117" i="50" s="1"/>
  <c r="O63" i="50"/>
  <c r="P63" i="50" s="1"/>
  <c r="N138" i="50"/>
  <c r="F138" i="50"/>
  <c r="G138" i="50"/>
  <c r="H138" i="50"/>
  <c r="I138" i="50"/>
  <c r="K138" i="50"/>
  <c r="L138" i="50"/>
  <c r="O27" i="50"/>
  <c r="P27" i="50" s="1"/>
  <c r="M138" i="50"/>
  <c r="D138" i="50"/>
  <c r="E138" i="50"/>
  <c r="J138" i="50"/>
  <c r="O16" i="50"/>
  <c r="P16" i="50" s="1"/>
  <c r="O5" i="50"/>
  <c r="P5" i="50" s="1"/>
  <c r="O133" i="49"/>
  <c r="P133" i="49"/>
  <c r="O132" i="49"/>
  <c r="P132" i="49" s="1"/>
  <c r="N131" i="49"/>
  <c r="M131" i="49"/>
  <c r="L131" i="49"/>
  <c r="K131" i="49"/>
  <c r="J131" i="49"/>
  <c r="I131" i="49"/>
  <c r="H131" i="49"/>
  <c r="G131" i="49"/>
  <c r="O131" i="49" s="1"/>
  <c r="P131" i="49" s="1"/>
  <c r="F131" i="49"/>
  <c r="E131" i="49"/>
  <c r="D131" i="49"/>
  <c r="O130" i="49"/>
  <c r="P130" i="49"/>
  <c r="O129" i="49"/>
  <c r="P129" i="49" s="1"/>
  <c r="O128" i="49"/>
  <c r="P128" i="49" s="1"/>
  <c r="O127" i="49"/>
  <c r="P127" i="49"/>
  <c r="O126" i="49"/>
  <c r="P126" i="49" s="1"/>
  <c r="O125" i="49"/>
  <c r="P125" i="49" s="1"/>
  <c r="O124" i="49"/>
  <c r="P124" i="49"/>
  <c r="O123" i="49"/>
  <c r="P123" i="49" s="1"/>
  <c r="O122" i="49"/>
  <c r="P122" i="49" s="1"/>
  <c r="N121" i="49"/>
  <c r="M121" i="49"/>
  <c r="L121" i="49"/>
  <c r="K121" i="49"/>
  <c r="J121" i="49"/>
  <c r="I121" i="49"/>
  <c r="H121" i="49"/>
  <c r="G121" i="49"/>
  <c r="F121" i="49"/>
  <c r="E121" i="49"/>
  <c r="D121" i="49"/>
  <c r="O120" i="49"/>
  <c r="P120" i="49"/>
  <c r="O119" i="49"/>
  <c r="P119" i="49"/>
  <c r="O118" i="49"/>
  <c r="P118" i="49"/>
  <c r="O117" i="49"/>
  <c r="P117" i="49" s="1"/>
  <c r="O116" i="49"/>
  <c r="P116" i="49" s="1"/>
  <c r="O115" i="49"/>
  <c r="P115" i="49"/>
  <c r="O114" i="49"/>
  <c r="P114" i="49"/>
  <c r="N113" i="49"/>
  <c r="M113" i="49"/>
  <c r="L113" i="49"/>
  <c r="K113" i="49"/>
  <c r="J113" i="49"/>
  <c r="I113" i="49"/>
  <c r="H113" i="49"/>
  <c r="G113" i="49"/>
  <c r="F113" i="49"/>
  <c r="E113" i="49"/>
  <c r="D113" i="49"/>
  <c r="O112" i="49"/>
  <c r="P112" i="49"/>
  <c r="O111" i="49"/>
  <c r="P111" i="49" s="1"/>
  <c r="O110" i="49"/>
  <c r="P110" i="49" s="1"/>
  <c r="O109" i="49"/>
  <c r="P109" i="49"/>
  <c r="O108" i="49"/>
  <c r="P108" i="49" s="1"/>
  <c r="O107" i="49"/>
  <c r="P107" i="49" s="1"/>
  <c r="O106" i="49"/>
  <c r="P106" i="49"/>
  <c r="O105" i="49"/>
  <c r="P105" i="49" s="1"/>
  <c r="O104" i="49"/>
  <c r="P104" i="49" s="1"/>
  <c r="O103" i="49"/>
  <c r="P103" i="49"/>
  <c r="O102" i="49"/>
  <c r="P102" i="49" s="1"/>
  <c r="O101" i="49"/>
  <c r="P101" i="49" s="1"/>
  <c r="O100" i="49"/>
  <c r="P100" i="49"/>
  <c r="O99" i="49"/>
  <c r="P99" i="49" s="1"/>
  <c r="O98" i="49"/>
  <c r="P98" i="49" s="1"/>
  <c r="O97" i="49"/>
  <c r="P97" i="49"/>
  <c r="O96" i="49"/>
  <c r="P96" i="49" s="1"/>
  <c r="O95" i="49"/>
  <c r="P95" i="49" s="1"/>
  <c r="O94" i="49"/>
  <c r="P94" i="49"/>
  <c r="O93" i="49"/>
  <c r="P93" i="49" s="1"/>
  <c r="O92" i="49"/>
  <c r="P92" i="49" s="1"/>
  <c r="O91" i="49"/>
  <c r="P91" i="49"/>
  <c r="O90" i="49"/>
  <c r="P90" i="49" s="1"/>
  <c r="O89" i="49"/>
  <c r="P89" i="49" s="1"/>
  <c r="O88" i="49"/>
  <c r="P88" i="49"/>
  <c r="O87" i="49"/>
  <c r="P87" i="49" s="1"/>
  <c r="O86" i="49"/>
  <c r="P86" i="49" s="1"/>
  <c r="O85" i="49"/>
  <c r="P85" i="49"/>
  <c r="O84" i="49"/>
  <c r="P84" i="49" s="1"/>
  <c r="O83" i="49"/>
  <c r="P83" i="49" s="1"/>
  <c r="O82" i="49"/>
  <c r="P82" i="49"/>
  <c r="O81" i="49"/>
  <c r="P81" i="49" s="1"/>
  <c r="O80" i="49"/>
  <c r="P80" i="49" s="1"/>
  <c r="O79" i="49"/>
  <c r="P79" i="49"/>
  <c r="O78" i="49"/>
  <c r="P78" i="49" s="1"/>
  <c r="O77" i="49"/>
  <c r="P77" i="49" s="1"/>
  <c r="O76" i="49"/>
  <c r="P76" i="49"/>
  <c r="O75" i="49"/>
  <c r="P75" i="49" s="1"/>
  <c r="O74" i="49"/>
  <c r="P74" i="49" s="1"/>
  <c r="O73" i="49"/>
  <c r="P73" i="49"/>
  <c r="O72" i="49"/>
  <c r="P72" i="49" s="1"/>
  <c r="O71" i="49"/>
  <c r="P71" i="49" s="1"/>
  <c r="O70" i="49"/>
  <c r="P70" i="49"/>
  <c r="O69" i="49"/>
  <c r="P69" i="49" s="1"/>
  <c r="O68" i="49"/>
  <c r="P68" i="49" s="1"/>
  <c r="O67" i="49"/>
  <c r="P67" i="49"/>
  <c r="O66" i="49"/>
  <c r="P66" i="49" s="1"/>
  <c r="O65" i="49"/>
  <c r="P65" i="49" s="1"/>
  <c r="O64" i="49"/>
  <c r="P64" i="49"/>
  <c r="O63" i="49"/>
  <c r="P63" i="49" s="1"/>
  <c r="O62" i="49"/>
  <c r="P62" i="49" s="1"/>
  <c r="N61" i="49"/>
  <c r="M61" i="49"/>
  <c r="L61" i="49"/>
  <c r="K61" i="49"/>
  <c r="J61" i="49"/>
  <c r="I61" i="49"/>
  <c r="H61" i="49"/>
  <c r="G61" i="49"/>
  <c r="F61" i="49"/>
  <c r="E61" i="49"/>
  <c r="D61" i="49"/>
  <c r="O60" i="49"/>
  <c r="P60" i="49" s="1"/>
  <c r="O59" i="49"/>
  <c r="P59" i="49" s="1"/>
  <c r="O58" i="49"/>
  <c r="P58" i="49"/>
  <c r="O57" i="49"/>
  <c r="P57" i="49"/>
  <c r="O56" i="49"/>
  <c r="P56" i="49"/>
  <c r="O55" i="49"/>
  <c r="P55" i="49"/>
  <c r="O54" i="49"/>
  <c r="P54" i="49" s="1"/>
  <c r="O53" i="49"/>
  <c r="P53" i="49" s="1"/>
  <c r="O52" i="49"/>
  <c r="P52" i="49" s="1"/>
  <c r="O51" i="49"/>
  <c r="P51" i="49" s="1"/>
  <c r="O50" i="49"/>
  <c r="P50" i="49"/>
  <c r="O49" i="49"/>
  <c r="P49" i="49" s="1"/>
  <c r="O48" i="49"/>
  <c r="P48" i="49" s="1"/>
  <c r="O47" i="49"/>
  <c r="P47" i="49" s="1"/>
  <c r="O46" i="49"/>
  <c r="P46" i="49" s="1"/>
  <c r="O45" i="49"/>
  <c r="P45" i="49" s="1"/>
  <c r="O44" i="49"/>
  <c r="P44" i="49"/>
  <c r="O43" i="49"/>
  <c r="P43" i="49" s="1"/>
  <c r="O42" i="49"/>
  <c r="P42" i="49" s="1"/>
  <c r="O41" i="49"/>
  <c r="P41" i="49" s="1"/>
  <c r="O40" i="49"/>
  <c r="P40" i="49" s="1"/>
  <c r="O39" i="49"/>
  <c r="P39" i="49" s="1"/>
  <c r="O38" i="49"/>
  <c r="P38" i="49"/>
  <c r="O37" i="49"/>
  <c r="P37" i="49" s="1"/>
  <c r="O36" i="49"/>
  <c r="P36" i="49" s="1"/>
  <c r="O35" i="49"/>
  <c r="P35" i="49" s="1"/>
  <c r="O34" i="49"/>
  <c r="P34" i="49" s="1"/>
  <c r="O33" i="49"/>
  <c r="P33" i="49" s="1"/>
  <c r="O32" i="49"/>
  <c r="P32" i="49"/>
  <c r="O31" i="49"/>
  <c r="P31" i="49" s="1"/>
  <c r="O30" i="49"/>
  <c r="P30" i="49" s="1"/>
  <c r="O29" i="49"/>
  <c r="P29" i="49" s="1"/>
  <c r="N28" i="49"/>
  <c r="M28" i="49"/>
  <c r="L28" i="49"/>
  <c r="K28" i="49"/>
  <c r="J28" i="49"/>
  <c r="I28" i="49"/>
  <c r="H28" i="49"/>
  <c r="G28" i="49"/>
  <c r="F28" i="49"/>
  <c r="E28" i="49"/>
  <c r="D28" i="49"/>
  <c r="O27" i="49"/>
  <c r="P27" i="49"/>
  <c r="O26" i="49"/>
  <c r="P26" i="49" s="1"/>
  <c r="O25" i="49"/>
  <c r="P25" i="49"/>
  <c r="O24" i="49"/>
  <c r="P24" i="49" s="1"/>
  <c r="O23" i="49"/>
  <c r="P23" i="49"/>
  <c r="O22" i="49"/>
  <c r="P22" i="49"/>
  <c r="O21" i="49"/>
  <c r="P21" i="49"/>
  <c r="O20" i="49"/>
  <c r="P20" i="49" s="1"/>
  <c r="O19" i="49"/>
  <c r="P19" i="49"/>
  <c r="O18" i="49"/>
  <c r="P18" i="49" s="1"/>
  <c r="O17" i="49"/>
  <c r="P17" i="49"/>
  <c r="N16" i="49"/>
  <c r="M16" i="49"/>
  <c r="L16" i="49"/>
  <c r="K16" i="49"/>
  <c r="J16" i="49"/>
  <c r="I16" i="49"/>
  <c r="H16" i="49"/>
  <c r="G16" i="49"/>
  <c r="F16" i="49"/>
  <c r="E16" i="49"/>
  <c r="D16" i="49"/>
  <c r="O15" i="49"/>
  <c r="P15" i="49" s="1"/>
  <c r="O14" i="49"/>
  <c r="P14" i="49" s="1"/>
  <c r="O13" i="49"/>
  <c r="P13" i="49" s="1"/>
  <c r="O12" i="49"/>
  <c r="P12" i="49" s="1"/>
  <c r="O11" i="49"/>
  <c r="P11" i="49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N128" i="47"/>
  <c r="O128" i="47" s="1"/>
  <c r="N127" i="47"/>
  <c r="O127" i="47" s="1"/>
  <c r="M126" i="47"/>
  <c r="L126" i="47"/>
  <c r="K126" i="47"/>
  <c r="J126" i="47"/>
  <c r="I126" i="47"/>
  <c r="H126" i="47"/>
  <c r="G126" i="47"/>
  <c r="F126" i="47"/>
  <c r="E126" i="47"/>
  <c r="D126" i="47"/>
  <c r="N125" i="47"/>
  <c r="O125" i="47" s="1"/>
  <c r="N124" i="47"/>
  <c r="O124" i="47"/>
  <c r="N123" i="47"/>
  <c r="O123" i="47"/>
  <c r="N122" i="47"/>
  <c r="O122" i="47" s="1"/>
  <c r="N121" i="47"/>
  <c r="O121" i="47" s="1"/>
  <c r="N120" i="47"/>
  <c r="O120" i="47" s="1"/>
  <c r="N119" i="47"/>
  <c r="O119" i="47" s="1"/>
  <c r="N118" i="47"/>
  <c r="O118" i="47"/>
  <c r="N117" i="47"/>
  <c r="O117" i="47"/>
  <c r="M116" i="47"/>
  <c r="L116" i="47"/>
  <c r="K116" i="47"/>
  <c r="J116" i="47"/>
  <c r="I116" i="47"/>
  <c r="H116" i="47"/>
  <c r="G116" i="47"/>
  <c r="F116" i="47"/>
  <c r="E116" i="47"/>
  <c r="D116" i="47"/>
  <c r="N115" i="47"/>
  <c r="O115" i="47"/>
  <c r="N114" i="47"/>
  <c r="O114" i="47" s="1"/>
  <c r="N113" i="47"/>
  <c r="O113" i="47" s="1"/>
  <c r="N112" i="47"/>
  <c r="O112" i="47" s="1"/>
  <c r="N111" i="47"/>
  <c r="O111" i="47" s="1"/>
  <c r="N110" i="47"/>
  <c r="O110" i="47" s="1"/>
  <c r="N109" i="47"/>
  <c r="O109" i="47"/>
  <c r="M108" i="47"/>
  <c r="L108" i="47"/>
  <c r="K108" i="47"/>
  <c r="J108" i="47"/>
  <c r="I108" i="47"/>
  <c r="H108" i="47"/>
  <c r="G108" i="47"/>
  <c r="F108" i="47"/>
  <c r="E108" i="47"/>
  <c r="D108" i="47"/>
  <c r="N107" i="47"/>
  <c r="O107" i="47"/>
  <c r="N106" i="47"/>
  <c r="O106" i="47" s="1"/>
  <c r="N105" i="47"/>
  <c r="O105" i="47" s="1"/>
  <c r="N104" i="47"/>
  <c r="O104" i="47" s="1"/>
  <c r="N103" i="47"/>
  <c r="O103" i="47" s="1"/>
  <c r="N102" i="47"/>
  <c r="O102" i="47" s="1"/>
  <c r="N101" i="47"/>
  <c r="O101" i="47"/>
  <c r="N100" i="47"/>
  <c r="O100" i="47" s="1"/>
  <c r="N99" i="47"/>
  <c r="O99" i="47" s="1"/>
  <c r="N98" i="47"/>
  <c r="O98" i="47" s="1"/>
  <c r="N97" i="47"/>
  <c r="O97" i="47" s="1"/>
  <c r="N96" i="47"/>
  <c r="O96" i="47" s="1"/>
  <c r="N95" i="47"/>
  <c r="O95" i="47"/>
  <c r="N94" i="47"/>
  <c r="O94" i="47" s="1"/>
  <c r="N93" i="47"/>
  <c r="O93" i="47" s="1"/>
  <c r="N92" i="47"/>
  <c r="O92" i="47" s="1"/>
  <c r="N91" i="47"/>
  <c r="O91" i="47" s="1"/>
  <c r="N90" i="47"/>
  <c r="O90" i="47" s="1"/>
  <c r="N89" i="47"/>
  <c r="O89" i="47"/>
  <c r="N88" i="47"/>
  <c r="O88" i="47" s="1"/>
  <c r="N87" i="47"/>
  <c r="O87" i="47" s="1"/>
  <c r="N86" i="47"/>
  <c r="O86" i="47" s="1"/>
  <c r="N85" i="47"/>
  <c r="O85" i="47" s="1"/>
  <c r="N84" i="47"/>
  <c r="O84" i="47" s="1"/>
  <c r="N83" i="47"/>
  <c r="O83" i="47"/>
  <c r="N82" i="47"/>
  <c r="O82" i="47" s="1"/>
  <c r="N81" i="47"/>
  <c r="O81" i="47" s="1"/>
  <c r="N80" i="47"/>
  <c r="O80" i="47" s="1"/>
  <c r="N79" i="47"/>
  <c r="O79" i="47" s="1"/>
  <c r="N78" i="47"/>
  <c r="O78" i="47" s="1"/>
  <c r="N77" i="47"/>
  <c r="O77" i="47"/>
  <c r="N76" i="47"/>
  <c r="O76" i="47" s="1"/>
  <c r="N75" i="47"/>
  <c r="O75" i="47" s="1"/>
  <c r="N74" i="47"/>
  <c r="O74" i="47" s="1"/>
  <c r="N73" i="47"/>
  <c r="O73" i="47" s="1"/>
  <c r="N72" i="47"/>
  <c r="O72" i="47" s="1"/>
  <c r="N71" i="47"/>
  <c r="O71" i="47"/>
  <c r="N70" i="47"/>
  <c r="O70" i="47" s="1"/>
  <c r="N69" i="47"/>
  <c r="O69" i="47" s="1"/>
  <c r="N68" i="47"/>
  <c r="O68" i="47" s="1"/>
  <c r="N67" i="47"/>
  <c r="O67" i="47" s="1"/>
  <c r="N66" i="47"/>
  <c r="O66" i="47" s="1"/>
  <c r="N65" i="47"/>
  <c r="O65" i="47"/>
  <c r="N64" i="47"/>
  <c r="O64" i="47" s="1"/>
  <c r="N63" i="47"/>
  <c r="O63" i="47" s="1"/>
  <c r="N62" i="47"/>
  <c r="O62" i="47" s="1"/>
  <c r="N61" i="47"/>
  <c r="O61" i="47" s="1"/>
  <c r="N60" i="47"/>
  <c r="O60" i="47" s="1"/>
  <c r="N59" i="47"/>
  <c r="O59" i="47"/>
  <c r="M58" i="47"/>
  <c r="L58" i="47"/>
  <c r="K58" i="47"/>
  <c r="J58" i="47"/>
  <c r="I58" i="47"/>
  <c r="H58" i="47"/>
  <c r="G58" i="47"/>
  <c r="F58" i="47"/>
  <c r="E58" i="47"/>
  <c r="D58" i="47"/>
  <c r="N57" i="47"/>
  <c r="O57" i="47"/>
  <c r="N56" i="47"/>
  <c r="O56" i="47" s="1"/>
  <c r="N55" i="47"/>
  <c r="O55" i="47"/>
  <c r="N54" i="47"/>
  <c r="O54" i="47" s="1"/>
  <c r="N53" i="47"/>
  <c r="O53" i="47" s="1"/>
  <c r="N52" i="47"/>
  <c r="O52" i="47" s="1"/>
  <c r="N51" i="47"/>
  <c r="O51" i="47"/>
  <c r="N50" i="47"/>
  <c r="O50" i="47" s="1"/>
  <c r="N49" i="47"/>
  <c r="O49" i="47" s="1"/>
  <c r="N48" i="47"/>
  <c r="O48" i="47" s="1"/>
  <c r="N47" i="47"/>
  <c r="O47" i="47" s="1"/>
  <c r="N46" i="47"/>
  <c r="O46" i="47" s="1"/>
  <c r="N45" i="47"/>
  <c r="O45" i="47"/>
  <c r="N44" i="47"/>
  <c r="O44" i="47" s="1"/>
  <c r="N43" i="47"/>
  <c r="O43" i="47" s="1"/>
  <c r="N42" i="47"/>
  <c r="O42" i="47" s="1"/>
  <c r="N41" i="47"/>
  <c r="O41" i="47" s="1"/>
  <c r="N40" i="47"/>
  <c r="O40" i="47" s="1"/>
  <c r="N39" i="47"/>
  <c r="O39" i="47"/>
  <c r="N38" i="47"/>
  <c r="O38" i="47" s="1"/>
  <c r="N37" i="47"/>
  <c r="O37" i="47" s="1"/>
  <c r="N36" i="47"/>
  <c r="O36" i="47" s="1"/>
  <c r="N35" i="47"/>
  <c r="O35" i="47" s="1"/>
  <c r="N34" i="47"/>
  <c r="O34" i="47" s="1"/>
  <c r="N33" i="47"/>
  <c r="O33" i="47"/>
  <c r="N32" i="47"/>
  <c r="O32" i="47" s="1"/>
  <c r="N31" i="47"/>
  <c r="O31" i="47" s="1"/>
  <c r="N30" i="47"/>
  <c r="O30" i="47" s="1"/>
  <c r="N29" i="47"/>
  <c r="O29" i="47" s="1"/>
  <c r="N28" i="47"/>
  <c r="O28" i="47" s="1"/>
  <c r="M27" i="47"/>
  <c r="L27" i="47"/>
  <c r="K27" i="47"/>
  <c r="J27" i="47"/>
  <c r="I27" i="47"/>
  <c r="H27" i="47"/>
  <c r="G27" i="47"/>
  <c r="F27" i="47"/>
  <c r="E27" i="47"/>
  <c r="D27" i="47"/>
  <c r="N26" i="47"/>
  <c r="O26" i="47" s="1"/>
  <c r="N25" i="47"/>
  <c r="O25" i="47"/>
  <c r="N24" i="47"/>
  <c r="O24" i="47" s="1"/>
  <c r="N23" i="47"/>
  <c r="O23" i="47"/>
  <c r="N22" i="47"/>
  <c r="O22" i="47" s="1"/>
  <c r="N21" i="47"/>
  <c r="O21" i="47" s="1"/>
  <c r="N20" i="47"/>
  <c r="O20" i="47" s="1"/>
  <c r="N19" i="47"/>
  <c r="O19" i="47"/>
  <c r="N18" i="47"/>
  <c r="O18" i="47" s="1"/>
  <c r="N17" i="47"/>
  <c r="O17" i="47"/>
  <c r="M16" i="47"/>
  <c r="L16" i="47"/>
  <c r="K16" i="47"/>
  <c r="J16" i="47"/>
  <c r="I16" i="47"/>
  <c r="H16" i="47"/>
  <c r="G16" i="47"/>
  <c r="F16" i="47"/>
  <c r="F129" i="47" s="1"/>
  <c r="E16" i="47"/>
  <c r="D16" i="47"/>
  <c r="N15" i="47"/>
  <c r="O15" i="47"/>
  <c r="N14" i="47"/>
  <c r="O14" i="47" s="1"/>
  <c r="N13" i="47"/>
  <c r="O13" i="47" s="1"/>
  <c r="N12" i="47"/>
  <c r="O12" i="47" s="1"/>
  <c r="N11" i="47"/>
  <c r="O11" i="47"/>
  <c r="N10" i="47"/>
  <c r="O10" i="47" s="1"/>
  <c r="N9" i="47"/>
  <c r="O9" i="47" s="1"/>
  <c r="N8" i="47"/>
  <c r="O8" i="47" s="1"/>
  <c r="N7" i="47"/>
  <c r="O7" i="47" s="1"/>
  <c r="N6" i="47"/>
  <c r="O6" i="47" s="1"/>
  <c r="M5" i="47"/>
  <c r="L5" i="47"/>
  <c r="K5" i="47"/>
  <c r="J5" i="47"/>
  <c r="I5" i="47"/>
  <c r="H5" i="47"/>
  <c r="G5" i="47"/>
  <c r="F5" i="47"/>
  <c r="E5" i="47"/>
  <c r="D5" i="47"/>
  <c r="N142" i="46"/>
  <c r="O142" i="46" s="1"/>
  <c r="N141" i="46"/>
  <c r="O141" i="46"/>
  <c r="M140" i="46"/>
  <c r="L140" i="46"/>
  <c r="K140" i="46"/>
  <c r="J140" i="46"/>
  <c r="I140" i="46"/>
  <c r="H140" i="46"/>
  <c r="G140" i="46"/>
  <c r="F140" i="46"/>
  <c r="E140" i="46"/>
  <c r="D140" i="46"/>
  <c r="N139" i="46"/>
  <c r="O139" i="46"/>
  <c r="N138" i="46"/>
  <c r="O138" i="46" s="1"/>
  <c r="N137" i="46"/>
  <c r="O137" i="46" s="1"/>
  <c r="N136" i="46"/>
  <c r="O136" i="46" s="1"/>
  <c r="N135" i="46"/>
  <c r="O135" i="46" s="1"/>
  <c r="N134" i="46"/>
  <c r="O134" i="46" s="1"/>
  <c r="N133" i="46"/>
  <c r="O133" i="46"/>
  <c r="N132" i="46"/>
  <c r="O132" i="46" s="1"/>
  <c r="M131" i="46"/>
  <c r="L131" i="46"/>
  <c r="K131" i="46"/>
  <c r="J131" i="46"/>
  <c r="I131" i="46"/>
  <c r="H131" i="46"/>
  <c r="G131" i="46"/>
  <c r="F131" i="46"/>
  <c r="E131" i="46"/>
  <c r="D131" i="46"/>
  <c r="N130" i="46"/>
  <c r="O130" i="46" s="1"/>
  <c r="N129" i="46"/>
  <c r="O129" i="46" s="1"/>
  <c r="N128" i="46"/>
  <c r="O128" i="46" s="1"/>
  <c r="N127" i="46"/>
  <c r="O127" i="46" s="1"/>
  <c r="N126" i="46"/>
  <c r="O126" i="46" s="1"/>
  <c r="N125" i="46"/>
  <c r="O125" i="46"/>
  <c r="N124" i="46"/>
  <c r="O124" i="46" s="1"/>
  <c r="N123" i="46"/>
  <c r="O123" i="46" s="1"/>
  <c r="M122" i="46"/>
  <c r="L122" i="46"/>
  <c r="K122" i="46"/>
  <c r="J122" i="46"/>
  <c r="I122" i="46"/>
  <c r="H122" i="46"/>
  <c r="G122" i="46"/>
  <c r="F122" i="46"/>
  <c r="E122" i="46"/>
  <c r="D122" i="46"/>
  <c r="N121" i="46"/>
  <c r="O121" i="46" s="1"/>
  <c r="N120" i="46"/>
  <c r="O120" i="46" s="1"/>
  <c r="N119" i="46"/>
  <c r="O119" i="46" s="1"/>
  <c r="N118" i="46"/>
  <c r="O118" i="46" s="1"/>
  <c r="N117" i="46"/>
  <c r="O117" i="46"/>
  <c r="N116" i="46"/>
  <c r="O116" i="46" s="1"/>
  <c r="N115" i="46"/>
  <c r="O115" i="46" s="1"/>
  <c r="N114" i="46"/>
  <c r="O114" i="46" s="1"/>
  <c r="N113" i="46"/>
  <c r="O113" i="46" s="1"/>
  <c r="N112" i="46"/>
  <c r="O112" i="46" s="1"/>
  <c r="N111" i="46"/>
  <c r="O111" i="46"/>
  <c r="N110" i="46"/>
  <c r="O110" i="46" s="1"/>
  <c r="N109" i="46"/>
  <c r="O109" i="46" s="1"/>
  <c r="N108" i="46"/>
  <c r="O108" i="46" s="1"/>
  <c r="N107" i="46"/>
  <c r="O107" i="46" s="1"/>
  <c r="N106" i="46"/>
  <c r="O106" i="46" s="1"/>
  <c r="N105" i="46"/>
  <c r="O105" i="46"/>
  <c r="N104" i="46"/>
  <c r="O104" i="46" s="1"/>
  <c r="N103" i="46"/>
  <c r="O103" i="46" s="1"/>
  <c r="N102" i="46"/>
  <c r="O102" i="46" s="1"/>
  <c r="N101" i="46"/>
  <c r="O101" i="46" s="1"/>
  <c r="N100" i="46"/>
  <c r="O100" i="46" s="1"/>
  <c r="N99" i="46"/>
  <c r="O99" i="46"/>
  <c r="N98" i="46"/>
  <c r="O98" i="46" s="1"/>
  <c r="N97" i="46"/>
  <c r="O97" i="46" s="1"/>
  <c r="N96" i="46"/>
  <c r="O96" i="46" s="1"/>
  <c r="N95" i="46"/>
  <c r="O95" i="46" s="1"/>
  <c r="N94" i="46"/>
  <c r="O94" i="46" s="1"/>
  <c r="N93" i="46"/>
  <c r="O93" i="46"/>
  <c r="N92" i="46"/>
  <c r="O92" i="46" s="1"/>
  <c r="N91" i="46"/>
  <c r="O91" i="46" s="1"/>
  <c r="N90" i="46"/>
  <c r="O90" i="46" s="1"/>
  <c r="N89" i="46"/>
  <c r="O89" i="46" s="1"/>
  <c r="N88" i="46"/>
  <c r="O88" i="46" s="1"/>
  <c r="N87" i="46"/>
  <c r="O87" i="46"/>
  <c r="N86" i="46"/>
  <c r="O86" i="46" s="1"/>
  <c r="N85" i="46"/>
  <c r="O85" i="46" s="1"/>
  <c r="N84" i="46"/>
  <c r="O84" i="46"/>
  <c r="N83" i="46"/>
  <c r="O83" i="46" s="1"/>
  <c r="N82" i="46"/>
  <c r="O82" i="46" s="1"/>
  <c r="N81" i="46"/>
  <c r="O81" i="46"/>
  <c r="N80" i="46"/>
  <c r="O80" i="46" s="1"/>
  <c r="N79" i="46"/>
  <c r="O79" i="46" s="1"/>
  <c r="N78" i="46"/>
  <c r="O78" i="46"/>
  <c r="N77" i="46"/>
  <c r="O77" i="46" s="1"/>
  <c r="N76" i="46"/>
  <c r="O76" i="46" s="1"/>
  <c r="N75" i="46"/>
  <c r="O75" i="46"/>
  <c r="N74" i="46"/>
  <c r="O74" i="46" s="1"/>
  <c r="N73" i="46"/>
  <c r="O73" i="46" s="1"/>
  <c r="N72" i="46"/>
  <c r="O72" i="46"/>
  <c r="N71" i="46"/>
  <c r="O71" i="46" s="1"/>
  <c r="N70" i="46"/>
  <c r="O70" i="46" s="1"/>
  <c r="N69" i="46"/>
  <c r="O69" i="46"/>
  <c r="N68" i="46"/>
  <c r="O68" i="46" s="1"/>
  <c r="N67" i="46"/>
  <c r="O67" i="46" s="1"/>
  <c r="N66" i="46"/>
  <c r="O66" i="46"/>
  <c r="N65" i="46"/>
  <c r="O65" i="46" s="1"/>
  <c r="N64" i="46"/>
  <c r="O64" i="46" s="1"/>
  <c r="N63" i="46"/>
  <c r="O63" i="46"/>
  <c r="N62" i="46"/>
  <c r="O62" i="46" s="1"/>
  <c r="M61" i="46"/>
  <c r="L61" i="46"/>
  <c r="K61" i="46"/>
  <c r="J61" i="46"/>
  <c r="I61" i="46"/>
  <c r="H61" i="46"/>
  <c r="G61" i="46"/>
  <c r="F61" i="46"/>
  <c r="E61" i="46"/>
  <c r="D61" i="46"/>
  <c r="N60" i="46"/>
  <c r="O60" i="46" s="1"/>
  <c r="N59" i="46"/>
  <c r="O59" i="46" s="1"/>
  <c r="N58" i="46"/>
  <c r="O58" i="46" s="1"/>
  <c r="N57" i="46"/>
  <c r="O57" i="46" s="1"/>
  <c r="N56" i="46"/>
  <c r="O56" i="46" s="1"/>
  <c r="N55" i="46"/>
  <c r="O55" i="46"/>
  <c r="N54" i="46"/>
  <c r="O54" i="46" s="1"/>
  <c r="N53" i="46"/>
  <c r="O53" i="46" s="1"/>
  <c r="N52" i="46"/>
  <c r="O52" i="46" s="1"/>
  <c r="N51" i="46"/>
  <c r="O51" i="46" s="1"/>
  <c r="N50" i="46"/>
  <c r="O50" i="46" s="1"/>
  <c r="N49" i="46"/>
  <c r="O49" i="46"/>
  <c r="N48" i="46"/>
  <c r="O48" i="46" s="1"/>
  <c r="N47" i="46"/>
  <c r="O47" i="46" s="1"/>
  <c r="N46" i="46"/>
  <c r="O46" i="46" s="1"/>
  <c r="N45" i="46"/>
  <c r="O45" i="46" s="1"/>
  <c r="N44" i="46"/>
  <c r="O44" i="46" s="1"/>
  <c r="N43" i="46"/>
  <c r="O43" i="46"/>
  <c r="N42" i="46"/>
  <c r="O42" i="46" s="1"/>
  <c r="N41" i="46"/>
  <c r="O41" i="46" s="1"/>
  <c r="N40" i="46"/>
  <c r="O40" i="46" s="1"/>
  <c r="N39" i="46"/>
  <c r="O39" i="46" s="1"/>
  <c r="N38" i="46"/>
  <c r="O38" i="46" s="1"/>
  <c r="N37" i="46"/>
  <c r="O37" i="46"/>
  <c r="N36" i="46"/>
  <c r="O36" i="46" s="1"/>
  <c r="N35" i="46"/>
  <c r="O35" i="46" s="1"/>
  <c r="N34" i="46"/>
  <c r="O34" i="46" s="1"/>
  <c r="N33" i="46"/>
  <c r="O33" i="46" s="1"/>
  <c r="N32" i="46"/>
  <c r="O32" i="46" s="1"/>
  <c r="N31" i="46"/>
  <c r="O31" i="46"/>
  <c r="M30" i="46"/>
  <c r="L30" i="46"/>
  <c r="K30" i="46"/>
  <c r="J30" i="46"/>
  <c r="I30" i="46"/>
  <c r="H30" i="46"/>
  <c r="G30" i="46"/>
  <c r="F30" i="46"/>
  <c r="E30" i="46"/>
  <c r="D30" i="46"/>
  <c r="N29" i="46"/>
  <c r="O29" i="46"/>
  <c r="N28" i="46"/>
  <c r="O28" i="46" s="1"/>
  <c r="N27" i="46"/>
  <c r="O27" i="46" s="1"/>
  <c r="N26" i="46"/>
  <c r="O26" i="46" s="1"/>
  <c r="N25" i="46"/>
  <c r="O25" i="46" s="1"/>
  <c r="N24" i="46"/>
  <c r="O24" i="46" s="1"/>
  <c r="N23" i="46"/>
  <c r="O23" i="46"/>
  <c r="N22" i="46"/>
  <c r="O22" i="46" s="1"/>
  <c r="N21" i="46"/>
  <c r="O21" i="46" s="1"/>
  <c r="N20" i="46"/>
  <c r="O20" i="46" s="1"/>
  <c r="N19" i="46"/>
  <c r="O19" i="46" s="1"/>
  <c r="M18" i="46"/>
  <c r="L18" i="46"/>
  <c r="K18" i="46"/>
  <c r="J18" i="46"/>
  <c r="I18" i="46"/>
  <c r="H18" i="46"/>
  <c r="G18" i="46"/>
  <c r="F18" i="46"/>
  <c r="E18" i="46"/>
  <c r="D18" i="46"/>
  <c r="N17" i="46"/>
  <c r="O17" i="46" s="1"/>
  <c r="N16" i="46"/>
  <c r="O16" i="46" s="1"/>
  <c r="N15" i="46"/>
  <c r="O15" i="46"/>
  <c r="N14" i="46"/>
  <c r="O14" i="46" s="1"/>
  <c r="N13" i="46"/>
  <c r="O13" i="46" s="1"/>
  <c r="N12" i="46"/>
  <c r="O12" i="46" s="1"/>
  <c r="N11" i="46"/>
  <c r="O11" i="46" s="1"/>
  <c r="N10" i="46"/>
  <c r="O10" i="46" s="1"/>
  <c r="N9" i="46"/>
  <c r="O9" i="46"/>
  <c r="N8" i="46"/>
  <c r="O8" i="46" s="1"/>
  <c r="N7" i="46"/>
  <c r="O7" i="46" s="1"/>
  <c r="N6" i="46"/>
  <c r="O6" i="46" s="1"/>
  <c r="M5" i="46"/>
  <c r="L5" i="46"/>
  <c r="K5" i="46"/>
  <c r="J5" i="46"/>
  <c r="I5" i="46"/>
  <c r="H5" i="46"/>
  <c r="G5" i="46"/>
  <c r="F5" i="46"/>
  <c r="E5" i="46"/>
  <c r="D5" i="46"/>
  <c r="N130" i="45"/>
  <c r="O130" i="45" s="1"/>
  <c r="N129" i="45"/>
  <c r="O129" i="45" s="1"/>
  <c r="M128" i="45"/>
  <c r="L128" i="45"/>
  <c r="K128" i="45"/>
  <c r="J128" i="45"/>
  <c r="I128" i="45"/>
  <c r="H128" i="45"/>
  <c r="G128" i="45"/>
  <c r="F128" i="45"/>
  <c r="E128" i="45"/>
  <c r="D128" i="45"/>
  <c r="N127" i="45"/>
  <c r="O127" i="45" s="1"/>
  <c r="N126" i="45"/>
  <c r="O126" i="45" s="1"/>
  <c r="N125" i="45"/>
  <c r="O125" i="45"/>
  <c r="N124" i="45"/>
  <c r="O124" i="45" s="1"/>
  <c r="N123" i="45"/>
  <c r="O123" i="45" s="1"/>
  <c r="N122" i="45"/>
  <c r="O122" i="45" s="1"/>
  <c r="N121" i="45"/>
  <c r="O121" i="45" s="1"/>
  <c r="N120" i="45"/>
  <c r="O120" i="45" s="1"/>
  <c r="M119" i="45"/>
  <c r="L119" i="45"/>
  <c r="K119" i="45"/>
  <c r="J119" i="45"/>
  <c r="I119" i="45"/>
  <c r="H119" i="45"/>
  <c r="G119" i="45"/>
  <c r="F119" i="45"/>
  <c r="E119" i="45"/>
  <c r="D119" i="45"/>
  <c r="N118" i="45"/>
  <c r="O118" i="45" s="1"/>
  <c r="N117" i="45"/>
  <c r="O117" i="45"/>
  <c r="N116" i="45"/>
  <c r="O116" i="45" s="1"/>
  <c r="N115" i="45"/>
  <c r="O115" i="45" s="1"/>
  <c r="N114" i="45"/>
  <c r="O114" i="45" s="1"/>
  <c r="N113" i="45"/>
  <c r="O113" i="45" s="1"/>
  <c r="N112" i="45"/>
  <c r="O112" i="45" s="1"/>
  <c r="N111" i="45"/>
  <c r="O111" i="45"/>
  <c r="M110" i="45"/>
  <c r="L110" i="45"/>
  <c r="K110" i="45"/>
  <c r="J110" i="45"/>
  <c r="I110" i="45"/>
  <c r="H110" i="45"/>
  <c r="G110" i="45"/>
  <c r="F110" i="45"/>
  <c r="E110" i="45"/>
  <c r="D110" i="45"/>
  <c r="N109" i="45"/>
  <c r="O109" i="45"/>
  <c r="N108" i="45"/>
  <c r="O108" i="45" s="1"/>
  <c r="N107" i="45"/>
  <c r="O107" i="45" s="1"/>
  <c r="N106" i="45"/>
  <c r="O106" i="45" s="1"/>
  <c r="N105" i="45"/>
  <c r="O105" i="45" s="1"/>
  <c r="N104" i="45"/>
  <c r="O104" i="45" s="1"/>
  <c r="N103" i="45"/>
  <c r="O103" i="45"/>
  <c r="N102" i="45"/>
  <c r="O102" i="45" s="1"/>
  <c r="N101" i="45"/>
  <c r="O101" i="45" s="1"/>
  <c r="N100" i="45"/>
  <c r="O100" i="45"/>
  <c r="N99" i="45"/>
  <c r="O99" i="45" s="1"/>
  <c r="N98" i="45"/>
  <c r="O98" i="45"/>
  <c r="N97" i="45"/>
  <c r="O97" i="45"/>
  <c r="N96" i="45"/>
  <c r="O96" i="45" s="1"/>
  <c r="N95" i="45"/>
  <c r="O95" i="45" s="1"/>
  <c r="N94" i="45"/>
  <c r="O94" i="45"/>
  <c r="N93" i="45"/>
  <c r="O93" i="45" s="1"/>
  <c r="N92" i="45"/>
  <c r="O92" i="45" s="1"/>
  <c r="N91" i="45"/>
  <c r="O91" i="45"/>
  <c r="N90" i="45"/>
  <c r="O90" i="45" s="1"/>
  <c r="N89" i="45"/>
  <c r="O89" i="45" s="1"/>
  <c r="N88" i="45"/>
  <c r="O88" i="45" s="1"/>
  <c r="N87" i="45"/>
  <c r="O87" i="45" s="1"/>
  <c r="N86" i="45"/>
  <c r="O86" i="45" s="1"/>
  <c r="N85" i="45"/>
  <c r="O85" i="45"/>
  <c r="N84" i="45"/>
  <c r="O84" i="45" s="1"/>
  <c r="N83" i="45"/>
  <c r="O83" i="45" s="1"/>
  <c r="N82" i="45"/>
  <c r="O82" i="45" s="1"/>
  <c r="N81" i="45"/>
  <c r="O81" i="45" s="1"/>
  <c r="N80" i="45"/>
  <c r="O80" i="45" s="1"/>
  <c r="N79" i="45"/>
  <c r="O79" i="45"/>
  <c r="N78" i="45"/>
  <c r="O78" i="45" s="1"/>
  <c r="N77" i="45"/>
  <c r="O77" i="45"/>
  <c r="N76" i="45"/>
  <c r="O76" i="45" s="1"/>
  <c r="N75" i="45"/>
  <c r="O75" i="45" s="1"/>
  <c r="N74" i="45"/>
  <c r="O74" i="45" s="1"/>
  <c r="N73" i="45"/>
  <c r="O73" i="45"/>
  <c r="N72" i="45"/>
  <c r="O72" i="45" s="1"/>
  <c r="N71" i="45"/>
  <c r="O71" i="45"/>
  <c r="N70" i="45"/>
  <c r="O70" i="45" s="1"/>
  <c r="N69" i="45"/>
  <c r="O69" i="45" s="1"/>
  <c r="N68" i="45"/>
  <c r="O68" i="45" s="1"/>
  <c r="N67" i="45"/>
  <c r="O67" i="45"/>
  <c r="N66" i="45"/>
  <c r="O66" i="45" s="1"/>
  <c r="N65" i="45"/>
  <c r="O65" i="45"/>
  <c r="N64" i="45"/>
  <c r="O64" i="45" s="1"/>
  <c r="N63" i="45"/>
  <c r="O63" i="45" s="1"/>
  <c r="N62" i="45"/>
  <c r="O62" i="45" s="1"/>
  <c r="N61" i="45"/>
  <c r="O61" i="45"/>
  <c r="N60" i="45"/>
  <c r="O60" i="45" s="1"/>
  <c r="N59" i="45"/>
  <c r="O59" i="45" s="1"/>
  <c r="N58" i="45"/>
  <c r="O58" i="45" s="1"/>
  <c r="N57" i="45"/>
  <c r="O57" i="45" s="1"/>
  <c r="N56" i="45"/>
  <c r="O56" i="45" s="1"/>
  <c r="N55" i="45"/>
  <c r="O55" i="45"/>
  <c r="M54" i="45"/>
  <c r="L54" i="45"/>
  <c r="K54" i="45"/>
  <c r="J54" i="45"/>
  <c r="I54" i="45"/>
  <c r="H54" i="45"/>
  <c r="G54" i="45"/>
  <c r="F54" i="45"/>
  <c r="E54" i="45"/>
  <c r="D54" i="45"/>
  <c r="N53" i="45"/>
  <c r="O53" i="45"/>
  <c r="N52" i="45"/>
  <c r="O52" i="45" s="1"/>
  <c r="N51" i="45"/>
  <c r="O51" i="45" s="1"/>
  <c r="N50" i="45"/>
  <c r="O50" i="45" s="1"/>
  <c r="N49" i="45"/>
  <c r="O49" i="45" s="1"/>
  <c r="N48" i="45"/>
  <c r="O48" i="45" s="1"/>
  <c r="N47" i="45"/>
  <c r="O47" i="45"/>
  <c r="N46" i="45"/>
  <c r="O46" i="45" s="1"/>
  <c r="N45" i="45"/>
  <c r="O45" i="45" s="1"/>
  <c r="N44" i="45"/>
  <c r="O44" i="45" s="1"/>
  <c r="N43" i="45"/>
  <c r="O43" i="45" s="1"/>
  <c r="N42" i="45"/>
  <c r="O42" i="45" s="1"/>
  <c r="N41" i="45"/>
  <c r="O41" i="45"/>
  <c r="N40" i="45"/>
  <c r="O40" i="45" s="1"/>
  <c r="N39" i="45"/>
  <c r="O39" i="45" s="1"/>
  <c r="N38" i="45"/>
  <c r="O38" i="45" s="1"/>
  <c r="N37" i="45"/>
  <c r="O37" i="45" s="1"/>
  <c r="N36" i="45"/>
  <c r="O36" i="45" s="1"/>
  <c r="N35" i="45"/>
  <c r="O35" i="45"/>
  <c r="N34" i="45"/>
  <c r="O34" i="45" s="1"/>
  <c r="N33" i="45"/>
  <c r="O33" i="45" s="1"/>
  <c r="N32" i="45"/>
  <c r="O32" i="45" s="1"/>
  <c r="N31" i="45"/>
  <c r="O31" i="45" s="1"/>
  <c r="N30" i="45"/>
  <c r="O30" i="45" s="1"/>
  <c r="N29" i="45"/>
  <c r="O29" i="45"/>
  <c r="N28" i="45"/>
  <c r="O28" i="45" s="1"/>
  <c r="N27" i="45"/>
  <c r="O27" i="45" s="1"/>
  <c r="M26" i="45"/>
  <c r="L26" i="45"/>
  <c r="K26" i="45"/>
  <c r="J26" i="45"/>
  <c r="I26" i="45"/>
  <c r="H26" i="45"/>
  <c r="G26" i="45"/>
  <c r="F26" i="45"/>
  <c r="E26" i="45"/>
  <c r="D26" i="45"/>
  <c r="N25" i="45"/>
  <c r="O25" i="45" s="1"/>
  <c r="N24" i="45"/>
  <c r="O24" i="45" s="1"/>
  <c r="N23" i="45"/>
  <c r="O23" i="45" s="1"/>
  <c r="N22" i="45"/>
  <c r="O22" i="45" s="1"/>
  <c r="N21" i="45"/>
  <c r="O21" i="45"/>
  <c r="N20" i="45"/>
  <c r="O20" i="45" s="1"/>
  <c r="N19" i="45"/>
  <c r="O19" i="45" s="1"/>
  <c r="N18" i="45"/>
  <c r="O18" i="45" s="1"/>
  <c r="N17" i="45"/>
  <c r="O17" i="45" s="1"/>
  <c r="N16" i="45"/>
  <c r="O16" i="45" s="1"/>
  <c r="M15" i="45"/>
  <c r="L15" i="45"/>
  <c r="K15" i="45"/>
  <c r="J15" i="45"/>
  <c r="I15" i="45"/>
  <c r="H15" i="45"/>
  <c r="G15" i="45"/>
  <c r="F15" i="45"/>
  <c r="E15" i="45"/>
  <c r="D15" i="45"/>
  <c r="N14" i="45"/>
  <c r="O14" i="45" s="1"/>
  <c r="N13" i="45"/>
  <c r="O13" i="45"/>
  <c r="N12" i="45"/>
  <c r="O12" i="45" s="1"/>
  <c r="N11" i="45"/>
  <c r="O11" i="45" s="1"/>
  <c r="N10" i="45"/>
  <c r="O10" i="45" s="1"/>
  <c r="N9" i="45"/>
  <c r="O9" i="45" s="1"/>
  <c r="N8" i="45"/>
  <c r="O8" i="45" s="1"/>
  <c r="N7" i="45"/>
  <c r="O7" i="45"/>
  <c r="N6" i="45"/>
  <c r="O6" i="45" s="1"/>
  <c r="M5" i="45"/>
  <c r="L5" i="45"/>
  <c r="K5" i="45"/>
  <c r="J5" i="45"/>
  <c r="I5" i="45"/>
  <c r="H5" i="45"/>
  <c r="G5" i="45"/>
  <c r="F5" i="45"/>
  <c r="E5" i="45"/>
  <c r="D5" i="45"/>
  <c r="D131" i="45" s="1"/>
  <c r="N131" i="45" s="1"/>
  <c r="O131" i="45" s="1"/>
  <c r="N132" i="44"/>
  <c r="O132" i="44" s="1"/>
  <c r="N131" i="44"/>
  <c r="O131" i="44" s="1"/>
  <c r="M130" i="44"/>
  <c r="L130" i="44"/>
  <c r="K130" i="44"/>
  <c r="J130" i="44"/>
  <c r="I130" i="44"/>
  <c r="H130" i="44"/>
  <c r="G130" i="44"/>
  <c r="F130" i="44"/>
  <c r="E130" i="44"/>
  <c r="D130" i="44"/>
  <c r="N129" i="44"/>
  <c r="O129" i="44" s="1"/>
  <c r="N128" i="44"/>
  <c r="O128" i="44" s="1"/>
  <c r="N127" i="44"/>
  <c r="O127" i="44" s="1"/>
  <c r="N126" i="44"/>
  <c r="O126" i="44" s="1"/>
  <c r="N125" i="44"/>
  <c r="O125" i="44"/>
  <c r="N124" i="44"/>
  <c r="O124" i="44" s="1"/>
  <c r="N123" i="44"/>
  <c r="O123" i="44" s="1"/>
  <c r="N122" i="44"/>
  <c r="O122" i="44" s="1"/>
  <c r="M121" i="44"/>
  <c r="L121" i="44"/>
  <c r="K121" i="44"/>
  <c r="J121" i="44"/>
  <c r="I121" i="44"/>
  <c r="H121" i="44"/>
  <c r="G121" i="44"/>
  <c r="F121" i="44"/>
  <c r="E121" i="44"/>
  <c r="D121" i="44"/>
  <c r="N120" i="44"/>
  <c r="O120" i="44" s="1"/>
  <c r="N119" i="44"/>
  <c r="O119" i="44" s="1"/>
  <c r="N118" i="44"/>
  <c r="O118" i="44" s="1"/>
  <c r="N117" i="44"/>
  <c r="O117" i="44"/>
  <c r="N116" i="44"/>
  <c r="O116" i="44" s="1"/>
  <c r="N115" i="44"/>
  <c r="O115" i="44" s="1"/>
  <c r="N114" i="44"/>
  <c r="O114" i="44" s="1"/>
  <c r="N113" i="44"/>
  <c r="O113" i="44" s="1"/>
  <c r="N112" i="44"/>
  <c r="O112" i="44" s="1"/>
  <c r="M111" i="44"/>
  <c r="L111" i="44"/>
  <c r="K111" i="44"/>
  <c r="J111" i="44"/>
  <c r="I111" i="44"/>
  <c r="H111" i="44"/>
  <c r="G111" i="44"/>
  <c r="F111" i="44"/>
  <c r="E111" i="44"/>
  <c r="D111" i="44"/>
  <c r="N110" i="44"/>
  <c r="O110" i="44" s="1"/>
  <c r="N109" i="44"/>
  <c r="O109" i="44"/>
  <c r="N108" i="44"/>
  <c r="O108" i="44" s="1"/>
  <c r="N107" i="44"/>
  <c r="O107" i="44" s="1"/>
  <c r="N106" i="44"/>
  <c r="O106" i="44" s="1"/>
  <c r="N105" i="44"/>
  <c r="O105" i="44" s="1"/>
  <c r="N104" i="44"/>
  <c r="O104" i="44" s="1"/>
  <c r="N103" i="44"/>
  <c r="O103" i="44"/>
  <c r="N102" i="44"/>
  <c r="O102" i="44" s="1"/>
  <c r="N101" i="44"/>
  <c r="O101" i="44" s="1"/>
  <c r="N100" i="44"/>
  <c r="O100" i="44" s="1"/>
  <c r="N99" i="44"/>
  <c r="O99" i="44" s="1"/>
  <c r="N98" i="44"/>
  <c r="O98" i="44" s="1"/>
  <c r="N97" i="44"/>
  <c r="O97" i="44"/>
  <c r="N96" i="44"/>
  <c r="O96" i="44" s="1"/>
  <c r="N95" i="44"/>
  <c r="O95" i="44" s="1"/>
  <c r="N94" i="44"/>
  <c r="O94" i="44" s="1"/>
  <c r="N93" i="44"/>
  <c r="O93" i="44" s="1"/>
  <c r="N92" i="44"/>
  <c r="O92" i="44" s="1"/>
  <c r="N91" i="44"/>
  <c r="O91" i="44"/>
  <c r="N90" i="44"/>
  <c r="O90" i="44" s="1"/>
  <c r="N89" i="44"/>
  <c r="O89" i="44" s="1"/>
  <c r="N88" i="44"/>
  <c r="O88" i="44" s="1"/>
  <c r="N87" i="44"/>
  <c r="O87" i="44" s="1"/>
  <c r="N86" i="44"/>
  <c r="O86" i="44" s="1"/>
  <c r="N85" i="44"/>
  <c r="O85" i="44"/>
  <c r="N84" i="44"/>
  <c r="O84" i="44" s="1"/>
  <c r="N83" i="44"/>
  <c r="O83" i="44" s="1"/>
  <c r="N82" i="44"/>
  <c r="O82" i="44" s="1"/>
  <c r="N81" i="44"/>
  <c r="O81" i="44" s="1"/>
  <c r="N80" i="44"/>
  <c r="O80" i="44" s="1"/>
  <c r="N79" i="44"/>
  <c r="O79" i="44"/>
  <c r="N78" i="44"/>
  <c r="O78" i="44" s="1"/>
  <c r="N77" i="44"/>
  <c r="O77" i="44" s="1"/>
  <c r="N76" i="44"/>
  <c r="O76" i="44" s="1"/>
  <c r="N75" i="44"/>
  <c r="O75" i="44" s="1"/>
  <c r="N74" i="44"/>
  <c r="O74" i="44" s="1"/>
  <c r="N73" i="44"/>
  <c r="O73" i="44"/>
  <c r="N72" i="44"/>
  <c r="O72" i="44" s="1"/>
  <c r="N71" i="44"/>
  <c r="O71" i="44" s="1"/>
  <c r="N70" i="44"/>
  <c r="O70" i="44" s="1"/>
  <c r="N69" i="44"/>
  <c r="O69" i="44" s="1"/>
  <c r="N68" i="44"/>
  <c r="O68" i="44" s="1"/>
  <c r="N67" i="44"/>
  <c r="O67" i="44"/>
  <c r="N66" i="44"/>
  <c r="O66" i="44" s="1"/>
  <c r="N65" i="44"/>
  <c r="O65" i="44" s="1"/>
  <c r="N64" i="44"/>
  <c r="O64" i="44" s="1"/>
  <c r="N63" i="44"/>
  <c r="O63" i="44" s="1"/>
  <c r="N62" i="44"/>
  <c r="O62" i="44" s="1"/>
  <c r="N61" i="44"/>
  <c r="O61" i="44"/>
  <c r="N60" i="44"/>
  <c r="O60" i="44" s="1"/>
  <c r="N59" i="44"/>
  <c r="O59" i="44" s="1"/>
  <c r="N58" i="44"/>
  <c r="O58" i="44" s="1"/>
  <c r="N57" i="44"/>
  <c r="O57" i="44" s="1"/>
  <c r="N56" i="44"/>
  <c r="O56" i="44" s="1"/>
  <c r="N55" i="44"/>
  <c r="O55" i="44"/>
  <c r="N54" i="44"/>
  <c r="O54" i="44" s="1"/>
  <c r="M53" i="44"/>
  <c r="L53" i="44"/>
  <c r="K53" i="44"/>
  <c r="J53" i="44"/>
  <c r="I53" i="44"/>
  <c r="H53" i="44"/>
  <c r="G53" i="44"/>
  <c r="F53" i="44"/>
  <c r="E53" i="44"/>
  <c r="D53" i="44"/>
  <c r="N52" i="44"/>
  <c r="O52" i="44"/>
  <c r="N51" i="44"/>
  <c r="O51" i="44"/>
  <c r="N50" i="44"/>
  <c r="O50" i="44"/>
  <c r="N49" i="44"/>
  <c r="O49" i="44"/>
  <c r="N48" i="44"/>
  <c r="O48" i="44" s="1"/>
  <c r="N47" i="44"/>
  <c r="O47" i="44"/>
  <c r="N46" i="44"/>
  <c r="O46" i="44"/>
  <c r="N45" i="44"/>
  <c r="O45" i="44"/>
  <c r="N44" i="44"/>
  <c r="O44" i="44"/>
  <c r="N43" i="44"/>
  <c r="O43" i="44" s="1"/>
  <c r="N42" i="44"/>
  <c r="O42" i="44" s="1"/>
  <c r="N41" i="44"/>
  <c r="O41" i="44"/>
  <c r="N40" i="44"/>
  <c r="O40" i="44"/>
  <c r="N39" i="44"/>
  <c r="O39" i="44"/>
  <c r="N38" i="44"/>
  <c r="O38" i="44"/>
  <c r="N37" i="44"/>
  <c r="O37" i="44" s="1"/>
  <c r="N36" i="44"/>
  <c r="O36" i="44" s="1"/>
  <c r="N35" i="44"/>
  <c r="O35" i="44"/>
  <c r="N34" i="44"/>
  <c r="O34" i="44"/>
  <c r="N33" i="44"/>
  <c r="O33" i="44"/>
  <c r="N32" i="44"/>
  <c r="O32" i="44"/>
  <c r="N31" i="44"/>
  <c r="O31" i="44" s="1"/>
  <c r="N30" i="44"/>
  <c r="O30" i="44" s="1"/>
  <c r="N29" i="44"/>
  <c r="O29" i="44"/>
  <c r="N28" i="44"/>
  <c r="O28" i="44"/>
  <c r="N27" i="44"/>
  <c r="O27" i="44"/>
  <c r="M26" i="44"/>
  <c r="L26" i="44"/>
  <c r="K26" i="44"/>
  <c r="J26" i="44"/>
  <c r="I26" i="44"/>
  <c r="H26" i="44"/>
  <c r="G26" i="44"/>
  <c r="F26" i="44"/>
  <c r="E26" i="44"/>
  <c r="D26" i="44"/>
  <c r="N25" i="44"/>
  <c r="O25" i="44"/>
  <c r="N24" i="44"/>
  <c r="O24" i="44"/>
  <c r="N23" i="44"/>
  <c r="O23" i="44" s="1"/>
  <c r="N22" i="44"/>
  <c r="O22" i="44" s="1"/>
  <c r="N21" i="44"/>
  <c r="O21" i="44"/>
  <c r="N20" i="44"/>
  <c r="O20" i="44"/>
  <c r="N19" i="44"/>
  <c r="O19" i="44"/>
  <c r="N18" i="44"/>
  <c r="O18" i="44"/>
  <c r="N17" i="44"/>
  <c r="O17" i="44" s="1"/>
  <c r="N16" i="44"/>
  <c r="O16" i="44" s="1"/>
  <c r="M15" i="44"/>
  <c r="L15" i="44"/>
  <c r="K15" i="44"/>
  <c r="J15" i="44"/>
  <c r="I15" i="44"/>
  <c r="H15" i="44"/>
  <c r="G15" i="44"/>
  <c r="F15" i="44"/>
  <c r="E15" i="44"/>
  <c r="D15" i="44"/>
  <c r="N14" i="44"/>
  <c r="O14" i="44" s="1"/>
  <c r="N13" i="44"/>
  <c r="O13" i="44"/>
  <c r="N12" i="44"/>
  <c r="O12" i="44"/>
  <c r="N11" i="44"/>
  <c r="O11" i="44"/>
  <c r="N10" i="44"/>
  <c r="O10" i="44"/>
  <c r="N9" i="44"/>
  <c r="O9" i="44" s="1"/>
  <c r="N8" i="44"/>
  <c r="O8" i="44" s="1"/>
  <c r="N7" i="44"/>
  <c r="O7" i="44"/>
  <c r="N6" i="44"/>
  <c r="O6" i="44"/>
  <c r="M5" i="44"/>
  <c r="L5" i="44"/>
  <c r="K5" i="44"/>
  <c r="J5" i="44"/>
  <c r="I5" i="44"/>
  <c r="H5" i="44"/>
  <c r="G5" i="44"/>
  <c r="F5" i="44"/>
  <c r="E5" i="44"/>
  <c r="D5" i="44"/>
  <c r="N134" i="43"/>
  <c r="O134" i="43"/>
  <c r="N133" i="43"/>
  <c r="O133" i="43"/>
  <c r="M132" i="43"/>
  <c r="L132" i="43"/>
  <c r="K132" i="43"/>
  <c r="J132" i="43"/>
  <c r="I132" i="43"/>
  <c r="H132" i="43"/>
  <c r="G132" i="43"/>
  <c r="F132" i="43"/>
  <c r="E132" i="43"/>
  <c r="D132" i="43"/>
  <c r="N131" i="43"/>
  <c r="O131" i="43"/>
  <c r="N130" i="43"/>
  <c r="O130" i="43"/>
  <c r="N129" i="43"/>
  <c r="O129" i="43" s="1"/>
  <c r="N128" i="43"/>
  <c r="O128" i="43" s="1"/>
  <c r="N127" i="43"/>
  <c r="O127" i="43"/>
  <c r="N126" i="43"/>
  <c r="O126" i="43"/>
  <c r="N125" i="43"/>
  <c r="O125" i="43"/>
  <c r="N124" i="43"/>
  <c r="O124" i="43"/>
  <c r="M123" i="43"/>
  <c r="L123" i="43"/>
  <c r="K123" i="43"/>
  <c r="J123" i="43"/>
  <c r="I123" i="43"/>
  <c r="H123" i="43"/>
  <c r="G123" i="43"/>
  <c r="F123" i="43"/>
  <c r="E123" i="43"/>
  <c r="D123" i="43"/>
  <c r="N122" i="43"/>
  <c r="O122" i="43"/>
  <c r="N121" i="43"/>
  <c r="O121" i="43" s="1"/>
  <c r="N120" i="43"/>
  <c r="O120" i="43" s="1"/>
  <c r="N119" i="43"/>
  <c r="O119" i="43"/>
  <c r="N118" i="43"/>
  <c r="O118" i="43"/>
  <c r="N117" i="43"/>
  <c r="O117" i="43"/>
  <c r="N116" i="43"/>
  <c r="O116" i="43"/>
  <c r="N115" i="43"/>
  <c r="O115" i="43" s="1"/>
  <c r="N114" i="43"/>
  <c r="O114" i="43" s="1"/>
  <c r="M113" i="43"/>
  <c r="L113" i="43"/>
  <c r="K113" i="43"/>
  <c r="J113" i="43"/>
  <c r="I113" i="43"/>
  <c r="H113" i="43"/>
  <c r="G113" i="43"/>
  <c r="F113" i="43"/>
  <c r="E113" i="43"/>
  <c r="D113" i="43"/>
  <c r="N112" i="43"/>
  <c r="O112" i="43" s="1"/>
  <c r="N111" i="43"/>
  <c r="O111" i="43"/>
  <c r="N110" i="43"/>
  <c r="O110" i="43"/>
  <c r="N109" i="43"/>
  <c r="O109" i="43"/>
  <c r="N108" i="43"/>
  <c r="O108" i="43"/>
  <c r="N107" i="43"/>
  <c r="O107" i="43" s="1"/>
  <c r="N106" i="43"/>
  <c r="O106" i="43" s="1"/>
  <c r="N105" i="43"/>
  <c r="O105" i="43"/>
  <c r="N104" i="43"/>
  <c r="O104" i="43"/>
  <c r="N103" i="43"/>
  <c r="O103" i="43"/>
  <c r="N102" i="43"/>
  <c r="O102" i="43"/>
  <c r="N101" i="43"/>
  <c r="O101" i="43" s="1"/>
  <c r="N100" i="43"/>
  <c r="O100" i="43" s="1"/>
  <c r="N99" i="43"/>
  <c r="O99" i="43"/>
  <c r="N98" i="43"/>
  <c r="O98" i="43"/>
  <c r="N97" i="43"/>
  <c r="O97" i="43"/>
  <c r="N96" i="43"/>
  <c r="O96" i="43"/>
  <c r="N95" i="43"/>
  <c r="O95" i="43" s="1"/>
  <c r="N94" i="43"/>
  <c r="O94" i="43" s="1"/>
  <c r="N93" i="43"/>
  <c r="O93" i="43"/>
  <c r="N92" i="43"/>
  <c r="O92" i="43"/>
  <c r="N91" i="43"/>
  <c r="O91" i="43"/>
  <c r="N90" i="43"/>
  <c r="O90" i="43"/>
  <c r="N89" i="43"/>
  <c r="O89" i="43" s="1"/>
  <c r="N88" i="43"/>
  <c r="O88" i="43" s="1"/>
  <c r="N87" i="43"/>
  <c r="O87" i="43"/>
  <c r="N86" i="43"/>
  <c r="O86" i="43"/>
  <c r="N85" i="43"/>
  <c r="O85" i="43"/>
  <c r="N84" i="43"/>
  <c r="O84" i="43"/>
  <c r="N83" i="43"/>
  <c r="O83" i="43" s="1"/>
  <c r="N82" i="43"/>
  <c r="O82" i="43" s="1"/>
  <c r="N81" i="43"/>
  <c r="O81" i="43"/>
  <c r="N80" i="43"/>
  <c r="O80" i="43"/>
  <c r="N79" i="43"/>
  <c r="O79" i="43"/>
  <c r="N78" i="43"/>
  <c r="O78" i="43"/>
  <c r="N77" i="43"/>
  <c r="O77" i="43" s="1"/>
  <c r="N76" i="43"/>
  <c r="O76" i="43" s="1"/>
  <c r="N75" i="43"/>
  <c r="O75" i="43"/>
  <c r="N74" i="43"/>
  <c r="O74" i="43"/>
  <c r="N73" i="43"/>
  <c r="O73" i="43"/>
  <c r="N72" i="43"/>
  <c r="O72" i="43"/>
  <c r="N71" i="43"/>
  <c r="O71" i="43" s="1"/>
  <c r="N70" i="43"/>
  <c r="O70" i="43" s="1"/>
  <c r="N69" i="43"/>
  <c r="O69" i="43"/>
  <c r="N68" i="43"/>
  <c r="O68" i="43"/>
  <c r="N67" i="43"/>
  <c r="O67" i="43"/>
  <c r="N66" i="43"/>
  <c r="O66" i="43"/>
  <c r="N65" i="43"/>
  <c r="O65" i="43" s="1"/>
  <c r="N64" i="43"/>
  <c r="O64" i="43" s="1"/>
  <c r="N63" i="43"/>
  <c r="O63" i="43"/>
  <c r="N62" i="43"/>
  <c r="O62" i="43"/>
  <c r="N61" i="43"/>
  <c r="O61" i="43"/>
  <c r="N60" i="43"/>
  <c r="O60" i="43"/>
  <c r="N59" i="43"/>
  <c r="O59" i="43" s="1"/>
  <c r="N58" i="43"/>
  <c r="O58" i="43" s="1"/>
  <c r="N57" i="43"/>
  <c r="O57" i="43"/>
  <c r="N56" i="43"/>
  <c r="O56" i="43"/>
  <c r="N55" i="43"/>
  <c r="O55" i="43"/>
  <c r="M54" i="43"/>
  <c r="L54" i="43"/>
  <c r="K54" i="43"/>
  <c r="J54" i="43"/>
  <c r="I54" i="43"/>
  <c r="H54" i="43"/>
  <c r="G54" i="43"/>
  <c r="F54" i="43"/>
  <c r="E54" i="43"/>
  <c r="D54" i="43"/>
  <c r="N53" i="43"/>
  <c r="O53" i="43"/>
  <c r="N52" i="43"/>
  <c r="O52" i="43"/>
  <c r="N51" i="43"/>
  <c r="O51" i="43" s="1"/>
  <c r="N50" i="43"/>
  <c r="O50" i="43" s="1"/>
  <c r="N49" i="43"/>
  <c r="O49" i="43"/>
  <c r="N48" i="43"/>
  <c r="O48" i="43"/>
  <c r="N47" i="43"/>
  <c r="O47" i="43"/>
  <c r="N46" i="43"/>
  <c r="O46" i="43"/>
  <c r="N45" i="43"/>
  <c r="O45" i="43" s="1"/>
  <c r="N44" i="43"/>
  <c r="O44" i="43" s="1"/>
  <c r="N43" i="43"/>
  <c r="O43" i="43"/>
  <c r="N42" i="43"/>
  <c r="O42" i="43"/>
  <c r="N41" i="43"/>
  <c r="O41" i="43"/>
  <c r="N40" i="43"/>
  <c r="O40" i="43"/>
  <c r="N39" i="43"/>
  <c r="O39" i="43" s="1"/>
  <c r="N38" i="43"/>
  <c r="O38" i="43" s="1"/>
  <c r="N37" i="43"/>
  <c r="O37" i="43"/>
  <c r="N36" i="43"/>
  <c r="O36" i="43"/>
  <c r="N35" i="43"/>
  <c r="O35" i="43"/>
  <c r="N34" i="43"/>
  <c r="O34" i="43"/>
  <c r="N33" i="43"/>
  <c r="O33" i="43" s="1"/>
  <c r="N32" i="43"/>
  <c r="O32" i="43" s="1"/>
  <c r="N31" i="43"/>
  <c r="O31" i="43"/>
  <c r="N30" i="43"/>
  <c r="O30" i="43"/>
  <c r="N29" i="43"/>
  <c r="O29" i="43"/>
  <c r="M28" i="43"/>
  <c r="L28" i="43"/>
  <c r="K28" i="43"/>
  <c r="J28" i="43"/>
  <c r="I28" i="43"/>
  <c r="H28" i="43"/>
  <c r="G28" i="43"/>
  <c r="F28" i="43"/>
  <c r="E28" i="43"/>
  <c r="D28" i="43"/>
  <c r="N27" i="43"/>
  <c r="O27" i="43"/>
  <c r="N26" i="43"/>
  <c r="O26" i="43"/>
  <c r="N25" i="43"/>
  <c r="O25" i="43" s="1"/>
  <c r="N24" i="43"/>
  <c r="O24" i="43" s="1"/>
  <c r="N23" i="43"/>
  <c r="O23" i="43"/>
  <c r="N22" i="43"/>
  <c r="O22" i="43"/>
  <c r="N21" i="43"/>
  <c r="O21" i="43"/>
  <c r="N20" i="43"/>
  <c r="O20" i="43"/>
  <c r="N19" i="43"/>
  <c r="O19" i="43" s="1"/>
  <c r="N18" i="43"/>
  <c r="O18" i="43" s="1"/>
  <c r="M17" i="43"/>
  <c r="L17" i="43"/>
  <c r="K17" i="43"/>
  <c r="J17" i="43"/>
  <c r="I17" i="43"/>
  <c r="H17" i="43"/>
  <c r="G17" i="43"/>
  <c r="F17" i="43"/>
  <c r="E17" i="43"/>
  <c r="D17" i="43"/>
  <c r="N16" i="43"/>
  <c r="O16" i="43" s="1"/>
  <c r="N15" i="43"/>
  <c r="O15" i="43"/>
  <c r="N14" i="43"/>
  <c r="O14" i="43"/>
  <c r="N13" i="43"/>
  <c r="O13" i="43"/>
  <c r="N12" i="43"/>
  <c r="O12" i="43"/>
  <c r="N11" i="43"/>
  <c r="O11" i="43" s="1"/>
  <c r="N10" i="43"/>
  <c r="O10" i="43" s="1"/>
  <c r="N9" i="43"/>
  <c r="O9" i="43"/>
  <c r="N8" i="43"/>
  <c r="O8" i="43"/>
  <c r="N7" i="43"/>
  <c r="O7" i="43"/>
  <c r="N6" i="43"/>
  <c r="O6" i="43"/>
  <c r="M5" i="43"/>
  <c r="L5" i="43"/>
  <c r="K5" i="43"/>
  <c r="J5" i="43"/>
  <c r="I5" i="43"/>
  <c r="H5" i="43"/>
  <c r="G5" i="43"/>
  <c r="F5" i="43"/>
  <c r="E5" i="43"/>
  <c r="D5" i="43"/>
  <c r="E115" i="42"/>
  <c r="E100" i="42"/>
  <c r="D100" i="42"/>
  <c r="N122" i="42"/>
  <c r="O122" i="42" s="1"/>
  <c r="N121" i="42"/>
  <c r="O121" i="42"/>
  <c r="N120" i="42"/>
  <c r="O120" i="42" s="1"/>
  <c r="N119" i="42"/>
  <c r="O119" i="42" s="1"/>
  <c r="N118" i="42"/>
  <c r="O118" i="42" s="1"/>
  <c r="N117" i="42"/>
  <c r="O117" i="42" s="1"/>
  <c r="N116" i="42"/>
  <c r="O116" i="42" s="1"/>
  <c r="M115" i="42"/>
  <c r="L115" i="42"/>
  <c r="K115" i="42"/>
  <c r="J115" i="42"/>
  <c r="I115" i="42"/>
  <c r="H115" i="42"/>
  <c r="G115" i="42"/>
  <c r="N115" i="42" s="1"/>
  <c r="O115" i="42" s="1"/>
  <c r="F115" i="42"/>
  <c r="D115" i="42"/>
  <c r="N114" i="42"/>
  <c r="O114" i="42" s="1"/>
  <c r="N113" i="42"/>
  <c r="O113" i="42" s="1"/>
  <c r="N112" i="42"/>
  <c r="O112" i="42"/>
  <c r="N111" i="42"/>
  <c r="O111" i="42"/>
  <c r="N110" i="42"/>
  <c r="O110" i="42"/>
  <c r="N109" i="42"/>
  <c r="O109" i="42"/>
  <c r="N108" i="42"/>
  <c r="O108" i="42" s="1"/>
  <c r="N107" i="42"/>
  <c r="O107" i="42" s="1"/>
  <c r="N106" i="42"/>
  <c r="O106" i="42"/>
  <c r="N105" i="42"/>
  <c r="O105" i="42"/>
  <c r="N104" i="42"/>
  <c r="O104" i="42"/>
  <c r="N103" i="42"/>
  <c r="O103" i="42"/>
  <c r="N102" i="42"/>
  <c r="O102" i="42" s="1"/>
  <c r="N101" i="42"/>
  <c r="O101" i="42" s="1"/>
  <c r="M100" i="42"/>
  <c r="L100" i="42"/>
  <c r="K100" i="42"/>
  <c r="J100" i="42"/>
  <c r="I100" i="42"/>
  <c r="H100" i="42"/>
  <c r="G100" i="42"/>
  <c r="F100" i="42"/>
  <c r="N99" i="42"/>
  <c r="O99" i="42" s="1"/>
  <c r="N98" i="42"/>
  <c r="O98" i="42" s="1"/>
  <c r="N97" i="42"/>
  <c r="O97" i="42"/>
  <c r="N96" i="42"/>
  <c r="O96" i="42"/>
  <c r="M95" i="42"/>
  <c r="L95" i="42"/>
  <c r="K95" i="42"/>
  <c r="J95" i="42"/>
  <c r="I95" i="42"/>
  <c r="H95" i="42"/>
  <c r="G95" i="42"/>
  <c r="F95" i="42"/>
  <c r="E95" i="42"/>
  <c r="D95" i="42"/>
  <c r="N94" i="42"/>
  <c r="O94" i="42"/>
  <c r="N93" i="42"/>
  <c r="O93" i="42"/>
  <c r="N92" i="42"/>
  <c r="O92" i="42"/>
  <c r="N91" i="42"/>
  <c r="O91" i="42" s="1"/>
  <c r="N90" i="42"/>
  <c r="O90" i="42" s="1"/>
  <c r="N89" i="42"/>
  <c r="O89" i="42"/>
  <c r="N88" i="42"/>
  <c r="O88" i="42"/>
  <c r="N87" i="42"/>
  <c r="O87" i="42"/>
  <c r="N86" i="42"/>
  <c r="O86" i="42"/>
  <c r="N85" i="42"/>
  <c r="O85" i="42" s="1"/>
  <c r="N84" i="42"/>
  <c r="O84" i="42" s="1"/>
  <c r="N83" i="42"/>
  <c r="O83" i="42"/>
  <c r="N82" i="42"/>
  <c r="O82" i="42"/>
  <c r="N81" i="42"/>
  <c r="O81" i="42"/>
  <c r="N80" i="42"/>
  <c r="O80" i="42"/>
  <c r="N79" i="42"/>
  <c r="O79" i="42" s="1"/>
  <c r="N78" i="42"/>
  <c r="O78" i="42" s="1"/>
  <c r="N77" i="42"/>
  <c r="O77" i="42"/>
  <c r="N76" i="42"/>
  <c r="O76" i="42"/>
  <c r="N75" i="42"/>
  <c r="O75" i="42"/>
  <c r="N74" i="42"/>
  <c r="O74" i="42"/>
  <c r="N73" i="42"/>
  <c r="O73" i="42" s="1"/>
  <c r="N72" i="42"/>
  <c r="O72" i="42" s="1"/>
  <c r="N71" i="42"/>
  <c r="O71" i="42"/>
  <c r="N70" i="42"/>
  <c r="O70" i="42"/>
  <c r="N69" i="42"/>
  <c r="O69" i="42"/>
  <c r="N68" i="42"/>
  <c r="O68" i="42"/>
  <c r="N67" i="42"/>
  <c r="O67" i="42" s="1"/>
  <c r="N66" i="42"/>
  <c r="O66" i="42" s="1"/>
  <c r="N65" i="42"/>
  <c r="O65" i="42"/>
  <c r="N64" i="42"/>
  <c r="O64" i="42"/>
  <c r="N63" i="42"/>
  <c r="O63" i="42"/>
  <c r="N62" i="42"/>
  <c r="O62" i="42"/>
  <c r="N61" i="42"/>
  <c r="O61" i="42" s="1"/>
  <c r="N60" i="42"/>
  <c r="O60" i="42" s="1"/>
  <c r="N59" i="42"/>
  <c r="O59" i="42"/>
  <c r="N58" i="42"/>
  <c r="O58" i="42"/>
  <c r="N57" i="42"/>
  <c r="O57" i="42"/>
  <c r="N56" i="42"/>
  <c r="O56" i="42"/>
  <c r="N55" i="42"/>
  <c r="O55" i="42" s="1"/>
  <c r="N54" i="42"/>
  <c r="O54" i="42" s="1"/>
  <c r="N53" i="42"/>
  <c r="O53" i="42"/>
  <c r="N52" i="42"/>
  <c r="O52" i="42"/>
  <c r="N51" i="42"/>
  <c r="O51" i="42"/>
  <c r="M50" i="42"/>
  <c r="L50" i="42"/>
  <c r="K50" i="42"/>
  <c r="J50" i="42"/>
  <c r="I50" i="42"/>
  <c r="H50" i="42"/>
  <c r="G50" i="42"/>
  <c r="F50" i="42"/>
  <c r="E50" i="42"/>
  <c r="D50" i="42"/>
  <c r="D123" i="42" s="1"/>
  <c r="N49" i="42"/>
  <c r="O49" i="42"/>
  <c r="N48" i="42"/>
  <c r="O48" i="42"/>
  <c r="N47" i="42"/>
  <c r="O47" i="42" s="1"/>
  <c r="N46" i="42"/>
  <c r="O46" i="42" s="1"/>
  <c r="N45" i="42"/>
  <c r="O45" i="42"/>
  <c r="N44" i="42"/>
  <c r="O44" i="42"/>
  <c r="N43" i="42"/>
  <c r="O43" i="42"/>
  <c r="N42" i="42"/>
  <c r="O42" i="42"/>
  <c r="N41" i="42"/>
  <c r="O41" i="42" s="1"/>
  <c r="N40" i="42"/>
  <c r="O40" i="42" s="1"/>
  <c r="N39" i="42"/>
  <c r="O39" i="42"/>
  <c r="N38" i="42"/>
  <c r="O38" i="42"/>
  <c r="N37" i="42"/>
  <c r="O37" i="42"/>
  <c r="N36" i="42"/>
  <c r="O36" i="42"/>
  <c r="N35" i="42"/>
  <c r="O35" i="42" s="1"/>
  <c r="N34" i="42"/>
  <c r="O34" i="42" s="1"/>
  <c r="N33" i="42"/>
  <c r="O33" i="42"/>
  <c r="N32" i="42"/>
  <c r="O32" i="42"/>
  <c r="N31" i="42"/>
  <c r="O31" i="42"/>
  <c r="N30" i="42"/>
  <c r="O30" i="42"/>
  <c r="N29" i="42"/>
  <c r="O29" i="42" s="1"/>
  <c r="N28" i="42"/>
  <c r="O28" i="42" s="1"/>
  <c r="N27" i="42"/>
  <c r="O27" i="42"/>
  <c r="N26" i="42"/>
  <c r="O26" i="42"/>
  <c r="N25" i="42"/>
  <c r="O25" i="42"/>
  <c r="N24" i="42"/>
  <c r="O24" i="42"/>
  <c r="N23" i="42"/>
  <c r="O23" i="42" s="1"/>
  <c r="M22" i="42"/>
  <c r="L22" i="42"/>
  <c r="K22" i="42"/>
  <c r="J22" i="42"/>
  <c r="I22" i="42"/>
  <c r="H22" i="42"/>
  <c r="G22" i="42"/>
  <c r="F22" i="42"/>
  <c r="E22" i="42"/>
  <c r="D22" i="42"/>
  <c r="N21" i="42"/>
  <c r="O21" i="42" s="1"/>
  <c r="N20" i="42"/>
  <c r="O20" i="42" s="1"/>
  <c r="N19" i="42"/>
  <c r="O19" i="42"/>
  <c r="M18" i="42"/>
  <c r="L18" i="42"/>
  <c r="K18" i="42"/>
  <c r="J18" i="42"/>
  <c r="I18" i="42"/>
  <c r="H18" i="42"/>
  <c r="G18" i="42"/>
  <c r="F18" i="42"/>
  <c r="E18" i="42"/>
  <c r="D18" i="42"/>
  <c r="N17" i="42"/>
  <c r="O17" i="42"/>
  <c r="N16" i="42"/>
  <c r="O16" i="42"/>
  <c r="N15" i="42"/>
  <c r="O15" i="42"/>
  <c r="N14" i="42"/>
  <c r="O14" i="42"/>
  <c r="N13" i="42"/>
  <c r="O13" i="42" s="1"/>
  <c r="N12" i="42"/>
  <c r="O12" i="42" s="1"/>
  <c r="N11" i="42"/>
  <c r="O11" i="42"/>
  <c r="N10" i="42"/>
  <c r="O10" i="42"/>
  <c r="N9" i="42"/>
  <c r="O9" i="42"/>
  <c r="N8" i="42"/>
  <c r="O8" i="42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D5" i="42"/>
  <c r="N129" i="41"/>
  <c r="O129" i="41" s="1"/>
  <c r="N128" i="41"/>
  <c r="O128" i="41"/>
  <c r="N127" i="41"/>
  <c r="O127" i="41"/>
  <c r="N126" i="41"/>
  <c r="O126" i="41"/>
  <c r="N125" i="41"/>
  <c r="O125" i="41"/>
  <c r="N124" i="41"/>
  <c r="O124" i="41" s="1"/>
  <c r="N123" i="41"/>
  <c r="O123" i="41" s="1"/>
  <c r="N122" i="41"/>
  <c r="O122" i="41"/>
  <c r="M121" i="41"/>
  <c r="L121" i="41"/>
  <c r="K121" i="41"/>
  <c r="J121" i="41"/>
  <c r="I121" i="41"/>
  <c r="H121" i="41"/>
  <c r="G121" i="41"/>
  <c r="F121" i="41"/>
  <c r="E121" i="41"/>
  <c r="D121" i="41"/>
  <c r="N120" i="41"/>
  <c r="O120" i="41"/>
  <c r="N119" i="41"/>
  <c r="O119" i="41"/>
  <c r="N118" i="41"/>
  <c r="O118" i="41"/>
  <c r="N117" i="41"/>
  <c r="O117" i="41"/>
  <c r="N116" i="41"/>
  <c r="O116" i="41" s="1"/>
  <c r="N115" i="41"/>
  <c r="O115" i="41" s="1"/>
  <c r="N114" i="41"/>
  <c r="O114" i="41"/>
  <c r="N113" i="41"/>
  <c r="O113" i="41"/>
  <c r="N112" i="41"/>
  <c r="O112" i="41"/>
  <c r="N111" i="41"/>
  <c r="O111" i="41"/>
  <c r="N110" i="41"/>
  <c r="O110" i="41" s="1"/>
  <c r="N109" i="41"/>
  <c r="O109" i="41" s="1"/>
  <c r="M108" i="41"/>
  <c r="L108" i="41"/>
  <c r="K108" i="41"/>
  <c r="J108" i="41"/>
  <c r="I108" i="41"/>
  <c r="H108" i="41"/>
  <c r="G108" i="41"/>
  <c r="F108" i="41"/>
  <c r="E108" i="41"/>
  <c r="D108" i="41"/>
  <c r="N107" i="41"/>
  <c r="O107" i="41" s="1"/>
  <c r="N106" i="41"/>
  <c r="O106" i="41"/>
  <c r="N105" i="41"/>
  <c r="O105" i="41"/>
  <c r="N104" i="41"/>
  <c r="O104" i="41"/>
  <c r="N103" i="41"/>
  <c r="O103" i="41"/>
  <c r="N102" i="41"/>
  <c r="O102" i="41" s="1"/>
  <c r="N101" i="41"/>
  <c r="O101" i="41" s="1"/>
  <c r="N100" i="41"/>
  <c r="O100" i="41"/>
  <c r="M99" i="41"/>
  <c r="L99" i="41"/>
  <c r="K99" i="41"/>
  <c r="J99" i="41"/>
  <c r="I99" i="41"/>
  <c r="H99" i="41"/>
  <c r="G99" i="41"/>
  <c r="F99" i="41"/>
  <c r="E99" i="41"/>
  <c r="D99" i="41"/>
  <c r="N98" i="41"/>
  <c r="O98" i="41"/>
  <c r="N97" i="41"/>
  <c r="O97" i="41"/>
  <c r="N96" i="41"/>
  <c r="O96" i="41"/>
  <c r="N95" i="41"/>
  <c r="O95" i="41"/>
  <c r="N94" i="41"/>
  <c r="O94" i="41" s="1"/>
  <c r="N93" i="41"/>
  <c r="O93" i="41" s="1"/>
  <c r="N92" i="41"/>
  <c r="O92" i="41"/>
  <c r="N91" i="41"/>
  <c r="O91" i="41"/>
  <c r="N90" i="41"/>
  <c r="O90" i="41"/>
  <c r="N89" i="41"/>
  <c r="O89" i="41"/>
  <c r="N88" i="41"/>
  <c r="O88" i="41" s="1"/>
  <c r="N87" i="41"/>
  <c r="O87" i="41" s="1"/>
  <c r="N86" i="41"/>
  <c r="O86" i="41"/>
  <c r="N85" i="41"/>
  <c r="O85" i="41"/>
  <c r="N84" i="41"/>
  <c r="O84" i="41"/>
  <c r="N83" i="41"/>
  <c r="O83" i="41"/>
  <c r="N82" i="41"/>
  <c r="O82" i="41" s="1"/>
  <c r="N81" i="41"/>
  <c r="O81" i="41" s="1"/>
  <c r="N80" i="41"/>
  <c r="O80" i="41"/>
  <c r="N79" i="41"/>
  <c r="O79" i="41"/>
  <c r="N78" i="41"/>
  <c r="O78" i="41"/>
  <c r="N77" i="41"/>
  <c r="O77" i="41"/>
  <c r="N76" i="41"/>
  <c r="O76" i="41" s="1"/>
  <c r="N75" i="41"/>
  <c r="O75" i="41" s="1"/>
  <c r="N74" i="41"/>
  <c r="O74" i="41"/>
  <c r="N73" i="41"/>
  <c r="O73" i="41"/>
  <c r="N72" i="41"/>
  <c r="O72" i="41"/>
  <c r="N71" i="41"/>
  <c r="O71" i="41"/>
  <c r="N70" i="41"/>
  <c r="O70" i="41" s="1"/>
  <c r="N69" i="41"/>
  <c r="O69" i="41" s="1"/>
  <c r="N68" i="41"/>
  <c r="O68" i="41"/>
  <c r="N67" i="41"/>
  <c r="O67" i="41"/>
  <c r="N66" i="41"/>
  <c r="O66" i="41"/>
  <c r="N65" i="41"/>
  <c r="O65" i="41"/>
  <c r="N64" i="41"/>
  <c r="O64" i="41" s="1"/>
  <c r="N63" i="41"/>
  <c r="O63" i="41" s="1"/>
  <c r="N62" i="41"/>
  <c r="O62" i="41"/>
  <c r="N61" i="41"/>
  <c r="O61" i="41"/>
  <c r="N60" i="41"/>
  <c r="O60" i="41"/>
  <c r="N59" i="41"/>
  <c r="O59" i="41"/>
  <c r="N58" i="41"/>
  <c r="O58" i="41" s="1"/>
  <c r="N57" i="41"/>
  <c r="O57" i="41" s="1"/>
  <c r="N56" i="41"/>
  <c r="O56" i="41"/>
  <c r="N55" i="41"/>
  <c r="O55" i="41"/>
  <c r="N54" i="41"/>
  <c r="O54" i="41"/>
  <c r="M53" i="41"/>
  <c r="L53" i="41"/>
  <c r="K53" i="41"/>
  <c r="J53" i="41"/>
  <c r="I53" i="41"/>
  <c r="H53" i="41"/>
  <c r="G53" i="41"/>
  <c r="F53" i="41"/>
  <c r="E53" i="41"/>
  <c r="D53" i="41"/>
  <c r="N52" i="41"/>
  <c r="O52" i="41"/>
  <c r="N51" i="41"/>
  <c r="O51" i="41"/>
  <c r="N50" i="41"/>
  <c r="O50" i="41" s="1"/>
  <c r="N49" i="41"/>
  <c r="O49" i="41" s="1"/>
  <c r="N48" i="41"/>
  <c r="O48" i="41"/>
  <c r="N47" i="41"/>
  <c r="O47" i="41"/>
  <c r="N46" i="41"/>
  <c r="O46" i="41"/>
  <c r="N45" i="41"/>
  <c r="O45" i="41"/>
  <c r="N44" i="41"/>
  <c r="O44" i="41" s="1"/>
  <c r="N43" i="41"/>
  <c r="O43" i="41" s="1"/>
  <c r="N42" i="41"/>
  <c r="O42" i="41"/>
  <c r="N41" i="41"/>
  <c r="O41" i="41"/>
  <c r="N40" i="41"/>
  <c r="O40" i="41"/>
  <c r="N39" i="41"/>
  <c r="O39" i="41"/>
  <c r="N38" i="41"/>
  <c r="O38" i="41" s="1"/>
  <c r="N37" i="41"/>
  <c r="O37" i="41" s="1"/>
  <c r="N36" i="41"/>
  <c r="O36" i="41"/>
  <c r="N35" i="41"/>
  <c r="O35" i="41"/>
  <c r="N34" i="41"/>
  <c r="O34" i="41"/>
  <c r="N33" i="41"/>
  <c r="O33" i="41"/>
  <c r="N32" i="41"/>
  <c r="O32" i="41" s="1"/>
  <c r="N31" i="41"/>
  <c r="O31" i="41" s="1"/>
  <c r="N30" i="41"/>
  <c r="O30" i="41"/>
  <c r="N29" i="41"/>
  <c r="O29" i="41"/>
  <c r="N28" i="41"/>
  <c r="O28" i="41"/>
  <c r="N27" i="41"/>
  <c r="O27" i="41"/>
  <c r="N26" i="41"/>
  <c r="O26" i="41" s="1"/>
  <c r="N25" i="41"/>
  <c r="O25" i="41" s="1"/>
  <c r="N24" i="41"/>
  <c r="O24" i="41"/>
  <c r="N23" i="41"/>
  <c r="O23" i="41"/>
  <c r="M22" i="41"/>
  <c r="L22" i="41"/>
  <c r="K22" i="41"/>
  <c r="J22" i="41"/>
  <c r="I22" i="41"/>
  <c r="H22" i="41"/>
  <c r="G22" i="41"/>
  <c r="F22" i="41"/>
  <c r="E22" i="41"/>
  <c r="D22" i="41"/>
  <c r="N21" i="41"/>
  <c r="O21" i="41"/>
  <c r="N20" i="41"/>
  <c r="O20" i="41"/>
  <c r="N19" i="41"/>
  <c r="O19" i="41"/>
  <c r="N18" i="41"/>
  <c r="O18" i="41" s="1"/>
  <c r="M17" i="41"/>
  <c r="L17" i="41"/>
  <c r="K17" i="41"/>
  <c r="J17" i="41"/>
  <c r="I17" i="41"/>
  <c r="H17" i="41"/>
  <c r="G17" i="41"/>
  <c r="F17" i="41"/>
  <c r="F130" i="41" s="1"/>
  <c r="E17" i="41"/>
  <c r="D17" i="41"/>
  <c r="N16" i="41"/>
  <c r="O16" i="41" s="1"/>
  <c r="N15" i="41"/>
  <c r="O15" i="41" s="1"/>
  <c r="N14" i="41"/>
  <c r="O14" i="41"/>
  <c r="N13" i="41"/>
  <c r="O13" i="41"/>
  <c r="N12" i="41"/>
  <c r="O12" i="41"/>
  <c r="N11" i="41"/>
  <c r="O11" i="41"/>
  <c r="N10" i="41"/>
  <c r="O10" i="41" s="1"/>
  <c r="N9" i="41"/>
  <c r="O9" i="41" s="1"/>
  <c r="N8" i="41"/>
  <c r="O8" i="41"/>
  <c r="N7" i="41"/>
  <c r="O7" i="41"/>
  <c r="N6" i="41"/>
  <c r="O6" i="41"/>
  <c r="M5" i="41"/>
  <c r="L5" i="41"/>
  <c r="K5" i="41"/>
  <c r="J5" i="41"/>
  <c r="I5" i="41"/>
  <c r="H5" i="41"/>
  <c r="G5" i="41"/>
  <c r="F5" i="41"/>
  <c r="E5" i="41"/>
  <c r="D5" i="41"/>
  <c r="N136" i="40"/>
  <c r="O136" i="40"/>
  <c r="N135" i="40"/>
  <c r="O135" i="40"/>
  <c r="M134" i="40"/>
  <c r="L134" i="40"/>
  <c r="K134" i="40"/>
  <c r="J134" i="40"/>
  <c r="I134" i="40"/>
  <c r="H134" i="40"/>
  <c r="G134" i="40"/>
  <c r="F134" i="40"/>
  <c r="N134" i="40"/>
  <c r="O134" i="40" s="1"/>
  <c r="E134" i="40"/>
  <c r="D134" i="40"/>
  <c r="N133" i="40"/>
  <c r="O133" i="40"/>
  <c r="N132" i="40"/>
  <c r="O132" i="40"/>
  <c r="N131" i="40"/>
  <c r="O131" i="40" s="1"/>
  <c r="N130" i="40"/>
  <c r="O130" i="40" s="1"/>
  <c r="N129" i="40"/>
  <c r="O129" i="40" s="1"/>
  <c r="N128" i="40"/>
  <c r="O128" i="40" s="1"/>
  <c r="N127" i="40"/>
  <c r="O127" i="40"/>
  <c r="N126" i="40"/>
  <c r="O126" i="40"/>
  <c r="M125" i="40"/>
  <c r="L125" i="40"/>
  <c r="K125" i="40"/>
  <c r="K137" i="40" s="1"/>
  <c r="J125" i="40"/>
  <c r="I125" i="40"/>
  <c r="H125" i="40"/>
  <c r="G125" i="40"/>
  <c r="F125" i="40"/>
  <c r="E125" i="40"/>
  <c r="D125" i="40"/>
  <c r="N124" i="40"/>
  <c r="O124" i="40"/>
  <c r="N123" i="40"/>
  <c r="O123" i="40" s="1"/>
  <c r="N122" i="40"/>
  <c r="O122" i="40" s="1"/>
  <c r="N121" i="40"/>
  <c r="O121" i="40" s="1"/>
  <c r="N120" i="40"/>
  <c r="O120" i="40" s="1"/>
  <c r="N119" i="40"/>
  <c r="O119" i="40"/>
  <c r="N118" i="40"/>
  <c r="O118" i="40"/>
  <c r="N117" i="40"/>
  <c r="O117" i="40" s="1"/>
  <c r="M116" i="40"/>
  <c r="L116" i="40"/>
  <c r="K116" i="40"/>
  <c r="J116" i="40"/>
  <c r="I116" i="40"/>
  <c r="H116" i="40"/>
  <c r="G116" i="40"/>
  <c r="F116" i="40"/>
  <c r="E116" i="40"/>
  <c r="D116" i="40"/>
  <c r="N115" i="40"/>
  <c r="O115" i="40" s="1"/>
  <c r="N114" i="40"/>
  <c r="O114" i="40" s="1"/>
  <c r="N113" i="40"/>
  <c r="O113" i="40" s="1"/>
  <c r="N112" i="40"/>
  <c r="O112" i="40" s="1"/>
  <c r="N111" i="40"/>
  <c r="O111" i="40"/>
  <c r="N110" i="40"/>
  <c r="O110" i="40"/>
  <c r="N109" i="40"/>
  <c r="O109" i="40" s="1"/>
  <c r="N108" i="40"/>
  <c r="O108" i="40" s="1"/>
  <c r="N107" i="40"/>
  <c r="O107" i="40" s="1"/>
  <c r="N106" i="40"/>
  <c r="O106" i="40" s="1"/>
  <c r="N105" i="40"/>
  <c r="O105" i="40"/>
  <c r="N104" i="40"/>
  <c r="O104" i="40"/>
  <c r="N103" i="40"/>
  <c r="O103" i="40" s="1"/>
  <c r="N102" i="40"/>
  <c r="O102" i="40" s="1"/>
  <c r="N101" i="40"/>
  <c r="O101" i="40" s="1"/>
  <c r="N100" i="40"/>
  <c r="O100" i="40" s="1"/>
  <c r="N99" i="40"/>
  <c r="O99" i="40"/>
  <c r="N98" i="40"/>
  <c r="O98" i="40"/>
  <c r="N97" i="40"/>
  <c r="O97" i="40" s="1"/>
  <c r="N96" i="40"/>
  <c r="O96" i="40" s="1"/>
  <c r="N95" i="40"/>
  <c r="O95" i="40" s="1"/>
  <c r="N94" i="40"/>
  <c r="O94" i="40" s="1"/>
  <c r="N93" i="40"/>
  <c r="O93" i="40"/>
  <c r="N92" i="40"/>
  <c r="O92" i="40"/>
  <c r="N91" i="40"/>
  <c r="O91" i="40" s="1"/>
  <c r="N90" i="40"/>
  <c r="O90" i="40" s="1"/>
  <c r="N89" i="40"/>
  <c r="O89" i="40" s="1"/>
  <c r="N88" i="40"/>
  <c r="O88" i="40" s="1"/>
  <c r="N87" i="40"/>
  <c r="O87" i="40" s="1"/>
  <c r="N86" i="40"/>
  <c r="O86" i="40"/>
  <c r="N85" i="40"/>
  <c r="O85" i="40" s="1"/>
  <c r="N84" i="40"/>
  <c r="O84" i="40" s="1"/>
  <c r="N83" i="40"/>
  <c r="O83" i="40" s="1"/>
  <c r="N82" i="40"/>
  <c r="O82" i="40" s="1"/>
  <c r="N81" i="40"/>
  <c r="O81" i="40" s="1"/>
  <c r="N80" i="40"/>
  <c r="O80" i="40"/>
  <c r="N79" i="40"/>
  <c r="O79" i="40" s="1"/>
  <c r="N78" i="40"/>
  <c r="O78" i="40" s="1"/>
  <c r="N77" i="40"/>
  <c r="O77" i="40" s="1"/>
  <c r="N76" i="40"/>
  <c r="O76" i="40" s="1"/>
  <c r="N75" i="40"/>
  <c r="O75" i="40" s="1"/>
  <c r="N74" i="40"/>
  <c r="O74" i="40"/>
  <c r="N73" i="40"/>
  <c r="O73" i="40" s="1"/>
  <c r="N72" i="40"/>
  <c r="O72" i="40" s="1"/>
  <c r="N71" i="40"/>
  <c r="O71" i="40" s="1"/>
  <c r="N70" i="40"/>
  <c r="O70" i="40" s="1"/>
  <c r="N69" i="40"/>
  <c r="O69" i="40" s="1"/>
  <c r="N68" i="40"/>
  <c r="O68" i="40" s="1"/>
  <c r="N67" i="40"/>
  <c r="O67" i="40" s="1"/>
  <c r="N66" i="40"/>
  <c r="O66" i="40" s="1"/>
  <c r="N65" i="40"/>
  <c r="O65" i="40" s="1"/>
  <c r="N64" i="40"/>
  <c r="O64" i="40" s="1"/>
  <c r="N63" i="40"/>
  <c r="O63" i="40" s="1"/>
  <c r="N62" i="40"/>
  <c r="O62" i="40" s="1"/>
  <c r="N61" i="40"/>
  <c r="O61" i="40" s="1"/>
  <c r="N60" i="40"/>
  <c r="O60" i="40" s="1"/>
  <c r="N59" i="40"/>
  <c r="O59" i="40" s="1"/>
  <c r="N58" i="40"/>
  <c r="O58" i="40" s="1"/>
  <c r="M57" i="40"/>
  <c r="L57" i="40"/>
  <c r="K57" i="40"/>
  <c r="J57" i="40"/>
  <c r="I57" i="40"/>
  <c r="H57" i="40"/>
  <c r="H137" i="40"/>
  <c r="G57" i="40"/>
  <c r="F57" i="40"/>
  <c r="E57" i="40"/>
  <c r="D57" i="40"/>
  <c r="N57" i="40" s="1"/>
  <c r="O57" i="40" s="1"/>
  <c r="N56" i="40"/>
  <c r="O56" i="40"/>
  <c r="N55" i="40"/>
  <c r="O55" i="40" s="1"/>
  <c r="N54" i="40"/>
  <c r="O54" i="40"/>
  <c r="N53" i="40"/>
  <c r="O53" i="40"/>
  <c r="N52" i="40"/>
  <c r="O52" i="40" s="1"/>
  <c r="N51" i="40"/>
  <c r="O51" i="40"/>
  <c r="N50" i="40"/>
  <c r="O50" i="40" s="1"/>
  <c r="N49" i="40"/>
  <c r="O49" i="40" s="1"/>
  <c r="N48" i="40"/>
  <c r="O48" i="40"/>
  <c r="N47" i="40"/>
  <c r="O47" i="40"/>
  <c r="N46" i="40"/>
  <c r="O46" i="40" s="1"/>
  <c r="N45" i="40"/>
  <c r="O45" i="40" s="1"/>
  <c r="N44" i="40"/>
  <c r="O44" i="40" s="1"/>
  <c r="N43" i="40"/>
  <c r="O43" i="40" s="1"/>
  <c r="N42" i="40"/>
  <c r="O42" i="40"/>
  <c r="N41" i="40"/>
  <c r="O41" i="40"/>
  <c r="N40" i="40"/>
  <c r="O40" i="40" s="1"/>
  <c r="N39" i="40"/>
  <c r="O39" i="40" s="1"/>
  <c r="N38" i="40"/>
  <c r="O38" i="40" s="1"/>
  <c r="N37" i="40"/>
  <c r="O37" i="40" s="1"/>
  <c r="N36" i="40"/>
  <c r="O36" i="40"/>
  <c r="N35" i="40"/>
  <c r="O35" i="40"/>
  <c r="N34" i="40"/>
  <c r="O34" i="40" s="1"/>
  <c r="N33" i="40"/>
  <c r="O33" i="40" s="1"/>
  <c r="N32" i="40"/>
  <c r="O32" i="40" s="1"/>
  <c r="N31" i="40"/>
  <c r="O31" i="40" s="1"/>
  <c r="N30" i="40"/>
  <c r="O30" i="40"/>
  <c r="M29" i="40"/>
  <c r="L29" i="40"/>
  <c r="K29" i="40"/>
  <c r="J29" i="40"/>
  <c r="I29" i="40"/>
  <c r="H29" i="40"/>
  <c r="G29" i="40"/>
  <c r="F29" i="40"/>
  <c r="E29" i="40"/>
  <c r="D29" i="40"/>
  <c r="N28" i="40"/>
  <c r="O28" i="40"/>
  <c r="N27" i="40"/>
  <c r="O27" i="40"/>
  <c r="N26" i="40"/>
  <c r="O26" i="40" s="1"/>
  <c r="N25" i="40"/>
  <c r="O25" i="40" s="1"/>
  <c r="N24" i="40"/>
  <c r="O24" i="40" s="1"/>
  <c r="N23" i="40"/>
  <c r="O23" i="40" s="1"/>
  <c r="N22" i="40"/>
  <c r="O22" i="40"/>
  <c r="N21" i="40"/>
  <c r="O21" i="40"/>
  <c r="N20" i="40"/>
  <c r="O20" i="40" s="1"/>
  <c r="N19" i="40"/>
  <c r="O19" i="40" s="1"/>
  <c r="N18" i="40"/>
  <c r="O18" i="40" s="1"/>
  <c r="M17" i="40"/>
  <c r="L17" i="40"/>
  <c r="K17" i="40"/>
  <c r="J17" i="40"/>
  <c r="I17" i="40"/>
  <c r="H17" i="40"/>
  <c r="G17" i="40"/>
  <c r="F17" i="40"/>
  <c r="E17" i="40"/>
  <c r="D17" i="40"/>
  <c r="N16" i="40"/>
  <c r="O16" i="40" s="1"/>
  <c r="N15" i="40"/>
  <c r="O15" i="40" s="1"/>
  <c r="N14" i="40"/>
  <c r="O14" i="40"/>
  <c r="N13" i="40"/>
  <c r="O13" i="40"/>
  <c r="N12" i="40"/>
  <c r="O12" i="40" s="1"/>
  <c r="N11" i="40"/>
  <c r="O11" i="40" s="1"/>
  <c r="N10" i="40"/>
  <c r="O10" i="40" s="1"/>
  <c r="N9" i="40"/>
  <c r="O9" i="40" s="1"/>
  <c r="N8" i="40"/>
  <c r="O8" i="40"/>
  <c r="N7" i="40"/>
  <c r="O7" i="40"/>
  <c r="N6" i="40"/>
  <c r="O6" i="40" s="1"/>
  <c r="M5" i="40"/>
  <c r="L5" i="40"/>
  <c r="K5" i="40"/>
  <c r="J5" i="40"/>
  <c r="J137" i="40" s="1"/>
  <c r="I5" i="40"/>
  <c r="H5" i="40"/>
  <c r="G5" i="40"/>
  <c r="F5" i="40"/>
  <c r="N5" i="40" s="1"/>
  <c r="O5" i="40" s="1"/>
  <c r="E5" i="40"/>
  <c r="D5" i="40"/>
  <c r="N134" i="39"/>
  <c r="O134" i="39" s="1"/>
  <c r="N133" i="39"/>
  <c r="O133" i="39" s="1"/>
  <c r="N132" i="39"/>
  <c r="O132" i="39" s="1"/>
  <c r="M131" i="39"/>
  <c r="L131" i="39"/>
  <c r="K131" i="39"/>
  <c r="J131" i="39"/>
  <c r="I131" i="39"/>
  <c r="H131" i="39"/>
  <c r="G131" i="39"/>
  <c r="F131" i="39"/>
  <c r="E131" i="39"/>
  <c r="D131" i="39"/>
  <c r="N130" i="39"/>
  <c r="O130" i="39" s="1"/>
  <c r="N129" i="39"/>
  <c r="O129" i="39" s="1"/>
  <c r="N128" i="39"/>
  <c r="O128" i="39"/>
  <c r="N127" i="39"/>
  <c r="O127" i="39"/>
  <c r="N126" i="39"/>
  <c r="O126" i="39" s="1"/>
  <c r="N125" i="39"/>
  <c r="O125" i="39" s="1"/>
  <c r="N124" i="39"/>
  <c r="O124" i="39" s="1"/>
  <c r="N123" i="39"/>
  <c r="O123" i="39" s="1"/>
  <c r="N122" i="39"/>
  <c r="O122" i="39"/>
  <c r="M121" i="39"/>
  <c r="L121" i="39"/>
  <c r="K121" i="39"/>
  <c r="J121" i="39"/>
  <c r="I121" i="39"/>
  <c r="H121" i="39"/>
  <c r="G121" i="39"/>
  <c r="F121" i="39"/>
  <c r="E121" i="39"/>
  <c r="D121" i="39"/>
  <c r="N120" i="39"/>
  <c r="O120" i="39"/>
  <c r="N119" i="39"/>
  <c r="O119" i="39"/>
  <c r="N118" i="39"/>
  <c r="O118" i="39" s="1"/>
  <c r="N117" i="39"/>
  <c r="O117" i="39" s="1"/>
  <c r="N116" i="39"/>
  <c r="O116" i="39" s="1"/>
  <c r="N115" i="39"/>
  <c r="O115" i="39" s="1"/>
  <c r="N114" i="39"/>
  <c r="O114" i="39"/>
  <c r="M113" i="39"/>
  <c r="L113" i="39"/>
  <c r="K113" i="39"/>
  <c r="J113" i="39"/>
  <c r="I113" i="39"/>
  <c r="H113" i="39"/>
  <c r="G113" i="39"/>
  <c r="F113" i="39"/>
  <c r="E113" i="39"/>
  <c r="D113" i="39"/>
  <c r="N112" i="39"/>
  <c r="O112" i="39"/>
  <c r="N111" i="39"/>
  <c r="O111" i="39" s="1"/>
  <c r="N110" i="39"/>
  <c r="O110" i="39" s="1"/>
  <c r="N109" i="39"/>
  <c r="O109" i="39" s="1"/>
  <c r="N108" i="39"/>
  <c r="O108" i="39" s="1"/>
  <c r="N107" i="39"/>
  <c r="O107" i="39"/>
  <c r="N106" i="39"/>
  <c r="O106" i="39"/>
  <c r="N105" i="39"/>
  <c r="O105" i="39" s="1"/>
  <c r="N104" i="39"/>
  <c r="O104" i="39" s="1"/>
  <c r="N103" i="39"/>
  <c r="O103" i="39" s="1"/>
  <c r="N102" i="39"/>
  <c r="O102" i="39" s="1"/>
  <c r="N101" i="39"/>
  <c r="O101" i="39"/>
  <c r="N100" i="39"/>
  <c r="O100" i="39"/>
  <c r="N99" i="39"/>
  <c r="O99" i="39" s="1"/>
  <c r="N98" i="39"/>
  <c r="O98" i="39" s="1"/>
  <c r="N97" i="39"/>
  <c r="O97" i="39" s="1"/>
  <c r="N96" i="39"/>
  <c r="O96" i="39" s="1"/>
  <c r="N95" i="39"/>
  <c r="O95" i="39"/>
  <c r="N94" i="39"/>
  <c r="O94" i="39"/>
  <c r="N93" i="39"/>
  <c r="O93" i="39" s="1"/>
  <c r="N92" i="39"/>
  <c r="O92" i="39" s="1"/>
  <c r="N91" i="39"/>
  <c r="O91" i="39" s="1"/>
  <c r="N90" i="39"/>
  <c r="O90" i="39" s="1"/>
  <c r="N89" i="39"/>
  <c r="O89" i="39"/>
  <c r="N88" i="39"/>
  <c r="O88" i="39"/>
  <c r="N87" i="39"/>
  <c r="O87" i="39" s="1"/>
  <c r="N86" i="39"/>
  <c r="O86" i="39" s="1"/>
  <c r="N85" i="39"/>
  <c r="O85" i="39" s="1"/>
  <c r="N84" i="39"/>
  <c r="O84" i="39" s="1"/>
  <c r="N83" i="39"/>
  <c r="O83" i="39"/>
  <c r="N82" i="39"/>
  <c r="O82" i="39"/>
  <c r="N81" i="39"/>
  <c r="O81" i="39" s="1"/>
  <c r="N80" i="39"/>
  <c r="O80" i="39" s="1"/>
  <c r="N79" i="39"/>
  <c r="O79" i="39" s="1"/>
  <c r="N78" i="39"/>
  <c r="O78" i="39" s="1"/>
  <c r="N77" i="39"/>
  <c r="O77" i="39"/>
  <c r="N76" i="39"/>
  <c r="O76" i="39" s="1"/>
  <c r="N75" i="39"/>
  <c r="O75" i="39" s="1"/>
  <c r="N74" i="39"/>
  <c r="O74" i="39" s="1"/>
  <c r="N73" i="39"/>
  <c r="O73" i="39"/>
  <c r="N72" i="39"/>
  <c r="O72" i="39" s="1"/>
  <c r="N71" i="39"/>
  <c r="O71" i="39"/>
  <c r="N70" i="39"/>
  <c r="O70" i="39" s="1"/>
  <c r="N69" i="39"/>
  <c r="O69" i="39" s="1"/>
  <c r="N68" i="39"/>
  <c r="O68" i="39" s="1"/>
  <c r="N67" i="39"/>
  <c r="O67" i="39"/>
  <c r="N66" i="39"/>
  <c r="O66" i="39" s="1"/>
  <c r="N65" i="39"/>
  <c r="O65" i="39"/>
  <c r="N64" i="39"/>
  <c r="O64" i="39" s="1"/>
  <c r="N63" i="39"/>
  <c r="O63" i="39" s="1"/>
  <c r="N62" i="39"/>
  <c r="O62" i="39" s="1"/>
  <c r="N61" i="39"/>
  <c r="O61" i="39" s="1"/>
  <c r="N60" i="39"/>
  <c r="O60" i="39" s="1"/>
  <c r="N59" i="39"/>
  <c r="O59" i="39"/>
  <c r="N58" i="39"/>
  <c r="O58" i="39" s="1"/>
  <c r="N57" i="39"/>
  <c r="O57" i="39" s="1"/>
  <c r="N56" i="39"/>
  <c r="O56" i="39" s="1"/>
  <c r="M55" i="39"/>
  <c r="L55" i="39"/>
  <c r="K55" i="39"/>
  <c r="J55" i="39"/>
  <c r="I55" i="39"/>
  <c r="H55" i="39"/>
  <c r="G55" i="39"/>
  <c r="F55" i="39"/>
  <c r="N55" i="39" s="1"/>
  <c r="E55" i="39"/>
  <c r="D55" i="39"/>
  <c r="N54" i="39"/>
  <c r="O54" i="39" s="1"/>
  <c r="N53" i="39"/>
  <c r="O53" i="39"/>
  <c r="N52" i="39"/>
  <c r="O52" i="39" s="1"/>
  <c r="N51" i="39"/>
  <c r="O51" i="39" s="1"/>
  <c r="N50" i="39"/>
  <c r="O50" i="39" s="1"/>
  <c r="N49" i="39"/>
  <c r="O49" i="39"/>
  <c r="N48" i="39"/>
  <c r="O48" i="39" s="1"/>
  <c r="N47" i="39"/>
  <c r="O47" i="39"/>
  <c r="N46" i="39"/>
  <c r="O46" i="39" s="1"/>
  <c r="N45" i="39"/>
  <c r="O45" i="39" s="1"/>
  <c r="N44" i="39"/>
  <c r="O44" i="39" s="1"/>
  <c r="N43" i="39"/>
  <c r="O43" i="39"/>
  <c r="N42" i="39"/>
  <c r="O42" i="39" s="1"/>
  <c r="N41" i="39"/>
  <c r="O41" i="39"/>
  <c r="N40" i="39"/>
  <c r="O40" i="39" s="1"/>
  <c r="N39" i="39"/>
  <c r="O39" i="39" s="1"/>
  <c r="N38" i="39"/>
  <c r="O38" i="39" s="1"/>
  <c r="N37" i="39"/>
  <c r="O37" i="39"/>
  <c r="N36" i="39"/>
  <c r="O36" i="39" s="1"/>
  <c r="N35" i="39"/>
  <c r="O35" i="39"/>
  <c r="N34" i="39"/>
  <c r="O34" i="39" s="1"/>
  <c r="N33" i="39"/>
  <c r="O33" i="39" s="1"/>
  <c r="N32" i="39"/>
  <c r="O32" i="39" s="1"/>
  <c r="N31" i="39"/>
  <c r="O31" i="39"/>
  <c r="N30" i="39"/>
  <c r="O30" i="39" s="1"/>
  <c r="N29" i="39"/>
  <c r="O29" i="39"/>
  <c r="M28" i="39"/>
  <c r="L28" i="39"/>
  <c r="K28" i="39"/>
  <c r="J28" i="39"/>
  <c r="J135" i="39" s="1"/>
  <c r="I28" i="39"/>
  <c r="H28" i="39"/>
  <c r="G28" i="39"/>
  <c r="F28" i="39"/>
  <c r="E28" i="39"/>
  <c r="D28" i="39"/>
  <c r="N27" i="39"/>
  <c r="O27" i="39" s="1"/>
  <c r="N26" i="39"/>
  <c r="O26" i="39" s="1"/>
  <c r="N25" i="39"/>
  <c r="O25" i="39"/>
  <c r="N24" i="39"/>
  <c r="O24" i="39" s="1"/>
  <c r="N23" i="39"/>
  <c r="O23" i="39"/>
  <c r="N22" i="39"/>
  <c r="O22" i="39" s="1"/>
  <c r="N21" i="39"/>
  <c r="O21" i="39" s="1"/>
  <c r="N20" i="39"/>
  <c r="O20" i="39" s="1"/>
  <c r="N19" i="39"/>
  <c r="O19" i="39"/>
  <c r="N18" i="39"/>
  <c r="O18" i="39" s="1"/>
  <c r="M17" i="39"/>
  <c r="L17" i="39"/>
  <c r="K17" i="39"/>
  <c r="K135" i="39" s="1"/>
  <c r="J17" i="39"/>
  <c r="I17" i="39"/>
  <c r="H17" i="39"/>
  <c r="G17" i="39"/>
  <c r="F17" i="39"/>
  <c r="E17" i="39"/>
  <c r="D17" i="39"/>
  <c r="N16" i="39"/>
  <c r="O16" i="39"/>
  <c r="N15" i="39"/>
  <c r="O15" i="39" s="1"/>
  <c r="N14" i="39"/>
  <c r="O14" i="39"/>
  <c r="N13" i="39"/>
  <c r="O13" i="39"/>
  <c r="N12" i="39"/>
  <c r="O12" i="39" s="1"/>
  <c r="N11" i="39"/>
  <c r="O11" i="39"/>
  <c r="N10" i="39"/>
  <c r="O10" i="39"/>
  <c r="N9" i="39"/>
  <c r="O9" i="39" s="1"/>
  <c r="N8" i="39"/>
  <c r="O8" i="39"/>
  <c r="N7" i="39"/>
  <c r="O7" i="39"/>
  <c r="N6" i="39"/>
  <c r="O6" i="39" s="1"/>
  <c r="M5" i="39"/>
  <c r="L5" i="39"/>
  <c r="K5" i="39"/>
  <c r="J5" i="39"/>
  <c r="I5" i="39"/>
  <c r="H5" i="39"/>
  <c r="H135" i="39" s="1"/>
  <c r="G5" i="39"/>
  <c r="F5" i="39"/>
  <c r="E5" i="39"/>
  <c r="E135" i="39" s="1"/>
  <c r="D5" i="39"/>
  <c r="N112" i="38"/>
  <c r="O112" i="38" s="1"/>
  <c r="M111" i="38"/>
  <c r="L111" i="38"/>
  <c r="K111" i="38"/>
  <c r="J111" i="38"/>
  <c r="I111" i="38"/>
  <c r="H111" i="38"/>
  <c r="G111" i="38"/>
  <c r="N111" i="38" s="1"/>
  <c r="O111" i="38" s="1"/>
  <c r="F111" i="38"/>
  <c r="E111" i="38"/>
  <c r="D111" i="38"/>
  <c r="N110" i="38"/>
  <c r="O110" i="38" s="1"/>
  <c r="N109" i="38"/>
  <c r="O109" i="38"/>
  <c r="N108" i="38"/>
  <c r="O108" i="38" s="1"/>
  <c r="N107" i="38"/>
  <c r="O107" i="38" s="1"/>
  <c r="N106" i="38"/>
  <c r="O106" i="38" s="1"/>
  <c r="N105" i="38"/>
  <c r="O105" i="38"/>
  <c r="N104" i="38"/>
  <c r="O104" i="38" s="1"/>
  <c r="N103" i="38"/>
  <c r="O103" i="38"/>
  <c r="M102" i="38"/>
  <c r="L102" i="38"/>
  <c r="K102" i="38"/>
  <c r="J102" i="38"/>
  <c r="I102" i="38"/>
  <c r="I113" i="38" s="1"/>
  <c r="H102" i="38"/>
  <c r="G102" i="38"/>
  <c r="F102" i="38"/>
  <c r="E102" i="38"/>
  <c r="D102" i="38"/>
  <c r="N101" i="38"/>
  <c r="O101" i="38"/>
  <c r="N100" i="38"/>
  <c r="O100" i="38" s="1"/>
  <c r="N99" i="38"/>
  <c r="O99" i="38" s="1"/>
  <c r="N98" i="38"/>
  <c r="O98" i="38" s="1"/>
  <c r="N97" i="38"/>
  <c r="O97" i="38"/>
  <c r="N96" i="38"/>
  <c r="O96" i="38" s="1"/>
  <c r="N95" i="38"/>
  <c r="O95" i="38"/>
  <c r="M94" i="38"/>
  <c r="L94" i="38"/>
  <c r="K94" i="38"/>
  <c r="J94" i="38"/>
  <c r="I94" i="38"/>
  <c r="H94" i="38"/>
  <c r="G94" i="38"/>
  <c r="F94" i="38"/>
  <c r="E94" i="38"/>
  <c r="D94" i="38"/>
  <c r="N94" i="38" s="1"/>
  <c r="O94" i="38" s="1"/>
  <c r="N93" i="38"/>
  <c r="O93" i="38" s="1"/>
  <c r="N92" i="38"/>
  <c r="O92" i="38" s="1"/>
  <c r="N91" i="38"/>
  <c r="O91" i="38" s="1"/>
  <c r="N90" i="38"/>
  <c r="O90" i="38"/>
  <c r="N89" i="38"/>
  <c r="O89" i="38" s="1"/>
  <c r="N88" i="38"/>
  <c r="O88" i="38"/>
  <c r="N87" i="38"/>
  <c r="O87" i="38" s="1"/>
  <c r="N86" i="38"/>
  <c r="O86" i="38" s="1"/>
  <c r="N85" i="38"/>
  <c r="O85" i="38" s="1"/>
  <c r="N84" i="38"/>
  <c r="O84" i="38"/>
  <c r="N83" i="38"/>
  <c r="O83" i="38" s="1"/>
  <c r="N82" i="38"/>
  <c r="O82" i="38"/>
  <c r="N81" i="38"/>
  <c r="O81" i="38" s="1"/>
  <c r="N80" i="38"/>
  <c r="O80" i="38" s="1"/>
  <c r="N79" i="38"/>
  <c r="O79" i="38" s="1"/>
  <c r="N78" i="38"/>
  <c r="O78" i="38"/>
  <c r="N77" i="38"/>
  <c r="O77" i="38" s="1"/>
  <c r="N76" i="38"/>
  <c r="O76" i="38"/>
  <c r="N75" i="38"/>
  <c r="O75" i="38" s="1"/>
  <c r="N74" i="38"/>
  <c r="O74" i="38" s="1"/>
  <c r="N73" i="38"/>
  <c r="O73" i="38" s="1"/>
  <c r="N72" i="38"/>
  <c r="O72" i="38"/>
  <c r="N71" i="38"/>
  <c r="O71" i="38" s="1"/>
  <c r="N70" i="38"/>
  <c r="O70" i="38"/>
  <c r="N69" i="38"/>
  <c r="O69" i="38" s="1"/>
  <c r="N68" i="38"/>
  <c r="O68" i="38" s="1"/>
  <c r="N67" i="38"/>
  <c r="O67" i="38" s="1"/>
  <c r="N66" i="38"/>
  <c r="O66" i="38"/>
  <c r="N65" i="38"/>
  <c r="O65" i="38" s="1"/>
  <c r="N64" i="38"/>
  <c r="O64" i="38"/>
  <c r="N63" i="38"/>
  <c r="O63" i="38" s="1"/>
  <c r="N62" i="38"/>
  <c r="O62" i="38" s="1"/>
  <c r="N61" i="38"/>
  <c r="O61" i="38" s="1"/>
  <c r="N60" i="38"/>
  <c r="O60" i="38"/>
  <c r="N59" i="38"/>
  <c r="O59" i="38" s="1"/>
  <c r="N58" i="38"/>
  <c r="O58" i="38"/>
  <c r="N57" i="38"/>
  <c r="O57" i="38" s="1"/>
  <c r="N56" i="38"/>
  <c r="O56" i="38" s="1"/>
  <c r="N55" i="38"/>
  <c r="O55" i="38" s="1"/>
  <c r="N54" i="38"/>
  <c r="O54" i="38"/>
  <c r="M53" i="38"/>
  <c r="L53" i="38"/>
  <c r="K53" i="38"/>
  <c r="J53" i="38"/>
  <c r="I53" i="38"/>
  <c r="H53" i="38"/>
  <c r="G53" i="38"/>
  <c r="F53" i="38"/>
  <c r="E53" i="38"/>
  <c r="D53" i="38"/>
  <c r="N52" i="38"/>
  <c r="O52" i="38"/>
  <c r="N51" i="38"/>
  <c r="O51" i="38" s="1"/>
  <c r="N50" i="38"/>
  <c r="O50" i="38"/>
  <c r="N49" i="38"/>
  <c r="O49" i="38" s="1"/>
  <c r="N48" i="38"/>
  <c r="O48" i="38" s="1"/>
  <c r="N47" i="38"/>
  <c r="O47" i="38" s="1"/>
  <c r="N46" i="38"/>
  <c r="O46" i="38"/>
  <c r="N45" i="38"/>
  <c r="O45" i="38" s="1"/>
  <c r="N44" i="38"/>
  <c r="O44" i="38"/>
  <c r="N43" i="38"/>
  <c r="O43" i="38" s="1"/>
  <c r="N42" i="38"/>
  <c r="O42" i="38" s="1"/>
  <c r="N41" i="38"/>
  <c r="O41" i="38" s="1"/>
  <c r="N40" i="38"/>
  <c r="O40" i="38"/>
  <c r="N39" i="38"/>
  <c r="O39" i="38" s="1"/>
  <c r="N38" i="38"/>
  <c r="O38" i="38"/>
  <c r="N37" i="38"/>
  <c r="O37" i="38" s="1"/>
  <c r="N36" i="38"/>
  <c r="O36" i="38" s="1"/>
  <c r="N35" i="38"/>
  <c r="O35" i="38" s="1"/>
  <c r="N34" i="38"/>
  <c r="O34" i="38"/>
  <c r="N33" i="38"/>
  <c r="O33" i="38" s="1"/>
  <c r="N32" i="38"/>
  <c r="O32" i="38"/>
  <c r="N31" i="38"/>
  <c r="O31" i="38" s="1"/>
  <c r="N30" i="38"/>
  <c r="O30" i="38" s="1"/>
  <c r="N29" i="38"/>
  <c r="O29" i="38" s="1"/>
  <c r="M28" i="38"/>
  <c r="L28" i="38"/>
  <c r="K28" i="38"/>
  <c r="J28" i="38"/>
  <c r="I28" i="38"/>
  <c r="H28" i="38"/>
  <c r="G28" i="38"/>
  <c r="F28" i="38"/>
  <c r="E28" i="38"/>
  <c r="N28" i="38" s="1"/>
  <c r="O28" i="38" s="1"/>
  <c r="D28" i="38"/>
  <c r="N27" i="38"/>
  <c r="O27" i="38"/>
  <c r="N26" i="38"/>
  <c r="O26" i="38"/>
  <c r="N25" i="38"/>
  <c r="O25" i="38" s="1"/>
  <c r="N24" i="38"/>
  <c r="O24" i="38"/>
  <c r="N23" i="38"/>
  <c r="O23" i="38"/>
  <c r="N22" i="38"/>
  <c r="O22" i="38" s="1"/>
  <c r="N21" i="38"/>
  <c r="O21" i="38"/>
  <c r="N20" i="38"/>
  <c r="O20" i="38"/>
  <c r="N19" i="38"/>
  <c r="O19" i="38" s="1"/>
  <c r="N18" i="38"/>
  <c r="O18" i="38"/>
  <c r="N17" i="38"/>
  <c r="O17" i="38"/>
  <c r="M16" i="38"/>
  <c r="L16" i="38"/>
  <c r="K16" i="38"/>
  <c r="J16" i="38"/>
  <c r="I16" i="38"/>
  <c r="H16" i="38"/>
  <c r="G16" i="38"/>
  <c r="F16" i="38"/>
  <c r="E16" i="38"/>
  <c r="D16" i="38"/>
  <c r="N15" i="38"/>
  <c r="O15" i="38"/>
  <c r="N14" i="38"/>
  <c r="O14" i="38" s="1"/>
  <c r="N13" i="38"/>
  <c r="O13" i="38"/>
  <c r="N12" i="38"/>
  <c r="O12" i="38"/>
  <c r="N11" i="38"/>
  <c r="O11" i="38" s="1"/>
  <c r="N10" i="38"/>
  <c r="O10" i="38"/>
  <c r="N9" i="38"/>
  <c r="O9" i="38"/>
  <c r="N8" i="38"/>
  <c r="O8" i="38" s="1"/>
  <c r="N7" i="38"/>
  <c r="O7" i="38"/>
  <c r="N6" i="38"/>
  <c r="O6" i="38"/>
  <c r="M5" i="38"/>
  <c r="L5" i="38"/>
  <c r="K5" i="38"/>
  <c r="K113" i="38"/>
  <c r="J5" i="38"/>
  <c r="J113" i="38" s="1"/>
  <c r="I5" i="38"/>
  <c r="H5" i="38"/>
  <c r="G5" i="38"/>
  <c r="F5" i="38"/>
  <c r="E5" i="38"/>
  <c r="D5" i="38"/>
  <c r="I90" i="37"/>
  <c r="N111" i="37"/>
  <c r="O111" i="37" s="1"/>
  <c r="N110" i="37"/>
  <c r="O110" i="37"/>
  <c r="M109" i="37"/>
  <c r="L109" i="37"/>
  <c r="K109" i="37"/>
  <c r="J109" i="37"/>
  <c r="I109" i="37"/>
  <c r="H109" i="37"/>
  <c r="G109" i="37"/>
  <c r="F109" i="37"/>
  <c r="E109" i="37"/>
  <c r="D109" i="37"/>
  <c r="N108" i="37"/>
  <c r="O108" i="37"/>
  <c r="N107" i="37"/>
  <c r="O107" i="37" s="1"/>
  <c r="N106" i="37"/>
  <c r="O106" i="37"/>
  <c r="N105" i="37"/>
  <c r="O105" i="37"/>
  <c r="N104" i="37"/>
  <c r="O104" i="37" s="1"/>
  <c r="N103" i="37"/>
  <c r="O103" i="37"/>
  <c r="N102" i="37"/>
  <c r="O102" i="37"/>
  <c r="N101" i="37"/>
  <c r="O101" i="37" s="1"/>
  <c r="N100" i="37"/>
  <c r="O100" i="37"/>
  <c r="M99" i="37"/>
  <c r="L99" i="37"/>
  <c r="K99" i="37"/>
  <c r="J99" i="37"/>
  <c r="I99" i="37"/>
  <c r="H99" i="37"/>
  <c r="G99" i="37"/>
  <c r="F99" i="37"/>
  <c r="E99" i="37"/>
  <c r="D99" i="37"/>
  <c r="N98" i="37"/>
  <c r="O98" i="37"/>
  <c r="N97" i="37"/>
  <c r="O97" i="37" s="1"/>
  <c r="N96" i="37"/>
  <c r="O96" i="37"/>
  <c r="N95" i="37"/>
  <c r="O95" i="37"/>
  <c r="N94" i="37"/>
  <c r="O94" i="37" s="1"/>
  <c r="N93" i="37"/>
  <c r="O93" i="37"/>
  <c r="N92" i="37"/>
  <c r="O92" i="37"/>
  <c r="N91" i="37"/>
  <c r="O91" i="37" s="1"/>
  <c r="M90" i="37"/>
  <c r="L90" i="37"/>
  <c r="K90" i="37"/>
  <c r="J90" i="37"/>
  <c r="H90" i="37"/>
  <c r="G90" i="37"/>
  <c r="F90" i="37"/>
  <c r="E90" i="37"/>
  <c r="D90" i="37"/>
  <c r="N90" i="37" s="1"/>
  <c r="O90" i="37" s="1"/>
  <c r="N89" i="37"/>
  <c r="O89" i="37" s="1"/>
  <c r="N88" i="37"/>
  <c r="O88" i="37" s="1"/>
  <c r="N87" i="37"/>
  <c r="O87" i="37" s="1"/>
  <c r="N86" i="37"/>
  <c r="O86" i="37"/>
  <c r="N85" i="37"/>
  <c r="O85" i="37" s="1"/>
  <c r="N84" i="37"/>
  <c r="O84" i="37"/>
  <c r="N83" i="37"/>
  <c r="O83" i="37" s="1"/>
  <c r="N82" i="37"/>
  <c r="O82" i="37" s="1"/>
  <c r="N81" i="37"/>
  <c r="O81" i="37" s="1"/>
  <c r="N80" i="37"/>
  <c r="O80" i="37"/>
  <c r="N79" i="37"/>
  <c r="O79" i="37" s="1"/>
  <c r="N78" i="37"/>
  <c r="O78" i="37"/>
  <c r="N77" i="37"/>
  <c r="O77" i="37" s="1"/>
  <c r="N76" i="37"/>
  <c r="O76" i="37" s="1"/>
  <c r="N75" i="37"/>
  <c r="O75" i="37" s="1"/>
  <c r="N74" i="37"/>
  <c r="O74" i="37"/>
  <c r="N73" i="37"/>
  <c r="O73" i="37" s="1"/>
  <c r="N72" i="37"/>
  <c r="O72" i="37"/>
  <c r="N71" i="37"/>
  <c r="O71" i="37" s="1"/>
  <c r="N70" i="37"/>
  <c r="O70" i="37" s="1"/>
  <c r="N69" i="37"/>
  <c r="O69" i="37" s="1"/>
  <c r="N68" i="37"/>
  <c r="O68" i="37"/>
  <c r="N67" i="37"/>
  <c r="O67" i="37" s="1"/>
  <c r="N66" i="37"/>
  <c r="O66" i="37"/>
  <c r="N65" i="37"/>
  <c r="O65" i="37" s="1"/>
  <c r="N64" i="37"/>
  <c r="O64" i="37" s="1"/>
  <c r="N63" i="37"/>
  <c r="O63" i="37" s="1"/>
  <c r="N62" i="37"/>
  <c r="O62" i="37"/>
  <c r="N61" i="37"/>
  <c r="O61" i="37" s="1"/>
  <c r="N60" i="37"/>
  <c r="O60" i="37"/>
  <c r="N59" i="37"/>
  <c r="O59" i="37" s="1"/>
  <c r="N58" i="37"/>
  <c r="O58" i="37" s="1"/>
  <c r="N57" i="37"/>
  <c r="O57" i="37" s="1"/>
  <c r="M56" i="37"/>
  <c r="L56" i="37"/>
  <c r="K56" i="37"/>
  <c r="J56" i="37"/>
  <c r="I56" i="37"/>
  <c r="H56" i="37"/>
  <c r="G56" i="37"/>
  <c r="F56" i="37"/>
  <c r="E56" i="37"/>
  <c r="D56" i="37"/>
  <c r="N55" i="37"/>
  <c r="O55" i="37" s="1"/>
  <c r="N54" i="37"/>
  <c r="O54" i="37"/>
  <c r="N53" i="37"/>
  <c r="O53" i="37" s="1"/>
  <c r="N52" i="37"/>
  <c r="O52" i="37"/>
  <c r="N51" i="37"/>
  <c r="O51" i="37" s="1"/>
  <c r="N50" i="37"/>
  <c r="O50" i="37" s="1"/>
  <c r="N49" i="37"/>
  <c r="O49" i="37" s="1"/>
  <c r="N48" i="37"/>
  <c r="O48" i="37"/>
  <c r="N47" i="37"/>
  <c r="O47" i="37" s="1"/>
  <c r="N46" i="37"/>
  <c r="O46" i="37"/>
  <c r="N45" i="37"/>
  <c r="O45" i="37" s="1"/>
  <c r="N44" i="37"/>
  <c r="O44" i="37" s="1"/>
  <c r="N43" i="37"/>
  <c r="O43" i="37" s="1"/>
  <c r="N42" i="37"/>
  <c r="O42" i="37"/>
  <c r="N41" i="37"/>
  <c r="O41" i="37" s="1"/>
  <c r="N40" i="37"/>
  <c r="O40" i="37"/>
  <c r="N39" i="37"/>
  <c r="O39" i="37" s="1"/>
  <c r="N38" i="37"/>
  <c r="O38" i="37" s="1"/>
  <c r="N37" i="37"/>
  <c r="O37" i="37" s="1"/>
  <c r="N36" i="37"/>
  <c r="O36" i="37"/>
  <c r="N35" i="37"/>
  <c r="O35" i="37" s="1"/>
  <c r="N34" i="37"/>
  <c r="O34" i="37"/>
  <c r="N33" i="37"/>
  <c r="O33" i="37" s="1"/>
  <c r="N32" i="37"/>
  <c r="O32" i="37" s="1"/>
  <c r="M31" i="37"/>
  <c r="L31" i="37"/>
  <c r="K31" i="37"/>
  <c r="J31" i="37"/>
  <c r="I31" i="37"/>
  <c r="H31" i="37"/>
  <c r="G31" i="37"/>
  <c r="F31" i="37"/>
  <c r="E31" i="37"/>
  <c r="D31" i="37"/>
  <c r="N30" i="37"/>
  <c r="O30" i="37" s="1"/>
  <c r="N29" i="37"/>
  <c r="O29" i="37"/>
  <c r="N28" i="37"/>
  <c r="O28" i="37" s="1"/>
  <c r="N27" i="37"/>
  <c r="O27" i="37"/>
  <c r="N26" i="37"/>
  <c r="O26" i="37" s="1"/>
  <c r="N25" i="37"/>
  <c r="O25" i="37" s="1"/>
  <c r="N24" i="37"/>
  <c r="O24" i="37" s="1"/>
  <c r="N23" i="37"/>
  <c r="O23" i="37"/>
  <c r="N22" i="37"/>
  <c r="O22" i="37" s="1"/>
  <c r="N21" i="37"/>
  <c r="O21" i="37"/>
  <c r="N20" i="37"/>
  <c r="O20" i="37" s="1"/>
  <c r="N19" i="37"/>
  <c r="O19" i="37" s="1"/>
  <c r="M18" i="37"/>
  <c r="L18" i="37"/>
  <c r="K18" i="37"/>
  <c r="J18" i="37"/>
  <c r="I18" i="37"/>
  <c r="H18" i="37"/>
  <c r="G18" i="37"/>
  <c r="F18" i="37"/>
  <c r="E18" i="37"/>
  <c r="D18" i="37"/>
  <c r="N17" i="37"/>
  <c r="O17" i="37" s="1"/>
  <c r="N16" i="37"/>
  <c r="O16" i="37"/>
  <c r="N15" i="37"/>
  <c r="O15" i="37" s="1"/>
  <c r="N14" i="37"/>
  <c r="O14" i="37"/>
  <c r="N13" i="37"/>
  <c r="O13" i="37" s="1"/>
  <c r="N12" i="37"/>
  <c r="O12" i="37" s="1"/>
  <c r="N11" i="37"/>
  <c r="O11" i="37" s="1"/>
  <c r="N10" i="37"/>
  <c r="O10" i="37"/>
  <c r="N9" i="37"/>
  <c r="O9" i="37" s="1"/>
  <c r="N8" i="37"/>
  <c r="O8" i="37"/>
  <c r="N7" i="37"/>
  <c r="O7" i="37" s="1"/>
  <c r="N6" i="37"/>
  <c r="O6" i="37" s="1"/>
  <c r="M5" i="37"/>
  <c r="L5" i="37"/>
  <c r="K5" i="37"/>
  <c r="K112" i="37" s="1"/>
  <c r="J5" i="37"/>
  <c r="I5" i="37"/>
  <c r="H5" i="37"/>
  <c r="H112" i="37" s="1"/>
  <c r="G5" i="37"/>
  <c r="G112" i="37" s="1"/>
  <c r="F5" i="37"/>
  <c r="F112" i="37" s="1"/>
  <c r="E5" i="37"/>
  <c r="D5" i="37"/>
  <c r="D112" i="37" s="1"/>
  <c r="N130" i="36"/>
  <c r="O130" i="36" s="1"/>
  <c r="N129" i="36"/>
  <c r="O129" i="36"/>
  <c r="N128" i="36"/>
  <c r="O128" i="36" s="1"/>
  <c r="N127" i="36"/>
  <c r="O127" i="36"/>
  <c r="N126" i="36"/>
  <c r="O126" i="36" s="1"/>
  <c r="N125" i="36"/>
  <c r="O125" i="36" s="1"/>
  <c r="N124" i="36"/>
  <c r="O124" i="36" s="1"/>
  <c r="N123" i="36"/>
  <c r="O123" i="36"/>
  <c r="M122" i="36"/>
  <c r="L122" i="36"/>
  <c r="K122" i="36"/>
  <c r="J122" i="36"/>
  <c r="I122" i="36"/>
  <c r="H122" i="36"/>
  <c r="G122" i="36"/>
  <c r="F122" i="36"/>
  <c r="E122" i="36"/>
  <c r="D122" i="36"/>
  <c r="N122" i="36" s="1"/>
  <c r="O122" i="36" s="1"/>
  <c r="N121" i="36"/>
  <c r="O121" i="36" s="1"/>
  <c r="N120" i="36"/>
  <c r="O120" i="36"/>
  <c r="N119" i="36"/>
  <c r="O119" i="36" s="1"/>
  <c r="N118" i="36"/>
  <c r="O118" i="36" s="1"/>
  <c r="N117" i="36"/>
  <c r="O117" i="36" s="1"/>
  <c r="N116" i="36"/>
  <c r="O116" i="36"/>
  <c r="N115" i="36"/>
  <c r="O115" i="36" s="1"/>
  <c r="N114" i="36"/>
  <c r="O114" i="36"/>
  <c r="N113" i="36"/>
  <c r="O113" i="36" s="1"/>
  <c r="N112" i="36"/>
  <c r="O112" i="36" s="1"/>
  <c r="N111" i="36"/>
  <c r="O111" i="36" s="1"/>
  <c r="N110" i="36"/>
  <c r="O110" i="36"/>
  <c r="N109" i="36"/>
  <c r="O109" i="36" s="1"/>
  <c r="N108" i="36"/>
  <c r="O108" i="36"/>
  <c r="M107" i="36"/>
  <c r="L107" i="36"/>
  <c r="K107" i="36"/>
  <c r="J107" i="36"/>
  <c r="I107" i="36"/>
  <c r="H107" i="36"/>
  <c r="G107" i="36"/>
  <c r="F107" i="36"/>
  <c r="E107" i="36"/>
  <c r="D107" i="36"/>
  <c r="N106" i="36"/>
  <c r="O106" i="36"/>
  <c r="N105" i="36"/>
  <c r="O105" i="36" s="1"/>
  <c r="N104" i="36"/>
  <c r="O104" i="36" s="1"/>
  <c r="N103" i="36"/>
  <c r="O103" i="36" s="1"/>
  <c r="N102" i="36"/>
  <c r="O102" i="36"/>
  <c r="N101" i="36"/>
  <c r="O101" i="36" s="1"/>
  <c r="N100" i="36"/>
  <c r="O100" i="36"/>
  <c r="M99" i="36"/>
  <c r="L99" i="36"/>
  <c r="K99" i="36"/>
  <c r="J99" i="36"/>
  <c r="I99" i="36"/>
  <c r="H99" i="36"/>
  <c r="G99" i="36"/>
  <c r="F99" i="36"/>
  <c r="E99" i="36"/>
  <c r="D99" i="36"/>
  <c r="N98" i="36"/>
  <c r="O98" i="36" s="1"/>
  <c r="N97" i="36"/>
  <c r="O97" i="36" s="1"/>
  <c r="N96" i="36"/>
  <c r="O96" i="36" s="1"/>
  <c r="N95" i="36"/>
  <c r="O95" i="36"/>
  <c r="N94" i="36"/>
  <c r="O94" i="36" s="1"/>
  <c r="N93" i="36"/>
  <c r="O93" i="36"/>
  <c r="N92" i="36"/>
  <c r="O92" i="36" s="1"/>
  <c r="N91" i="36"/>
  <c r="O91" i="36" s="1"/>
  <c r="N90" i="36"/>
  <c r="O90" i="36" s="1"/>
  <c r="N89" i="36"/>
  <c r="O89" i="36"/>
  <c r="N88" i="36"/>
  <c r="O88" i="36" s="1"/>
  <c r="N87" i="36"/>
  <c r="O87" i="36"/>
  <c r="N86" i="36"/>
  <c r="O86" i="36" s="1"/>
  <c r="N85" i="36"/>
  <c r="O85" i="36" s="1"/>
  <c r="N84" i="36"/>
  <c r="O84" i="36" s="1"/>
  <c r="N83" i="36"/>
  <c r="O83" i="36"/>
  <c r="N82" i="36"/>
  <c r="O82" i="36" s="1"/>
  <c r="N81" i="36"/>
  <c r="O81" i="36"/>
  <c r="N80" i="36"/>
  <c r="O80" i="36" s="1"/>
  <c r="N79" i="36"/>
  <c r="O79" i="36" s="1"/>
  <c r="N78" i="36"/>
  <c r="O78" i="36" s="1"/>
  <c r="N77" i="36"/>
  <c r="O77" i="36"/>
  <c r="N76" i="36"/>
  <c r="O76" i="36" s="1"/>
  <c r="N75" i="36"/>
  <c r="O75" i="36" s="1"/>
  <c r="N74" i="36"/>
  <c r="O74" i="36" s="1"/>
  <c r="N73" i="36"/>
  <c r="O73" i="36" s="1"/>
  <c r="N72" i="36"/>
  <c r="O72" i="36" s="1"/>
  <c r="N71" i="36"/>
  <c r="O71" i="36"/>
  <c r="N70" i="36"/>
  <c r="O70" i="36" s="1"/>
  <c r="N69" i="36"/>
  <c r="O69" i="36" s="1"/>
  <c r="N68" i="36"/>
  <c r="O68" i="36" s="1"/>
  <c r="N67" i="36"/>
  <c r="O67" i="36" s="1"/>
  <c r="N66" i="36"/>
  <c r="O66" i="36" s="1"/>
  <c r="N65" i="36"/>
  <c r="O65" i="36"/>
  <c r="N64" i="36"/>
  <c r="O64" i="36" s="1"/>
  <c r="N63" i="36"/>
  <c r="O63" i="36" s="1"/>
  <c r="N62" i="36"/>
  <c r="O62" i="36" s="1"/>
  <c r="N61" i="36"/>
  <c r="O61" i="36" s="1"/>
  <c r="N60" i="36"/>
  <c r="O60" i="36" s="1"/>
  <c r="N59" i="36"/>
  <c r="O59" i="36"/>
  <c r="N58" i="36"/>
  <c r="O58" i="36" s="1"/>
  <c r="N57" i="36"/>
  <c r="O57" i="36" s="1"/>
  <c r="N56" i="36"/>
  <c r="O56" i="36" s="1"/>
  <c r="N55" i="36"/>
  <c r="O55" i="36" s="1"/>
  <c r="N54" i="36"/>
  <c r="O54" i="36" s="1"/>
  <c r="M53" i="36"/>
  <c r="L53" i="36"/>
  <c r="K53" i="36"/>
  <c r="J53" i="36"/>
  <c r="I53" i="36"/>
  <c r="H53" i="36"/>
  <c r="G53" i="36"/>
  <c r="F53" i="36"/>
  <c r="E53" i="36"/>
  <c r="D53" i="36"/>
  <c r="N52" i="36"/>
  <c r="O52" i="36" s="1"/>
  <c r="N51" i="36"/>
  <c r="O51" i="36"/>
  <c r="N50" i="36"/>
  <c r="O50" i="36" s="1"/>
  <c r="N49" i="36"/>
  <c r="O49" i="36" s="1"/>
  <c r="N48" i="36"/>
  <c r="O48" i="36" s="1"/>
  <c r="N47" i="36"/>
  <c r="O47" i="36" s="1"/>
  <c r="N46" i="36"/>
  <c r="O46" i="36" s="1"/>
  <c r="N45" i="36"/>
  <c r="O45" i="36"/>
  <c r="N44" i="36"/>
  <c r="O44" i="36" s="1"/>
  <c r="N43" i="36"/>
  <c r="O43" i="36" s="1"/>
  <c r="N42" i="36"/>
  <c r="O42" i="36" s="1"/>
  <c r="N41" i="36"/>
  <c r="O41" i="36" s="1"/>
  <c r="N40" i="36"/>
  <c r="O40" i="36" s="1"/>
  <c r="N39" i="36"/>
  <c r="O39" i="36"/>
  <c r="N38" i="36"/>
  <c r="O38" i="36" s="1"/>
  <c r="N37" i="36"/>
  <c r="O37" i="36" s="1"/>
  <c r="N36" i="36"/>
  <c r="O36" i="36" s="1"/>
  <c r="N35" i="36"/>
  <c r="O35" i="36" s="1"/>
  <c r="N34" i="36"/>
  <c r="O34" i="36" s="1"/>
  <c r="N33" i="36"/>
  <c r="O33" i="36"/>
  <c r="N32" i="36"/>
  <c r="O32" i="36" s="1"/>
  <c r="N31" i="36"/>
  <c r="O31" i="36" s="1"/>
  <c r="N30" i="36"/>
  <c r="O30" i="36" s="1"/>
  <c r="N29" i="36"/>
  <c r="O29" i="36" s="1"/>
  <c r="N28" i="36"/>
  <c r="O28" i="36" s="1"/>
  <c r="N27" i="36"/>
  <c r="O27" i="36"/>
  <c r="N26" i="36"/>
  <c r="O26" i="36" s="1"/>
  <c r="N25" i="36"/>
  <c r="O25" i="36" s="1"/>
  <c r="N24" i="36"/>
  <c r="O24" i="36" s="1"/>
  <c r="M23" i="36"/>
  <c r="L23" i="36"/>
  <c r="K23" i="36"/>
  <c r="K131" i="36" s="1"/>
  <c r="J23" i="36"/>
  <c r="I23" i="36"/>
  <c r="H23" i="36"/>
  <c r="G23" i="36"/>
  <c r="F23" i="36"/>
  <c r="E23" i="36"/>
  <c r="D23" i="36"/>
  <c r="N22" i="36"/>
  <c r="O22" i="36" s="1"/>
  <c r="N21" i="36"/>
  <c r="O21" i="36" s="1"/>
  <c r="N20" i="36"/>
  <c r="O20" i="36" s="1"/>
  <c r="N19" i="36"/>
  <c r="O19" i="36"/>
  <c r="M18" i="36"/>
  <c r="L18" i="36"/>
  <c r="K18" i="36"/>
  <c r="J18" i="36"/>
  <c r="I18" i="36"/>
  <c r="H18" i="36"/>
  <c r="G18" i="36"/>
  <c r="F18" i="36"/>
  <c r="E18" i="36"/>
  <c r="E131" i="36" s="1"/>
  <c r="D18" i="36"/>
  <c r="N17" i="36"/>
  <c r="O17" i="36" s="1"/>
  <c r="N16" i="36"/>
  <c r="O16" i="36" s="1"/>
  <c r="N15" i="36"/>
  <c r="O15" i="36" s="1"/>
  <c r="N14" i="36"/>
  <c r="O14" i="36" s="1"/>
  <c r="N13" i="36"/>
  <c r="O13" i="36" s="1"/>
  <c r="N12" i="36"/>
  <c r="O12" i="36"/>
  <c r="N11" i="36"/>
  <c r="O11" i="36" s="1"/>
  <c r="N10" i="36"/>
  <c r="O10" i="36" s="1"/>
  <c r="N9" i="36"/>
  <c r="O9" i="36" s="1"/>
  <c r="N8" i="36"/>
  <c r="O8" i="36" s="1"/>
  <c r="N7" i="36"/>
  <c r="O7" i="36" s="1"/>
  <c r="N6" i="36"/>
  <c r="O6" i="36"/>
  <c r="M5" i="36"/>
  <c r="L5" i="36"/>
  <c r="L131" i="36"/>
  <c r="K5" i="36"/>
  <c r="J5" i="36"/>
  <c r="I5" i="36"/>
  <c r="H5" i="36"/>
  <c r="H131" i="36"/>
  <c r="G5" i="36"/>
  <c r="F5" i="36"/>
  <c r="F131" i="36"/>
  <c r="E5" i="36"/>
  <c r="D5" i="36"/>
  <c r="N5" i="36" s="1"/>
  <c r="O5" i="36" s="1"/>
  <c r="N114" i="35"/>
  <c r="O114" i="35" s="1"/>
  <c r="N113" i="35"/>
  <c r="O113" i="35" s="1"/>
  <c r="M112" i="35"/>
  <c r="N112" i="35" s="1"/>
  <c r="O112" i="35" s="1"/>
  <c r="L112" i="35"/>
  <c r="K112" i="35"/>
  <c r="J112" i="35"/>
  <c r="I112" i="35"/>
  <c r="H112" i="35"/>
  <c r="G112" i="35"/>
  <c r="F112" i="35"/>
  <c r="E112" i="35"/>
  <c r="D112" i="35"/>
  <c r="N111" i="35"/>
  <c r="O111" i="35" s="1"/>
  <c r="N110" i="35"/>
  <c r="O110" i="35"/>
  <c r="N109" i="35"/>
  <c r="O109" i="35" s="1"/>
  <c r="N108" i="35"/>
  <c r="O108" i="35" s="1"/>
  <c r="N107" i="35"/>
  <c r="O107" i="35" s="1"/>
  <c r="N106" i="35"/>
  <c r="O106" i="35" s="1"/>
  <c r="N105" i="35"/>
  <c r="O105" i="35" s="1"/>
  <c r="N104" i="35"/>
  <c r="O104" i="35"/>
  <c r="N103" i="35"/>
  <c r="O103" i="35" s="1"/>
  <c r="N102" i="35"/>
  <c r="O102" i="35" s="1"/>
  <c r="M101" i="35"/>
  <c r="L101" i="35"/>
  <c r="K101" i="35"/>
  <c r="J101" i="35"/>
  <c r="I101" i="35"/>
  <c r="H101" i="35"/>
  <c r="G101" i="35"/>
  <c r="F101" i="35"/>
  <c r="E101" i="35"/>
  <c r="N101" i="35" s="1"/>
  <c r="O101" i="35" s="1"/>
  <c r="D101" i="35"/>
  <c r="N100" i="35"/>
  <c r="O100" i="35" s="1"/>
  <c r="N99" i="35"/>
  <c r="O99" i="35" s="1"/>
  <c r="N98" i="35"/>
  <c r="O98" i="35" s="1"/>
  <c r="N97" i="35"/>
  <c r="O97" i="35"/>
  <c r="N96" i="35"/>
  <c r="O96" i="35" s="1"/>
  <c r="N95" i="35"/>
  <c r="O95" i="35" s="1"/>
  <c r="N94" i="35"/>
  <c r="O94" i="35" s="1"/>
  <c r="N93" i="35"/>
  <c r="O93" i="35" s="1"/>
  <c r="M92" i="35"/>
  <c r="L92" i="35"/>
  <c r="K92" i="35"/>
  <c r="J92" i="35"/>
  <c r="I92" i="35"/>
  <c r="H92" i="35"/>
  <c r="G92" i="35"/>
  <c r="F92" i="35"/>
  <c r="E92" i="35"/>
  <c r="D92" i="35"/>
  <c r="N91" i="35"/>
  <c r="O91" i="35" s="1"/>
  <c r="N90" i="35"/>
  <c r="O90" i="35"/>
  <c r="N89" i="35"/>
  <c r="O89" i="35" s="1"/>
  <c r="N88" i="35"/>
  <c r="O88" i="35" s="1"/>
  <c r="N87" i="35"/>
  <c r="O87" i="35" s="1"/>
  <c r="N86" i="35"/>
  <c r="O86" i="35" s="1"/>
  <c r="N85" i="35"/>
  <c r="O85" i="35" s="1"/>
  <c r="N84" i="35"/>
  <c r="O84" i="35"/>
  <c r="N83" i="35"/>
  <c r="O83" i="35" s="1"/>
  <c r="N82" i="35"/>
  <c r="O82" i="35" s="1"/>
  <c r="N81" i="35"/>
  <c r="O81" i="35" s="1"/>
  <c r="N80" i="35"/>
  <c r="O80" i="35" s="1"/>
  <c r="N79" i="35"/>
  <c r="O79" i="35" s="1"/>
  <c r="N78" i="35"/>
  <c r="O78" i="35"/>
  <c r="N77" i="35"/>
  <c r="O77" i="35" s="1"/>
  <c r="N76" i="35"/>
  <c r="O76" i="35" s="1"/>
  <c r="N75" i="35"/>
  <c r="O75" i="35" s="1"/>
  <c r="N74" i="35"/>
  <c r="O74" i="35" s="1"/>
  <c r="N73" i="35"/>
  <c r="O73" i="35" s="1"/>
  <c r="N72" i="35"/>
  <c r="O72" i="35"/>
  <c r="N71" i="35"/>
  <c r="O71" i="35" s="1"/>
  <c r="N70" i="35"/>
  <c r="O70" i="35" s="1"/>
  <c r="N69" i="35"/>
  <c r="O69" i="35" s="1"/>
  <c r="N68" i="35"/>
  <c r="O68" i="35" s="1"/>
  <c r="N67" i="35"/>
  <c r="O67" i="35" s="1"/>
  <c r="N66" i="35"/>
  <c r="O66" i="35"/>
  <c r="N65" i="35"/>
  <c r="O65" i="35" s="1"/>
  <c r="N64" i="35"/>
  <c r="O64" i="35" s="1"/>
  <c r="N63" i="35"/>
  <c r="O63" i="35" s="1"/>
  <c r="N62" i="35"/>
  <c r="O62" i="35" s="1"/>
  <c r="N61" i="35"/>
  <c r="O61" i="35" s="1"/>
  <c r="N60" i="35"/>
  <c r="O60" i="35"/>
  <c r="N59" i="35"/>
  <c r="O59" i="35" s="1"/>
  <c r="N58" i="35"/>
  <c r="O58" i="35" s="1"/>
  <c r="N57" i="35"/>
  <c r="O57" i="35" s="1"/>
  <c r="M56" i="35"/>
  <c r="L56" i="35"/>
  <c r="K56" i="35"/>
  <c r="J56" i="35"/>
  <c r="I56" i="35"/>
  <c r="H56" i="35"/>
  <c r="G56" i="35"/>
  <c r="F56" i="35"/>
  <c r="E56" i="35"/>
  <c r="D56" i="35"/>
  <c r="N56" i="35" s="1"/>
  <c r="O56" i="35" s="1"/>
  <c r="N55" i="35"/>
  <c r="O55" i="35"/>
  <c r="N54" i="35"/>
  <c r="O54" i="35" s="1"/>
  <c r="N53" i="35"/>
  <c r="O53" i="35"/>
  <c r="N52" i="35"/>
  <c r="O52" i="35"/>
  <c r="N51" i="35"/>
  <c r="O51" i="35"/>
  <c r="N50" i="35"/>
  <c r="O50" i="35"/>
  <c r="N49" i="35"/>
  <c r="O49" i="35"/>
  <c r="N48" i="35"/>
  <c r="O48" i="35" s="1"/>
  <c r="N47" i="35"/>
  <c r="O47" i="35"/>
  <c r="N46" i="35"/>
  <c r="O46" i="35"/>
  <c r="N45" i="35"/>
  <c r="O45" i="35"/>
  <c r="N44" i="35"/>
  <c r="O44" i="35"/>
  <c r="N43" i="35"/>
  <c r="O43" i="35"/>
  <c r="N42" i="35"/>
  <c r="O42" i="35" s="1"/>
  <c r="N41" i="35"/>
  <c r="O41" i="35"/>
  <c r="N40" i="35"/>
  <c r="O40" i="35"/>
  <c r="N39" i="35"/>
  <c r="O39" i="35"/>
  <c r="N38" i="35"/>
  <c r="O38" i="35"/>
  <c r="N37" i="35"/>
  <c r="O37" i="35"/>
  <c r="N36" i="35"/>
  <c r="O36" i="35" s="1"/>
  <c r="N35" i="35"/>
  <c r="O35" i="35"/>
  <c r="N34" i="35"/>
  <c r="O34" i="35"/>
  <c r="N33" i="35"/>
  <c r="O33" i="35"/>
  <c r="N32" i="35"/>
  <c r="O32" i="35"/>
  <c r="M31" i="35"/>
  <c r="L31" i="35"/>
  <c r="N31" i="35" s="1"/>
  <c r="O31" i="35" s="1"/>
  <c r="K31" i="35"/>
  <c r="J31" i="35"/>
  <c r="I31" i="35"/>
  <c r="H31" i="35"/>
  <c r="G31" i="35"/>
  <c r="F31" i="35"/>
  <c r="E31" i="35"/>
  <c r="D31" i="35"/>
  <c r="N30" i="35"/>
  <c r="O30" i="35" s="1"/>
  <c r="N29" i="35"/>
  <c r="O29" i="35"/>
  <c r="N28" i="35"/>
  <c r="O28" i="35" s="1"/>
  <c r="N27" i="35"/>
  <c r="O27" i="35" s="1"/>
  <c r="N26" i="35"/>
  <c r="O26" i="35" s="1"/>
  <c r="N25" i="35"/>
  <c r="O25" i="35" s="1"/>
  <c r="N24" i="35"/>
  <c r="O24" i="35" s="1"/>
  <c r="N23" i="35"/>
  <c r="O23" i="35"/>
  <c r="N22" i="35"/>
  <c r="O22" i="35" s="1"/>
  <c r="N21" i="35"/>
  <c r="O21" i="35" s="1"/>
  <c r="N20" i="35"/>
  <c r="O20" i="35" s="1"/>
  <c r="N19" i="35"/>
  <c r="O19" i="35" s="1"/>
  <c r="M18" i="35"/>
  <c r="L18" i="35"/>
  <c r="K18" i="35"/>
  <c r="J18" i="35"/>
  <c r="I18" i="35"/>
  <c r="H18" i="35"/>
  <c r="H115" i="35" s="1"/>
  <c r="G18" i="35"/>
  <c r="F18" i="35"/>
  <c r="E18" i="35"/>
  <c r="D18" i="35"/>
  <c r="N18" i="35"/>
  <c r="O18" i="35" s="1"/>
  <c r="N17" i="35"/>
  <c r="O17" i="35"/>
  <c r="N16" i="35"/>
  <c r="O16" i="35" s="1"/>
  <c r="N15" i="35"/>
  <c r="O15" i="35" s="1"/>
  <c r="N14" i="35"/>
  <c r="O14" i="35" s="1"/>
  <c r="N13" i="35"/>
  <c r="O13" i="35" s="1"/>
  <c r="N12" i="35"/>
  <c r="O12" i="35" s="1"/>
  <c r="N11" i="35"/>
  <c r="O11" i="35"/>
  <c r="N10" i="35"/>
  <c r="O10" i="35" s="1"/>
  <c r="N9" i="35"/>
  <c r="O9" i="35" s="1"/>
  <c r="N8" i="35"/>
  <c r="O8" i="35" s="1"/>
  <c r="N7" i="35"/>
  <c r="O7" i="35" s="1"/>
  <c r="N6" i="35"/>
  <c r="O6" i="35" s="1"/>
  <c r="M5" i="35"/>
  <c r="L5" i="35"/>
  <c r="K5" i="35"/>
  <c r="K115" i="35" s="1"/>
  <c r="J5" i="35"/>
  <c r="J115" i="35" s="1"/>
  <c r="I5" i="35"/>
  <c r="H5" i="35"/>
  <c r="G5" i="35"/>
  <c r="G115" i="35" s="1"/>
  <c r="F5" i="35"/>
  <c r="F115" i="35" s="1"/>
  <c r="E5" i="35"/>
  <c r="D5" i="35"/>
  <c r="N5" i="35" s="1"/>
  <c r="O5" i="35" s="1"/>
  <c r="N108" i="34"/>
  <c r="O108" i="34"/>
  <c r="M107" i="34"/>
  <c r="L107" i="34"/>
  <c r="K107" i="34"/>
  <c r="J107" i="34"/>
  <c r="I107" i="34"/>
  <c r="H107" i="34"/>
  <c r="G107" i="34"/>
  <c r="F107" i="34"/>
  <c r="E107" i="34"/>
  <c r="D107" i="34"/>
  <c r="N106" i="34"/>
  <c r="O106" i="34"/>
  <c r="N105" i="34"/>
  <c r="O105" i="34"/>
  <c r="N104" i="34"/>
  <c r="O104" i="34"/>
  <c r="N103" i="34"/>
  <c r="O103" i="34" s="1"/>
  <c r="N102" i="34"/>
  <c r="O102" i="34"/>
  <c r="N101" i="34"/>
  <c r="O101" i="34"/>
  <c r="N100" i="34"/>
  <c r="O100" i="34"/>
  <c r="N99" i="34"/>
  <c r="O99" i="34"/>
  <c r="N98" i="34"/>
  <c r="O98" i="34"/>
  <c r="N97" i="34"/>
  <c r="O97" i="34" s="1"/>
  <c r="M96" i="34"/>
  <c r="L96" i="34"/>
  <c r="K96" i="34"/>
  <c r="J96" i="34"/>
  <c r="I96" i="34"/>
  <c r="H96" i="34"/>
  <c r="G96" i="34"/>
  <c r="F96" i="34"/>
  <c r="E96" i="34"/>
  <c r="D96" i="34"/>
  <c r="N95" i="34"/>
  <c r="O95" i="34" s="1"/>
  <c r="N94" i="34"/>
  <c r="O94" i="34"/>
  <c r="N93" i="34"/>
  <c r="O93" i="34"/>
  <c r="N92" i="34"/>
  <c r="O92" i="34"/>
  <c r="N91" i="34"/>
  <c r="O91" i="34"/>
  <c r="N90" i="34"/>
  <c r="O90" i="34"/>
  <c r="N89" i="34"/>
  <c r="O89" i="34" s="1"/>
  <c r="N88" i="34"/>
  <c r="O88" i="34"/>
  <c r="N87" i="34"/>
  <c r="O87" i="34"/>
  <c r="M86" i="34"/>
  <c r="L86" i="34"/>
  <c r="K86" i="34"/>
  <c r="J86" i="34"/>
  <c r="I86" i="34"/>
  <c r="H86" i="34"/>
  <c r="G86" i="34"/>
  <c r="F86" i="34"/>
  <c r="E86" i="34"/>
  <c r="D86" i="34"/>
  <c r="N85" i="34"/>
  <c r="O85" i="34"/>
  <c r="N84" i="34"/>
  <c r="O84" i="34"/>
  <c r="N83" i="34"/>
  <c r="O83" i="34"/>
  <c r="N82" i="34"/>
  <c r="O82" i="34" s="1"/>
  <c r="N81" i="34"/>
  <c r="O81" i="34"/>
  <c r="N80" i="34"/>
  <c r="O80" i="34"/>
  <c r="N79" i="34"/>
  <c r="O79" i="34"/>
  <c r="N78" i="34"/>
  <c r="O78" i="34"/>
  <c r="N77" i="34"/>
  <c r="O77" i="34"/>
  <c r="N76" i="34"/>
  <c r="O76" i="34" s="1"/>
  <c r="N75" i="34"/>
  <c r="O75" i="34"/>
  <c r="N74" i="34"/>
  <c r="O74" i="34"/>
  <c r="N73" i="34"/>
  <c r="O73" i="34"/>
  <c r="N72" i="34"/>
  <c r="O72" i="34"/>
  <c r="N71" i="34"/>
  <c r="O71" i="34"/>
  <c r="N70" i="34"/>
  <c r="O70" i="34" s="1"/>
  <c r="N69" i="34"/>
  <c r="O69" i="34"/>
  <c r="N68" i="34"/>
  <c r="O68" i="34"/>
  <c r="N67" i="34"/>
  <c r="O67" i="34"/>
  <c r="N66" i="34"/>
  <c r="O66" i="34"/>
  <c r="N65" i="34"/>
  <c r="O65" i="34"/>
  <c r="N64" i="34"/>
  <c r="O64" i="34" s="1"/>
  <c r="N63" i="34"/>
  <c r="O63" i="34"/>
  <c r="N62" i="34"/>
  <c r="O62" i="34"/>
  <c r="N61" i="34"/>
  <c r="O61" i="34"/>
  <c r="N60" i="34"/>
  <c r="O60" i="34"/>
  <c r="N59" i="34"/>
  <c r="O59" i="34"/>
  <c r="M58" i="34"/>
  <c r="L58" i="34"/>
  <c r="K58" i="34"/>
  <c r="J58" i="34"/>
  <c r="I58" i="34"/>
  <c r="H58" i="34"/>
  <c r="G58" i="34"/>
  <c r="F58" i="34"/>
  <c r="E58" i="34"/>
  <c r="D58" i="34"/>
  <c r="N57" i="34"/>
  <c r="O57" i="34"/>
  <c r="N56" i="34"/>
  <c r="O56" i="34" s="1"/>
  <c r="N55" i="34"/>
  <c r="O55" i="34"/>
  <c r="N54" i="34"/>
  <c r="O54" i="34"/>
  <c r="N53" i="34"/>
  <c r="O53" i="34"/>
  <c r="N52" i="34"/>
  <c r="O52" i="34"/>
  <c r="N51" i="34"/>
  <c r="O51" i="34"/>
  <c r="N50" i="34"/>
  <c r="O50" i="34" s="1"/>
  <c r="N49" i="34"/>
  <c r="O49" i="34"/>
  <c r="N48" i="34"/>
  <c r="O48" i="34"/>
  <c r="N47" i="34"/>
  <c r="O47" i="34"/>
  <c r="N46" i="34"/>
  <c r="O46" i="34"/>
  <c r="N45" i="34"/>
  <c r="O45" i="34"/>
  <c r="N44" i="34"/>
  <c r="O44" i="34" s="1"/>
  <c r="N43" i="34"/>
  <c r="O43" i="34"/>
  <c r="N42" i="34"/>
  <c r="O42" i="34"/>
  <c r="N41" i="34"/>
  <c r="O41" i="34"/>
  <c r="N40" i="34"/>
  <c r="O40" i="34"/>
  <c r="N39" i="34"/>
  <c r="O39" i="34"/>
  <c r="N38" i="34"/>
  <c r="O38" i="34" s="1"/>
  <c r="N37" i="34"/>
  <c r="O37" i="34"/>
  <c r="N36" i="34"/>
  <c r="O36" i="34"/>
  <c r="N35" i="34"/>
  <c r="O35" i="34"/>
  <c r="N34" i="34"/>
  <c r="O34" i="34"/>
  <c r="N33" i="34"/>
  <c r="O33" i="34"/>
  <c r="M32" i="34"/>
  <c r="L32" i="34"/>
  <c r="K32" i="34"/>
  <c r="J32" i="34"/>
  <c r="I32" i="34"/>
  <c r="H32" i="34"/>
  <c r="G32" i="34"/>
  <c r="F32" i="34"/>
  <c r="E32" i="34"/>
  <c r="D32" i="34"/>
  <c r="N31" i="34"/>
  <c r="O31" i="34"/>
  <c r="N30" i="34"/>
  <c r="O30" i="34" s="1"/>
  <c r="N29" i="34"/>
  <c r="O29" i="34"/>
  <c r="N28" i="34"/>
  <c r="O28" i="34"/>
  <c r="N27" i="34"/>
  <c r="O27" i="34"/>
  <c r="N26" i="34"/>
  <c r="O26" i="34"/>
  <c r="N25" i="34"/>
  <c r="O25" i="34"/>
  <c r="N24" i="34"/>
  <c r="O24" i="34" s="1"/>
  <c r="N23" i="34"/>
  <c r="O23" i="34"/>
  <c r="N22" i="34"/>
  <c r="O22" i="34"/>
  <c r="N21" i="34"/>
  <c r="O21" i="34"/>
  <c r="N20" i="34"/>
  <c r="O20" i="34"/>
  <c r="M19" i="34"/>
  <c r="M109" i="34"/>
  <c r="L19" i="34"/>
  <c r="K19" i="34"/>
  <c r="J19" i="34"/>
  <c r="I19" i="34"/>
  <c r="H19" i="34"/>
  <c r="G19" i="34"/>
  <c r="F19" i="34"/>
  <c r="E19" i="34"/>
  <c r="D19" i="34"/>
  <c r="N18" i="34"/>
  <c r="O18" i="34"/>
  <c r="N17" i="34"/>
  <c r="O17" i="34" s="1"/>
  <c r="N16" i="34"/>
  <c r="O16" i="34"/>
  <c r="N15" i="34"/>
  <c r="O15" i="34"/>
  <c r="N14" i="34"/>
  <c r="O14" i="34"/>
  <c r="N13" i="34"/>
  <c r="O13" i="34"/>
  <c r="N12" i="34"/>
  <c r="O12" i="34"/>
  <c r="N11" i="34"/>
  <c r="O11" i="34" s="1"/>
  <c r="N10" i="34"/>
  <c r="O10" i="34"/>
  <c r="N9" i="34"/>
  <c r="O9" i="34"/>
  <c r="N8" i="34"/>
  <c r="O8" i="34"/>
  <c r="N7" i="34"/>
  <c r="O7" i="34"/>
  <c r="N6" i="34"/>
  <c r="O6" i="34"/>
  <c r="M5" i="34"/>
  <c r="L5" i="34"/>
  <c r="K5" i="34"/>
  <c r="J5" i="34"/>
  <c r="J109" i="34" s="1"/>
  <c r="I5" i="34"/>
  <c r="I109" i="34" s="1"/>
  <c r="H5" i="34"/>
  <c r="G5" i="34"/>
  <c r="G109" i="34"/>
  <c r="F5" i="34"/>
  <c r="E5" i="34"/>
  <c r="D5" i="34"/>
  <c r="E121" i="33"/>
  <c r="F121" i="33"/>
  <c r="G121" i="33"/>
  <c r="H121" i="33"/>
  <c r="I121" i="33"/>
  <c r="J121" i="33"/>
  <c r="N121" i="33" s="1"/>
  <c r="O121" i="33" s="1"/>
  <c r="K121" i="33"/>
  <c r="L121" i="33"/>
  <c r="M121" i="33"/>
  <c r="D121" i="33"/>
  <c r="E109" i="33"/>
  <c r="F109" i="33"/>
  <c r="G109" i="33"/>
  <c r="H109" i="33"/>
  <c r="I109" i="33"/>
  <c r="J109" i="33"/>
  <c r="N109" i="33" s="1"/>
  <c r="O109" i="33" s="1"/>
  <c r="K109" i="33"/>
  <c r="L109" i="33"/>
  <c r="M109" i="33"/>
  <c r="D109" i="33"/>
  <c r="E100" i="33"/>
  <c r="F100" i="33"/>
  <c r="G100" i="33"/>
  <c r="H100" i="33"/>
  <c r="I100" i="33"/>
  <c r="J100" i="33"/>
  <c r="K100" i="33"/>
  <c r="L100" i="33"/>
  <c r="M100" i="33"/>
  <c r="D100" i="33"/>
  <c r="E58" i="33"/>
  <c r="F58" i="33"/>
  <c r="G58" i="33"/>
  <c r="H58" i="33"/>
  <c r="I58" i="33"/>
  <c r="I130" i="33"/>
  <c r="J58" i="33"/>
  <c r="K58" i="33"/>
  <c r="L58" i="33"/>
  <c r="M58" i="33"/>
  <c r="D58" i="33"/>
  <c r="N58" i="33" s="1"/>
  <c r="O58" i="33" s="1"/>
  <c r="E30" i="33"/>
  <c r="F30" i="33"/>
  <c r="G30" i="33"/>
  <c r="H30" i="33"/>
  <c r="I30" i="33"/>
  <c r="J30" i="33"/>
  <c r="K30" i="33"/>
  <c r="L30" i="33"/>
  <c r="M30" i="33"/>
  <c r="D30" i="33"/>
  <c r="E18" i="33"/>
  <c r="F18" i="33"/>
  <c r="G18" i="33"/>
  <c r="H18" i="33"/>
  <c r="I18" i="33"/>
  <c r="J18" i="33"/>
  <c r="K18" i="33"/>
  <c r="L18" i="33"/>
  <c r="M18" i="33"/>
  <c r="M130" i="33" s="1"/>
  <c r="D18" i="33"/>
  <c r="E5" i="33"/>
  <c r="F5" i="33"/>
  <c r="F130" i="33" s="1"/>
  <c r="G5" i="33"/>
  <c r="G130" i="33" s="1"/>
  <c r="H5" i="33"/>
  <c r="H130" i="33" s="1"/>
  <c r="I5" i="33"/>
  <c r="J5" i="33"/>
  <c r="K5" i="33"/>
  <c r="L5" i="33"/>
  <c r="L130" i="33" s="1"/>
  <c r="M5" i="33"/>
  <c r="D5" i="33"/>
  <c r="N123" i="33"/>
  <c r="O123" i="33" s="1"/>
  <c r="N124" i="33"/>
  <c r="O124" i="33" s="1"/>
  <c r="N125" i="33"/>
  <c r="O125" i="33" s="1"/>
  <c r="N126" i="33"/>
  <c r="O126" i="33"/>
  <c r="N127" i="33"/>
  <c r="O127" i="33" s="1"/>
  <c r="N128" i="33"/>
  <c r="O128" i="33" s="1"/>
  <c r="N129" i="33"/>
  <c r="O129" i="33" s="1"/>
  <c r="N122" i="33"/>
  <c r="O122" i="33" s="1"/>
  <c r="N111" i="33"/>
  <c r="O111" i="33" s="1"/>
  <c r="N112" i="33"/>
  <c r="O112" i="33"/>
  <c r="N113" i="33"/>
  <c r="O113" i="33" s="1"/>
  <c r="N114" i="33"/>
  <c r="N115" i="33"/>
  <c r="O115" i="33" s="1"/>
  <c r="N116" i="33"/>
  <c r="O116" i="33" s="1"/>
  <c r="N117" i="33"/>
  <c r="O117" i="33" s="1"/>
  <c r="N118" i="33"/>
  <c r="O118" i="33" s="1"/>
  <c r="N119" i="33"/>
  <c r="O119" i="33"/>
  <c r="N120" i="33"/>
  <c r="O120" i="33" s="1"/>
  <c r="N110" i="33"/>
  <c r="O110" i="33"/>
  <c r="N102" i="33"/>
  <c r="O102" i="33"/>
  <c r="N103" i="33"/>
  <c r="O103" i="33"/>
  <c r="N104" i="33"/>
  <c r="O104" i="33"/>
  <c r="N105" i="33"/>
  <c r="O105" i="33" s="1"/>
  <c r="N106" i="33"/>
  <c r="O106" i="33"/>
  <c r="N107" i="33"/>
  <c r="O107" i="33"/>
  <c r="N108" i="33"/>
  <c r="O108" i="33"/>
  <c r="N101" i="33"/>
  <c r="O101" i="33"/>
  <c r="N95" i="33"/>
  <c r="O95" i="33"/>
  <c r="N96" i="33"/>
  <c r="O96" i="33" s="1"/>
  <c r="N97" i="33"/>
  <c r="O97" i="33"/>
  <c r="N98" i="33"/>
  <c r="O98" i="33"/>
  <c r="N94" i="33"/>
  <c r="O94" i="33"/>
  <c r="N93" i="33"/>
  <c r="O93" i="33"/>
  <c r="N92" i="33"/>
  <c r="O92" i="33"/>
  <c r="N91" i="33"/>
  <c r="O91" i="33" s="1"/>
  <c r="N90" i="33"/>
  <c r="O90" i="33"/>
  <c r="N89" i="33"/>
  <c r="O89" i="33"/>
  <c r="N88" i="33"/>
  <c r="O88" i="33"/>
  <c r="N87" i="33"/>
  <c r="O87" i="33"/>
  <c r="N86" i="33"/>
  <c r="O86" i="33"/>
  <c r="N85" i="33"/>
  <c r="O85" i="33" s="1"/>
  <c r="N84" i="33"/>
  <c r="O84" i="33"/>
  <c r="N83" i="33"/>
  <c r="O83" i="33"/>
  <c r="N82" i="33"/>
  <c r="O82" i="33"/>
  <c r="N23" i="33"/>
  <c r="O23" i="33"/>
  <c r="N24" i="33"/>
  <c r="O24" i="33"/>
  <c r="N25" i="33"/>
  <c r="O25" i="33" s="1"/>
  <c r="N26" i="33"/>
  <c r="O26" i="33"/>
  <c r="N22" i="33"/>
  <c r="O22" i="33"/>
  <c r="N60" i="33"/>
  <c r="O60" i="33" s="1"/>
  <c r="N61" i="33"/>
  <c r="O61" i="33" s="1"/>
  <c r="N62" i="33"/>
  <c r="O62" i="33" s="1"/>
  <c r="N63" i="33"/>
  <c r="O63" i="33" s="1"/>
  <c r="N64" i="33"/>
  <c r="N65" i="33"/>
  <c r="O65" i="33"/>
  <c r="N66" i="33"/>
  <c r="O66" i="33"/>
  <c r="N67" i="33"/>
  <c r="O67" i="33" s="1"/>
  <c r="N68" i="33"/>
  <c r="O68" i="33"/>
  <c r="N69" i="33"/>
  <c r="N70" i="33"/>
  <c r="N71" i="33"/>
  <c r="O71" i="33" s="1"/>
  <c r="N72" i="33"/>
  <c r="O72" i="33" s="1"/>
  <c r="N73" i="33"/>
  <c r="O73" i="33" s="1"/>
  <c r="N74" i="33"/>
  <c r="O74" i="33" s="1"/>
  <c r="N75" i="33"/>
  <c r="O75" i="33" s="1"/>
  <c r="N76" i="33"/>
  <c r="O76" i="33" s="1"/>
  <c r="N77" i="33"/>
  <c r="O77" i="33"/>
  <c r="N78" i="33"/>
  <c r="O78" i="33" s="1"/>
  <c r="N79" i="33"/>
  <c r="O79" i="33"/>
  <c r="N80" i="33"/>
  <c r="O80" i="33"/>
  <c r="N81" i="33"/>
  <c r="O81" i="33" s="1"/>
  <c r="N99" i="33"/>
  <c r="O99" i="33" s="1"/>
  <c r="N59" i="33"/>
  <c r="O59" i="33" s="1"/>
  <c r="O64" i="33"/>
  <c r="O69" i="33"/>
  <c r="O70" i="33"/>
  <c r="O114" i="33"/>
  <c r="N20" i="33"/>
  <c r="O20" i="33" s="1"/>
  <c r="N21" i="33"/>
  <c r="O21" i="33" s="1"/>
  <c r="N27" i="33"/>
  <c r="O27" i="33"/>
  <c r="N28" i="33"/>
  <c r="O28" i="33" s="1"/>
  <c r="N29" i="33"/>
  <c r="O29" i="33"/>
  <c r="N7" i="33"/>
  <c r="O7" i="33" s="1"/>
  <c r="N8" i="33"/>
  <c r="O8" i="33" s="1"/>
  <c r="N9" i="33"/>
  <c r="O9" i="33" s="1"/>
  <c r="N10" i="33"/>
  <c r="O10" i="33"/>
  <c r="N11" i="33"/>
  <c r="O11" i="33" s="1"/>
  <c r="N12" i="33"/>
  <c r="O12" i="33" s="1"/>
  <c r="N13" i="33"/>
  <c r="O13" i="33" s="1"/>
  <c r="N14" i="33"/>
  <c r="O14" i="33" s="1"/>
  <c r="N15" i="33"/>
  <c r="O15" i="33" s="1"/>
  <c r="N16" i="33"/>
  <c r="O16" i="33"/>
  <c r="N17" i="33"/>
  <c r="O17" i="33" s="1"/>
  <c r="N6" i="33"/>
  <c r="O6" i="33" s="1"/>
  <c r="N57" i="33"/>
  <c r="O57" i="33" s="1"/>
  <c r="N54" i="33"/>
  <c r="O54" i="33" s="1"/>
  <c r="N55" i="33"/>
  <c r="O55" i="33" s="1"/>
  <c r="N56" i="33"/>
  <c r="O56" i="33"/>
  <c r="N48" i="33"/>
  <c r="O48" i="33" s="1"/>
  <c r="N49" i="33"/>
  <c r="O49" i="33"/>
  <c r="N50" i="33"/>
  <c r="O50" i="33" s="1"/>
  <c r="N51" i="33"/>
  <c r="O51" i="33" s="1"/>
  <c r="N52" i="33"/>
  <c r="O52" i="33" s="1"/>
  <c r="N38" i="33"/>
  <c r="O38" i="33"/>
  <c r="N39" i="33"/>
  <c r="O39" i="33" s="1"/>
  <c r="N40" i="33"/>
  <c r="O40" i="33" s="1"/>
  <c r="N41" i="33"/>
  <c r="O41" i="33" s="1"/>
  <c r="N42" i="33"/>
  <c r="O42" i="33" s="1"/>
  <c r="N43" i="33"/>
  <c r="O43" i="33" s="1"/>
  <c r="N44" i="33"/>
  <c r="O44" i="33"/>
  <c r="N45" i="33"/>
  <c r="O45" i="33"/>
  <c r="N46" i="33"/>
  <c r="O46" i="33" s="1"/>
  <c r="N47" i="33"/>
  <c r="O47" i="33"/>
  <c r="N33" i="33"/>
  <c r="O33" i="33" s="1"/>
  <c r="N34" i="33"/>
  <c r="O34" i="33" s="1"/>
  <c r="N35" i="33"/>
  <c r="O35" i="33"/>
  <c r="N36" i="33"/>
  <c r="O36" i="33"/>
  <c r="N37" i="33"/>
  <c r="O37" i="33" s="1"/>
  <c r="N32" i="33"/>
  <c r="O32" i="33"/>
  <c r="N53" i="33"/>
  <c r="O53" i="33" s="1"/>
  <c r="N31" i="33"/>
  <c r="O31" i="33" s="1"/>
  <c r="N19" i="33"/>
  <c r="O19" i="33" s="1"/>
  <c r="J131" i="36"/>
  <c r="M131" i="36"/>
  <c r="L112" i="37"/>
  <c r="M113" i="38"/>
  <c r="H113" i="38"/>
  <c r="L113" i="38"/>
  <c r="N53" i="38"/>
  <c r="O53" i="38"/>
  <c r="D113" i="38"/>
  <c r="G113" i="38"/>
  <c r="N5" i="38"/>
  <c r="O5" i="38"/>
  <c r="E113" i="38"/>
  <c r="L135" i="39"/>
  <c r="O55" i="39"/>
  <c r="N17" i="39"/>
  <c r="O17" i="39"/>
  <c r="F135" i="39"/>
  <c r="N121" i="39"/>
  <c r="O121" i="39"/>
  <c r="G135" i="39"/>
  <c r="K130" i="33"/>
  <c r="N107" i="36"/>
  <c r="O107" i="36"/>
  <c r="K109" i="34"/>
  <c r="M137" i="40"/>
  <c r="N17" i="40"/>
  <c r="O17" i="40" s="1"/>
  <c r="L137" i="40"/>
  <c r="G137" i="40"/>
  <c r="E137" i="40"/>
  <c r="N116" i="40"/>
  <c r="O116" i="40" s="1"/>
  <c r="D137" i="40"/>
  <c r="N29" i="40"/>
  <c r="O29" i="40" s="1"/>
  <c r="N30" i="33"/>
  <c r="O30" i="33" s="1"/>
  <c r="K130" i="41"/>
  <c r="M130" i="41"/>
  <c r="J130" i="41"/>
  <c r="N121" i="41"/>
  <c r="O121" i="41"/>
  <c r="N108" i="41"/>
  <c r="O108" i="41"/>
  <c r="N99" i="41"/>
  <c r="O99" i="41" s="1"/>
  <c r="I130" i="41"/>
  <c r="N53" i="41"/>
  <c r="O53" i="41" s="1"/>
  <c r="G130" i="41"/>
  <c r="N22" i="41"/>
  <c r="O22" i="41" s="1"/>
  <c r="E130" i="41"/>
  <c r="N17" i="41"/>
  <c r="O17" i="41" s="1"/>
  <c r="N5" i="41"/>
  <c r="O5" i="41" s="1"/>
  <c r="H130" i="41"/>
  <c r="D130" i="41"/>
  <c r="L130" i="41"/>
  <c r="E130" i="33"/>
  <c r="E115" i="35"/>
  <c r="N18" i="37"/>
  <c r="O18" i="37" s="1"/>
  <c r="E112" i="37"/>
  <c r="L109" i="34"/>
  <c r="M135" i="39"/>
  <c r="D109" i="34"/>
  <c r="D135" i="39"/>
  <c r="N135" i="39" s="1"/>
  <c r="O135" i="39" s="1"/>
  <c r="N31" i="37"/>
  <c r="O31" i="37" s="1"/>
  <c r="N19" i="34"/>
  <c r="O19" i="34" s="1"/>
  <c r="N58" i="34"/>
  <c r="O58" i="34" s="1"/>
  <c r="N96" i="34"/>
  <c r="O96" i="34"/>
  <c r="N53" i="36"/>
  <c r="O53" i="36" s="1"/>
  <c r="I112" i="37"/>
  <c r="N5" i="37"/>
  <c r="O5" i="37" s="1"/>
  <c r="D115" i="35"/>
  <c r="N32" i="34"/>
  <c r="O32" i="34" s="1"/>
  <c r="D130" i="33"/>
  <c r="F109" i="34"/>
  <c r="I115" i="35"/>
  <c r="D131" i="36"/>
  <c r="G131" i="36"/>
  <c r="J112" i="37"/>
  <c r="F113" i="38"/>
  <c r="N16" i="38"/>
  <c r="O16" i="38"/>
  <c r="I137" i="40"/>
  <c r="N56" i="37"/>
  <c r="O56" i="37" s="1"/>
  <c r="I135" i="39"/>
  <c r="N131" i="39"/>
  <c r="O131" i="39" s="1"/>
  <c r="K123" i="42"/>
  <c r="N5" i="42"/>
  <c r="O5" i="42" s="1"/>
  <c r="L123" i="42"/>
  <c r="N18" i="42"/>
  <c r="O18" i="42"/>
  <c r="M123" i="42"/>
  <c r="H123" i="42"/>
  <c r="J123" i="42"/>
  <c r="F123" i="42"/>
  <c r="N100" i="42"/>
  <c r="O100" i="42" s="1"/>
  <c r="I123" i="42"/>
  <c r="N95" i="42"/>
  <c r="O95" i="42"/>
  <c r="N22" i="42"/>
  <c r="O22" i="42" s="1"/>
  <c r="E123" i="42"/>
  <c r="K135" i="43"/>
  <c r="H135" i="43"/>
  <c r="L135" i="43"/>
  <c r="N132" i="43"/>
  <c r="O132" i="43" s="1"/>
  <c r="N123" i="43"/>
  <c r="O123" i="43"/>
  <c r="N113" i="43"/>
  <c r="O113" i="43" s="1"/>
  <c r="M135" i="43"/>
  <c r="N54" i="43"/>
  <c r="O54" i="43" s="1"/>
  <c r="N28" i="43"/>
  <c r="O28" i="43"/>
  <c r="D135" i="43"/>
  <c r="N135" i="43" s="1"/>
  <c r="O135" i="43" s="1"/>
  <c r="E135" i="43"/>
  <c r="G135" i="43"/>
  <c r="I135" i="43"/>
  <c r="N17" i="43"/>
  <c r="O17" i="43" s="1"/>
  <c r="F135" i="43"/>
  <c r="J135" i="43"/>
  <c r="N5" i="43"/>
  <c r="O5" i="43" s="1"/>
  <c r="L133" i="44"/>
  <c r="N130" i="44"/>
  <c r="O130" i="44" s="1"/>
  <c r="K133" i="44"/>
  <c r="N121" i="44"/>
  <c r="O121" i="44" s="1"/>
  <c r="N111" i="44"/>
  <c r="O111" i="44"/>
  <c r="M133" i="44"/>
  <c r="J133" i="44"/>
  <c r="N53" i="44"/>
  <c r="O53" i="44"/>
  <c r="D133" i="44"/>
  <c r="I133" i="44"/>
  <c r="N26" i="44"/>
  <c r="O26" i="44" s="1"/>
  <c r="H133" i="44"/>
  <c r="N15" i="44"/>
  <c r="O15" i="44" s="1"/>
  <c r="E133" i="44"/>
  <c r="N133" i="44" s="1"/>
  <c r="O133" i="44" s="1"/>
  <c r="F133" i="44"/>
  <c r="G133" i="44"/>
  <c r="N5" i="44"/>
  <c r="O5" i="44"/>
  <c r="K131" i="45"/>
  <c r="M131" i="45"/>
  <c r="L131" i="45"/>
  <c r="N128" i="45"/>
  <c r="O128" i="45" s="1"/>
  <c r="I131" i="45"/>
  <c r="N119" i="45"/>
  <c r="O119" i="45" s="1"/>
  <c r="J131" i="45"/>
  <c r="N110" i="45"/>
  <c r="O110" i="45" s="1"/>
  <c r="H131" i="45"/>
  <c r="N54" i="45"/>
  <c r="O54" i="45" s="1"/>
  <c r="F131" i="45"/>
  <c r="N26" i="45"/>
  <c r="O26" i="45" s="1"/>
  <c r="E131" i="45"/>
  <c r="N15" i="45"/>
  <c r="O15" i="45" s="1"/>
  <c r="G131" i="45"/>
  <c r="L143" i="46"/>
  <c r="M143" i="46"/>
  <c r="N140" i="46"/>
  <c r="O140" i="46"/>
  <c r="N131" i="46"/>
  <c r="O131" i="46" s="1"/>
  <c r="N122" i="46"/>
  <c r="O122" i="46"/>
  <c r="J143" i="46"/>
  <c r="K143" i="46"/>
  <c r="N61" i="46"/>
  <c r="O61" i="46" s="1"/>
  <c r="N30" i="46"/>
  <c r="O30" i="46" s="1"/>
  <c r="D143" i="46"/>
  <c r="G143" i="46"/>
  <c r="H143" i="46"/>
  <c r="E143" i="46"/>
  <c r="F143" i="46"/>
  <c r="I143" i="46"/>
  <c r="N143" i="46" s="1"/>
  <c r="O143" i="46" s="1"/>
  <c r="N18" i="46"/>
  <c r="O18" i="46"/>
  <c r="N5" i="46"/>
  <c r="O5" i="46" s="1"/>
  <c r="K129" i="47"/>
  <c r="L129" i="47"/>
  <c r="N126" i="47"/>
  <c r="O126" i="47" s="1"/>
  <c r="J129" i="47"/>
  <c r="N116" i="47"/>
  <c r="O116" i="47" s="1"/>
  <c r="M129" i="47"/>
  <c r="N108" i="47"/>
  <c r="O108" i="47" s="1"/>
  <c r="H129" i="47"/>
  <c r="I129" i="47"/>
  <c r="N58" i="47"/>
  <c r="O58" i="47"/>
  <c r="N27" i="47"/>
  <c r="O27" i="47" s="1"/>
  <c r="G129" i="47"/>
  <c r="D129" i="47"/>
  <c r="N129" i="47" s="1"/>
  <c r="O129" i="47" s="1"/>
  <c r="E129" i="47"/>
  <c r="N5" i="47"/>
  <c r="O5" i="47" s="1"/>
  <c r="O121" i="49"/>
  <c r="P121" i="49"/>
  <c r="O113" i="49"/>
  <c r="P113" i="49"/>
  <c r="O61" i="49"/>
  <c r="P61" i="49" s="1"/>
  <c r="O28" i="49"/>
  <c r="P28" i="49" s="1"/>
  <c r="J134" i="49"/>
  <c r="K134" i="49"/>
  <c r="N134" i="49"/>
  <c r="L134" i="49"/>
  <c r="D134" i="49"/>
  <c r="F134" i="49"/>
  <c r="O134" i="49" s="1"/>
  <c r="P134" i="49" s="1"/>
  <c r="O16" i="49"/>
  <c r="P16" i="49"/>
  <c r="M134" i="49"/>
  <c r="E134" i="49"/>
  <c r="G134" i="49"/>
  <c r="H134" i="49"/>
  <c r="I134" i="49"/>
  <c r="O5" i="49"/>
  <c r="P5" i="49"/>
  <c r="O138" i="50" l="1"/>
  <c r="P138" i="50" s="1"/>
  <c r="N130" i="41"/>
  <c r="O130" i="41" s="1"/>
  <c r="N112" i="37"/>
  <c r="O112" i="37" s="1"/>
  <c r="N113" i="38"/>
  <c r="O113" i="38" s="1"/>
  <c r="N123" i="42"/>
  <c r="O123" i="42" s="1"/>
  <c r="F137" i="40"/>
  <c r="N137" i="40" s="1"/>
  <c r="O137" i="40" s="1"/>
  <c r="N16" i="47"/>
  <c r="O16" i="47" s="1"/>
  <c r="N5" i="45"/>
  <c r="O5" i="45" s="1"/>
  <c r="N102" i="38"/>
  <c r="O102" i="38" s="1"/>
  <c r="L115" i="35"/>
  <c r="N115" i="35" s="1"/>
  <c r="O115" i="35" s="1"/>
  <c r="G123" i="42"/>
  <c r="H109" i="34"/>
  <c r="M115" i="35"/>
  <c r="N99" i="36"/>
  <c r="O99" i="36" s="1"/>
  <c r="N99" i="37"/>
  <c r="O99" i="37" s="1"/>
  <c r="N18" i="33"/>
  <c r="O18" i="33" s="1"/>
  <c r="N92" i="35"/>
  <c r="O92" i="35" s="1"/>
  <c r="N109" i="37"/>
  <c r="O109" i="37" s="1"/>
  <c r="N107" i="34"/>
  <c r="O107" i="34" s="1"/>
  <c r="N5" i="39"/>
  <c r="O5" i="39" s="1"/>
  <c r="N5" i="33"/>
  <c r="O5" i="33" s="1"/>
  <c r="N125" i="40"/>
  <c r="O125" i="40" s="1"/>
  <c r="N23" i="36"/>
  <c r="O23" i="36" s="1"/>
  <c r="N5" i="34"/>
  <c r="O5" i="34" s="1"/>
  <c r="E109" i="34"/>
  <c r="N109" i="34" s="1"/>
  <c r="O109" i="34" s="1"/>
  <c r="I131" i="36"/>
  <c r="N131" i="36" s="1"/>
  <c r="O131" i="36" s="1"/>
  <c r="N28" i="39"/>
  <c r="O28" i="39" s="1"/>
  <c r="N50" i="42"/>
  <c r="O50" i="42" s="1"/>
  <c r="J130" i="33"/>
  <c r="N130" i="33" s="1"/>
  <c r="O130" i="33" s="1"/>
  <c r="N100" i="33"/>
  <c r="O100" i="33" s="1"/>
  <c r="N86" i="34"/>
  <c r="O86" i="34" s="1"/>
  <c r="N18" i="36"/>
  <c r="O18" i="36" s="1"/>
  <c r="M112" i="37"/>
  <c r="N113" i="39"/>
  <c r="O113" i="39" s="1"/>
</calcChain>
</file>

<file path=xl/sharedStrings.xml><?xml version="1.0" encoding="utf-8"?>
<sst xmlns="http://schemas.openxmlformats.org/spreadsheetml/2006/main" count="2606" uniqueCount="320">
  <si>
    <t>Building Permits</t>
  </si>
  <si>
    <t>Other Charges for Services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</si>
  <si>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</si>
  <si>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</si>
  <si>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</si>
  <si>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</si>
  <si>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</si>
  <si>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</si>
  <si>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</si>
  <si>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</si>
  <si>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</si>
  <si>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</si>
  <si>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County Ninth-Cent Voted Fuel Tax</t>
  </si>
  <si>
    <t>Second Local Option Fuel Tax (1 to 5 Cents)</t>
  </si>
  <si>
    <t>First Local Option Fuel Tax (1 to 6 Cents)</t>
  </si>
  <si>
    <t>Discretionary Sales Surtaxes</t>
  </si>
  <si>
    <t>Utility Service Tax - Electricity</t>
  </si>
  <si>
    <t>Utility Service Tax - Water</t>
  </si>
  <si>
    <t>Utility Service Tax - Fuel Oil</t>
  </si>
  <si>
    <t>Utility Service Tax - Propane</t>
  </si>
  <si>
    <t>Communications Services Taxes</t>
  </si>
  <si>
    <t>Local Business Tax</t>
  </si>
  <si>
    <t>Permits, Fees, and Special Assessments</t>
  </si>
  <si>
    <t>Franchise Fee - Cable Television</t>
  </si>
  <si>
    <t>Franchise Fee - Solid Waste</t>
  </si>
  <si>
    <t>Impact Fees - Residential - Public Safety</t>
  </si>
  <si>
    <t>Impact Fees - Commercial - Public Safety</t>
  </si>
  <si>
    <t>Impact Fees - Residential - Transportation</t>
  </si>
  <si>
    <t>Impact Fees - Commercial - Transportation</t>
  </si>
  <si>
    <t>Impact Fees - Residential - Culture / Recreation</t>
  </si>
  <si>
    <t>Special Assessments - Capital Improvement</t>
  </si>
  <si>
    <t>Special Assessments - Charges for Public Services</t>
  </si>
  <si>
    <t>Other Permits, Fees, and Special Assessments</t>
  </si>
  <si>
    <t>Federal Grant - General Government</t>
  </si>
  <si>
    <t>Federal Grant - Public Safety</t>
  </si>
  <si>
    <t>Intergovernmental Revenue</t>
  </si>
  <si>
    <t>Federal Grant - Economic Environment</t>
  </si>
  <si>
    <t>State Grant - Public Safety</t>
  </si>
  <si>
    <t>Federal Grant - Physical Environment - Other Physical Environment</t>
  </si>
  <si>
    <t>Federal Grant - Transportation - Other Transportation</t>
  </si>
  <si>
    <t>Federal Grant - Human Services - Other Human Services</t>
  </si>
  <si>
    <t>State Grant - Physical Environment - Other Physical Environment</t>
  </si>
  <si>
    <t>State Grant - Economic Environment</t>
  </si>
  <si>
    <t>State Grant - Human Services - Other Human Services</t>
  </si>
  <si>
    <t>State Shared Revenues - General Gov't - Revenue Sharing Proceeds</t>
  </si>
  <si>
    <t>State Shared Revenues - General Gov't - Insurance License Tax</t>
  </si>
  <si>
    <t>State Shared Revenues - General Gov't - Mobile Home License Tax</t>
  </si>
  <si>
    <t>State Shared Revenues - General Gov't - Alcoholic Beverage License Tax</t>
  </si>
  <si>
    <t>State Shared Revenues - General Gov't - Sales and Uses Taxes to Counties</t>
  </si>
  <si>
    <t>State Shared Revenues - General Gov't - Local Gov't Half-Cent Sales Tax</t>
  </si>
  <si>
    <t>State Shared Revenues - Public Safety - Firefighter Supplemental Compensation</t>
  </si>
  <si>
    <t>State Shared Revenues - Public Safety - Enhanced 911 Fee</t>
  </si>
  <si>
    <t>State Shared Revenues - Transportation - Other Transportation</t>
  </si>
  <si>
    <t>State Shared Revenues - Human Services - Other Human Services</t>
  </si>
  <si>
    <t>State Shared Revenues - Culture / Recreation</t>
  </si>
  <si>
    <t>State Shared Revenues - Other</t>
  </si>
  <si>
    <t>Grants from Other Local Units - General Government</t>
  </si>
  <si>
    <t>Grants from Other Local Units - Public Safety</t>
  </si>
  <si>
    <t>Grants from Other Local Units - Physical Environment</t>
  </si>
  <si>
    <t>Grants from Other Local Units - Transportation</t>
  </si>
  <si>
    <t>Grants from Other Local Units - Other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</si>
  <si>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</si>
  <si>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</si>
  <si>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</si>
  <si>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</si>
  <si>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</si>
  <si>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</si>
  <si>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</si>
  <si>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Recording Fees</t>
  </si>
  <si>
    <t>General Gov't (Not Court-Related) - Internal Service Fund Fees and Charges</t>
  </si>
  <si>
    <t>General Gov't (Not Court-Related) - Fees Remitted to County from Supervisor of Elections</t>
  </si>
  <si>
    <t>General Gov't (Not Court-Related) - Fees Remitted to County from Property Appraiser</t>
  </si>
  <si>
    <t>General Gov't (Not Court-Related) - County Officer Commission and Fees</t>
  </si>
  <si>
    <t>General Gov't (Not Court-Related) - Other General Gov't Charges and Fees</t>
  </si>
  <si>
    <t>Public Safety - Law Enforcement Services</t>
  </si>
  <si>
    <t>Public Safety - Fire Protection</t>
  </si>
  <si>
    <t>Public Safety - Housing for Prisoners</t>
  </si>
  <si>
    <t>Public Safety - Emergency Management Service Fees / Charges</t>
  </si>
  <si>
    <t>Public Safety - Protective Inspection Fees</t>
  </si>
  <si>
    <t>Public Safety - Ambulance Fees</t>
  </si>
  <si>
    <t>Public Safety - Other Public Safety Charges and Fees</t>
  </si>
  <si>
    <t>Physical Environment - Electric Utility</t>
  </si>
  <si>
    <t>Physical Environment - Water Utility</t>
  </si>
  <si>
    <t>Physical Environment - Garbage / Solid Waste</t>
  </si>
  <si>
    <t>Physical Environment - Water / Sewer Combination Utility</t>
  </si>
  <si>
    <t>Physical Environment - Conservation and Resource Management</t>
  </si>
  <si>
    <t>Physical Environment - Other Physical Environment Charges</t>
  </si>
  <si>
    <t>Transportation (User Fees) - Other Transportation Charges</t>
  </si>
  <si>
    <t>Human Services - Animal Control and Shelter Fees</t>
  </si>
  <si>
    <t>Culture / Recreation - Libraries</t>
  </si>
  <si>
    <t>Culture / Recreation - Special Events</t>
  </si>
  <si>
    <t>Court Service Reimbursement - Circuit-Wide Judicial Reimbursement - Other Counties</t>
  </si>
  <si>
    <t>Court Service Reimbursement - Probation / Alternatives</t>
  </si>
  <si>
    <t>Total - All Account Codes</t>
  </si>
  <si>
    <t>County Court Criminal - Filing Fees</t>
  </si>
  <si>
    <t>County Court Criminal - Service Charges</t>
  </si>
  <si>
    <t>County Court Criminal - Court Costs</t>
  </si>
  <si>
    <t>Circuit Court Criminal - Service Charges</t>
  </si>
  <si>
    <t>Circuit Court Criminal - Court Costs</t>
  </si>
  <si>
    <t>County Court Civil - Filing Fees</t>
  </si>
  <si>
    <t>County Court Civil - Service Charges</t>
  </si>
  <si>
    <t>Circuit Court Civil - Filing Fees</t>
  </si>
  <si>
    <t>Circuit Court Civil - Service Charges</t>
  </si>
  <si>
    <t>Circuit Court Civil - Fees and Service Charges</t>
  </si>
  <si>
    <t>Traffic Court - Service Charges</t>
  </si>
  <si>
    <t>Traffic Court - Court Costs</t>
  </si>
  <si>
    <t>Juvenile Court - Service Charges</t>
  </si>
  <si>
    <t>Probate Court - Filing Fees</t>
  </si>
  <si>
    <t>Probate Court - Service Charges</t>
  </si>
  <si>
    <t>Local Fiscal Year Ended September 30, 2009</t>
  </si>
  <si>
    <t>Court-Ordered Judgments and Fines - As Decided by County Court Criminal</t>
  </si>
  <si>
    <t>Judgments and Fines - Intergovernmental Radio Communication Program</t>
  </si>
  <si>
    <t>Court-Ordered Judgments and Fines - As Decided by County Court Civil</t>
  </si>
  <si>
    <t>Court-Ordered Judgments and Fines - As Decided by Circuit Court Civil</t>
  </si>
  <si>
    <t>Court-Ordered Judgments and Fines - As Decided by Traffic Court</t>
  </si>
  <si>
    <t>Fines - Local Ordinance Violations</t>
  </si>
  <si>
    <t>Other Judgments, Fines, and Forfeits</t>
  </si>
  <si>
    <t>Judgments and Fines - Other Court-Ordered</t>
  </si>
  <si>
    <t>Interest and Other Earnings - Interest</t>
  </si>
  <si>
    <t>Interest and Other Earnings - Net Increase (Decrease) in Fair Value of Investments</t>
  </si>
  <si>
    <t>Interest and Other Earnings - Gain or Loss on Sale of Investments</t>
  </si>
  <si>
    <t>Rents and Royalties</t>
  </si>
  <si>
    <t>Disposition of Fixed Assets</t>
  </si>
  <si>
    <t>Sale of Surplus Materials and Scrap</t>
  </si>
  <si>
    <t>Contributions and Donations from Private Sources</t>
  </si>
  <si>
    <t>Licenses</t>
  </si>
  <si>
    <t>Pension Fund Contributions</t>
  </si>
  <si>
    <t>Other Miscellaneous Revenues - Settlements</t>
  </si>
  <si>
    <t>Other Miscellaneous Revenues - Other</t>
  </si>
  <si>
    <t>Non-Operating - Inter-Fund Group Transfers In</t>
  </si>
  <si>
    <t>Proceeds - Debt Proceeds</t>
  </si>
  <si>
    <t>Intragovernmental Transfers from Constitutional Fee Officers - Clerk to the BOCC</t>
  </si>
  <si>
    <t>Intragovernmental Transfers from Constitutional Fee Officers - Sheriff</t>
  </si>
  <si>
    <t>Intragovernmental Transfers from Constitutional Fee Officers - Property Appraiser</t>
  </si>
  <si>
    <t>Intragovernmental Transfers from Constitutional Fee Officers - Tax Collector</t>
  </si>
  <si>
    <t>Intragovernmental Transfers from Constitutional Fee Officers - Supervisor of Elections</t>
  </si>
  <si>
    <t>Article V - Clerk of Court Trust Fund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</si>
  <si>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</si>
  <si>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</si>
  <si>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</si>
  <si>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</si>
  <si>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</si>
  <si>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</si>
  <si>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Alachua County Government Revenues Reported by Account Code and Fund Type</t>
  </si>
  <si>
    <t>2009 Countywide Population:</t>
  </si>
  <si>
    <t>Local Fiscal Year Ended September 30, 2010</t>
  </si>
  <si>
    <t>Utility Service Tax - Telecommunications</t>
  </si>
  <si>
    <t>State Shared Revenues - Clerk Allotment from Justice Administrative Commission</t>
  </si>
  <si>
    <t>General Gov't (Not Court-Related) - Administrative Service Fees</t>
  </si>
  <si>
    <t>Restricted Local Ordinance Court-Related Board Revenue - Not Remitted to the State</t>
  </si>
  <si>
    <t>Judgments and Fines - 10% of Fines to Public Records Modernization Fund</t>
  </si>
  <si>
    <t>Federal Fines and Forfeits</t>
  </si>
  <si>
    <t>Forfeits - Confiscation of Deposits or Bonds Held as Performance Guarantees</t>
  </si>
  <si>
    <t>Forfeits - Assets Seized by Law Enforcement</t>
  </si>
  <si>
    <t>2010 Countywide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</si>
  <si>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</si>
  <si>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</si>
  <si>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General Gov't (Not Court-Related) - Fees Remitted to County from Tax Collector</t>
  </si>
  <si>
    <t>General Gov't (Not Court-Related) - Fees Remitted to County from Sheriff</t>
  </si>
  <si>
    <t>General Gov't (Not Court-Related) - Fees Remitted to County from Clerk of Circuit Court</t>
  </si>
  <si>
    <t>Human Services - Clinic Fees</t>
  </si>
  <si>
    <t>Restricted Local Ordinance Court-Related Board Revenue - Court Innovations</t>
  </si>
  <si>
    <t>Restricted Local Ordinance Court-Related Board Revenue - Legal Aid</t>
  </si>
  <si>
    <t>Restricted Local Ordinance Court-Related Board Revenue - Law Library</t>
  </si>
  <si>
    <t>Restricted Local Ordinance Court-Related Board Revenue - Juvenile Alternative Programs</t>
  </si>
  <si>
    <t>Restricted Local Ordinance Court-Related Board Revenue - Domestic Violence Surcharge</t>
  </si>
  <si>
    <t>2011 Countywide Population:</t>
  </si>
  <si>
    <t>Local Fiscal Year Ended September 30, 2008</t>
  </si>
  <si>
    <t>Permits and Franchise Fees</t>
  </si>
  <si>
    <t>Other Permits and Fees</t>
  </si>
  <si>
    <t>State Grant - Physical Environment - Garbage / Solid Waste</t>
  </si>
  <si>
    <t>State Grant - Transportation - Other Transportation</t>
  </si>
  <si>
    <t>State Grant - Culture / Recreation</t>
  </si>
  <si>
    <t>State Grant - Court-Related Grants - Child Dependency</t>
  </si>
  <si>
    <t>County Court Civil - Court Costs</t>
  </si>
  <si>
    <t>Court-Ordered Judgments and Fines - As Decided by Juvenile Court</t>
  </si>
  <si>
    <t>Special Assessments - Service Charges</t>
  </si>
  <si>
    <t>Impact Fees - Public Safety</t>
  </si>
  <si>
    <t>Impact Fees - Transportation</t>
  </si>
  <si>
    <t>Impact Fees - Culture / Recreation</t>
  </si>
  <si>
    <t>Intragovernmental Transfers from Constitutional Fee Officers - Clerk of Circuit Court</t>
  </si>
  <si>
    <t>2008 Countywide Population:</t>
  </si>
  <si>
    <t>Local Fiscal Year Ended September 30, 2012</t>
  </si>
  <si>
    <t>Payments from Other Local Units in Lieu of Taxes</t>
  </si>
  <si>
    <t>2012 Countywide Population:</t>
  </si>
  <si>
    <t>Local Fiscal Year Ended September 30, 2013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</si>
  <si>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</si>
  <si>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</si>
  <si>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</si>
  <si>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Insurance License Tax</t>
  </si>
  <si>
    <t>State Shared Revenues - General Government - Mobile Home License Tax</t>
  </si>
  <si>
    <t>State Shared Revenues - General Government - Alcoholic Beverage License Tax</t>
  </si>
  <si>
    <t>State Shared Revenues - General Government - Sales and Uses Taxes to Counties</t>
  </si>
  <si>
    <t>State Shared Revenues - General Government - Local Government Half-Cent Sales Tax</t>
  </si>
  <si>
    <t>General Government - Recording Fees</t>
  </si>
  <si>
    <t>General Government - Internal Service Fund Fees and Charges</t>
  </si>
  <si>
    <t>General Government - Administrative Service Fees</t>
  </si>
  <si>
    <t>General Government - Fees Remitted to County from Tax Collector</t>
  </si>
  <si>
    <t>General Government - Fees Remitted to County from Sheriff</t>
  </si>
  <si>
    <t>General Government - Fees Remitted to County from Clerk of Circuit Court</t>
  </si>
  <si>
    <t>General Government - Fees Remitted to County from Property Appraiser</t>
  </si>
  <si>
    <t>General Government - County Officer Commission and Fees</t>
  </si>
  <si>
    <t>General Government - Other General Government Charges and Fees</t>
  </si>
  <si>
    <t>Transportation - Other Transportation Charges</t>
  </si>
  <si>
    <t>Court-Related Revenues - County Court Criminal - Non-Local Fines and Forfeitures</t>
  </si>
  <si>
    <t>Court-Related Revenues - Circuit Court Criminal - Non-Local Fines and Forfeitures</t>
  </si>
  <si>
    <t>Court-Related Revenues - County Court Civil - Non-Local Fines and Forfeitures</t>
  </si>
  <si>
    <t>Court-Related Revenues - Circuit Court Civil - Non-Local Fines and Forfeitures</t>
  </si>
  <si>
    <t>Court-Related Revenues - Traffic Court (Criminal and Civil) - Non-Local Fines and Forfeitures</t>
  </si>
  <si>
    <t>Court-Related Revenues - Juvenile Court - Non-Local Fines and Forfeitures</t>
  </si>
  <si>
    <t>Court-Related Revenues - Probate Court - Non-Local Fines and Forfeitures</t>
  </si>
  <si>
    <t>Court-Related Revenues - Court Service Reimbursement - Other Counties</t>
  </si>
  <si>
    <t>Court-Related Revenues - Restricted Board Revenue - Court Innovations / Local Requirements</t>
  </si>
  <si>
    <t>Court-Related Revenues - Restricted Board Revenue - Legal Aid</t>
  </si>
  <si>
    <t>Court-Related Revenues - Restricted Board Revenue - Law Library</t>
  </si>
  <si>
    <t>Court-Related Revenues - Restricted Board Revenue - Juvenile Alternative Programs</t>
  </si>
  <si>
    <t>Court-Related Revenues - Restricted Board Revenue - Domestic Violence Surcharge</t>
  </si>
  <si>
    <t>Court-Related Revenues - Restricted Board Revenue - Other Collections Transferred to BOCC</t>
  </si>
  <si>
    <t>Court-Ordered Judgments and Fines - Intergovernmental Radio Communication Program</t>
  </si>
  <si>
    <t>Court-Ordered Judgments and Fines - 10% of Fines to Public Records Modernization TF</t>
  </si>
  <si>
    <t>Sale of Contraband Property Seized by Law Enforcement</t>
  </si>
  <si>
    <t>Sales - Disposition of Fixed Assets</t>
  </si>
  <si>
    <t>Sales - Sale of Surplus Materials and Scrap</t>
  </si>
  <si>
    <t>2013 Countywide Population:</t>
  </si>
  <si>
    <t>Local Fiscal Year Ended September 30, 2014</t>
  </si>
  <si>
    <t>Federal Grant - Court-Related Grants - Other Court-Related</t>
  </si>
  <si>
    <t>State Grant - Court-Related Grants - Article V Clerk of Court Trust Fund</t>
  </si>
  <si>
    <t>Court-Related Revenues - County Court Criminal - Filing Fees</t>
  </si>
  <si>
    <t>Court-Related Revenues - County Court Criminal - Service Charges</t>
  </si>
  <si>
    <t>Court-Related Revenues - County Court Criminal - Court Costs</t>
  </si>
  <si>
    <t>Court-Related Revenues - Circuit Court Criminal - Service Charges</t>
  </si>
  <si>
    <t>Court-Related Revenues - Circuit Court Criminal - Court Costs</t>
  </si>
  <si>
    <t>Court-Related Revenues - County Court Civil - Filing Fees</t>
  </si>
  <si>
    <t>Court-Related Revenues - County Court Civil - Service Charges</t>
  </si>
  <si>
    <t>Court-Related Revenues - Circuit Court Civil - Filing Fees</t>
  </si>
  <si>
    <t>Court-Related Revenues - Circuit Court Civil - Service Charges</t>
  </si>
  <si>
    <t>Court-Related Revenues - Circuit Court Civil - Fees and Service Charges</t>
  </si>
  <si>
    <t>Court-Related Revenues - Traffic Court (Criminal and Civil) - Filing Fees</t>
  </si>
  <si>
    <t>Court-Related Revenues - Traffic Court (Criminal and Civil) - Service Charges</t>
  </si>
  <si>
    <t>Court-Related Revenues - Traffic Court (Criminal and Civil) - Court Costs</t>
  </si>
  <si>
    <t>Court-Related Revenues - Juvenile Court - Service Charges</t>
  </si>
  <si>
    <t>Court-Related Revenues - Probate Court - Filing Fees</t>
  </si>
  <si>
    <t>Court-Related Revenues - Probate Court - Service Charges</t>
  </si>
  <si>
    <t>Court-Related Revenues - Restricted Board Revenue - State Court Facility Surcharge ($30)</t>
  </si>
  <si>
    <t>Proceeds - Installment Purchases and Capital Lease Proceeds</t>
  </si>
  <si>
    <t>2014 Countywide Population:</t>
  </si>
  <si>
    <t>Local Fiscal Year Ended September 30, 2015</t>
  </si>
  <si>
    <t>2015 Countywide Population:</t>
  </si>
  <si>
    <t>Local Fiscal Year Ended September 30, 2007</t>
  </si>
  <si>
    <t>Other Permits, Fees and Licenses</t>
  </si>
  <si>
    <t>Court-Ordered Judgments and Fines - As Decided by Circuit Court Criminal</t>
  </si>
  <si>
    <t>Proceeds - Proceeds from Refunding Bonds</t>
  </si>
  <si>
    <t>2007 Countywide Population:</t>
  </si>
  <si>
    <t>Franchise Fees, Licenses, and Permits</t>
  </si>
  <si>
    <t>Local Fiscal Year Ended September 30, 2006</t>
  </si>
  <si>
    <t>Permits, Fees, and Licenses</t>
  </si>
  <si>
    <t>Occupational Licenses</t>
  </si>
  <si>
    <t>State Shared Revenues - Public Safety</t>
  </si>
  <si>
    <t>Circuit Court Criminal - Additional Court Costs</t>
  </si>
  <si>
    <t>Circuit Court Civil - Child Support</t>
  </si>
  <si>
    <t>Juvenile Court - Probation / Alternatives</t>
  </si>
  <si>
    <t>Court-Ordered Judgments and Fines</t>
  </si>
  <si>
    <t>Fines - Pollution Control Violations</t>
  </si>
  <si>
    <t>Interest and Other Earnings</t>
  </si>
  <si>
    <t>Special Assessments - Other</t>
  </si>
  <si>
    <t>Other Miscellaneous Revenues</t>
  </si>
  <si>
    <t>2006 Countywide Population:</t>
  </si>
  <si>
    <t>Local Fiscal Year Ended September 30, 2016</t>
  </si>
  <si>
    <t>2016 Countywide Population:</t>
  </si>
  <si>
    <t>Local Fiscal Year Ended September 30, 2017</t>
  </si>
  <si>
    <t>2017 Countywide Population:</t>
  </si>
  <si>
    <t>Local Fiscal Year Ended September 30, 2018</t>
  </si>
  <si>
    <t>2018 Countywide Population:</t>
  </si>
  <si>
    <t>Local Fiscal Year Ended September 30, 2019</t>
  </si>
  <si>
    <t>Grants from Other Local Units - Economic Environment</t>
  </si>
  <si>
    <t>Culture / Recreation - Parks and Recreation</t>
  </si>
  <si>
    <t>Court-Related Revenues - Circuit Court Criminal - Filing Fees</t>
  </si>
  <si>
    <t>Court-Related Revenues - Court Service Reimbursement - Probation / Alternatives</t>
  </si>
  <si>
    <t>2019 Countywide Population:</t>
  </si>
  <si>
    <t>Local Fiscal Year Ended September 30, 2020</t>
  </si>
  <si>
    <t>Other Financial Assistance - Federal Source</t>
  </si>
  <si>
    <t>Human Services - Other Human Services Charges</t>
  </si>
  <si>
    <t>2020 Countywide Population:</t>
  </si>
  <si>
    <t>Local Fiscal Year Ended September 30, 2021</t>
  </si>
  <si>
    <t>Grants from Other Local Units - Culture / Recreation</t>
  </si>
  <si>
    <t>2021 Countywide Population:</t>
  </si>
  <si>
    <t>Per Capita Account</t>
  </si>
  <si>
    <t>Custodial</t>
  </si>
  <si>
    <t>Total Account</t>
  </si>
  <si>
    <t>General Government Taxes</t>
  </si>
  <si>
    <t>Tourist Development Taxes</t>
  </si>
  <si>
    <t>First Local Option Fuel Tax (1 to 6 Cents Local Option Fuel Tax)</t>
  </si>
  <si>
    <t>Second Local Option Fuel Tax (1 to 5 Cents Local Option Fuel Tax) - County Proceeds</t>
  </si>
  <si>
    <t>Local Government Infrastructure Surtax</t>
  </si>
  <si>
    <t>Local Communications Services Taxes</t>
  </si>
  <si>
    <t>Building Permits (Buildling Permit Fees)</t>
  </si>
  <si>
    <t>Vessel Registration Fee</t>
  </si>
  <si>
    <t>Other Fees and Special Assessments</t>
  </si>
  <si>
    <t>Intergovernmental Revenues</t>
  </si>
  <si>
    <t>State Grant - Court-Related Grants - County Article V Trust Fund</t>
  </si>
  <si>
    <t>State Shared Revenues - General Government - County Revenue Sharing Program</t>
  </si>
  <si>
    <t>State Shared Revenues - General Government - Distribution of Sales and Use Taxes to Counties</t>
  </si>
  <si>
    <t>State Shared Revenues - General Government - Local Government Half-Cent Sales Tax Program</t>
  </si>
  <si>
    <t>Court-Related Revenues - Traffic Court - Filing Fees</t>
  </si>
  <si>
    <t>Court-Related Revenues - Traffic Court - Service Charges</t>
  </si>
  <si>
    <t>Court-Related Revenues - Traffic Court - Court Costs</t>
  </si>
  <si>
    <t>Other Charges for Services (Not Court-Related)</t>
  </si>
  <si>
    <t>Local Fiscal Year Ended September 30, 2022</t>
  </si>
  <si>
    <t>Federal Grant - American Rescue Plan Act Funds</t>
  </si>
  <si>
    <t>Federal Grant - Human Services - Child Support Reimbursement</t>
  </si>
  <si>
    <t>Other Financial Assistance - State Source</t>
  </si>
  <si>
    <t>State Shared Revenues - Transportation - Fuel Tax Refunds and Credits</t>
  </si>
  <si>
    <t>General Government - County Portion ($2) of $4 Additional Service Charge</t>
  </si>
  <si>
    <t>Intragovernmental Transfers from Constitutional Fee Officers - Sheriff to the BOCC</t>
  </si>
  <si>
    <t>2022 Countywide Population:</t>
  </si>
  <si>
    <t>Proceeds - Leases</t>
  </si>
  <si>
    <t>Local Fiscal Year Ended September 30, 2023</t>
  </si>
  <si>
    <t>Physical Environment - Gas Utility</t>
  </si>
  <si>
    <t>Proceeds - Leases - Financial Agreements</t>
  </si>
  <si>
    <t>2023 Countywide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</si>
</sst>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141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6" t="s">
        <v>143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8"/>
      <c r="Q1" s="7"/>
      <c r="R1"/>
    </row>
    <row r="2" spans="1:134" ht="24" thickBot="1">
      <c r="A2" s="59" t="s">
        <v>316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1"/>
      <c r="Q2" s="7"/>
      <c r="R2"/>
    </row>
    <row r="3" spans="1:134" ht="18" customHeight="1">
      <c r="A3" s="62" t="s">
        <v>137</v>
      </c>
      <c r="B3" s="63"/>
      <c r="C3" s="64"/>
      <c r="D3" s="68" t="s">
        <v>61</v>
      </c>
      <c r="E3" s="69"/>
      <c r="F3" s="69"/>
      <c r="G3" s="69"/>
      <c r="H3" s="70"/>
      <c r="I3" s="68" t="s">
        <v>62</v>
      </c>
      <c r="J3" s="70"/>
      <c r="K3" s="68" t="s">
        <v>64</v>
      </c>
      <c r="L3" s="69"/>
      <c r="M3" s="70"/>
      <c r="N3" s="36"/>
      <c r="O3" s="37"/>
      <c r="P3" s="71" t="s">
        <v>286</v>
      </c>
      <c r="Q3" s="11"/>
      <c r="R3"/>
    </row>
    <row r="4" spans="1:134" ht="32.25" customHeight="1" thickBot="1">
      <c r="A4" s="65"/>
      <c r="B4" s="66"/>
      <c r="C4" s="67"/>
      <c r="D4" s="34" t="s">
        <v>5</v>
      </c>
      <c r="E4" s="34" t="s">
        <v>138</v>
      </c>
      <c r="F4" s="34" t="s">
        <v>139</v>
      </c>
      <c r="G4" s="34" t="s">
        <v>140</v>
      </c>
      <c r="H4" s="34" t="s">
        <v>6</v>
      </c>
      <c r="I4" s="34" t="s">
        <v>7</v>
      </c>
      <c r="J4" s="35" t="s">
        <v>141</v>
      </c>
      <c r="K4" s="35" t="s">
        <v>8</v>
      </c>
      <c r="L4" s="35" t="s">
        <v>9</v>
      </c>
      <c r="M4" s="35" t="s">
        <v>287</v>
      </c>
      <c r="N4" s="35" t="s">
        <v>10</v>
      </c>
      <c r="O4" s="35" t="s">
        <v>288</v>
      </c>
      <c r="P4" s="7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289</v>
      </c>
      <c r="B5" s="26"/>
      <c r="C5" s="26"/>
      <c r="D5" s="27">
        <f t="shared" ref="D5:N5" si="0">SUM(D6:D15)</f>
        <v>151750577</v>
      </c>
      <c r="E5" s="27">
        <f t="shared" si="0"/>
        <v>68280521</v>
      </c>
      <c r="F5" s="27">
        <f t="shared" si="0"/>
        <v>7682862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227713960</v>
      </c>
      <c r="P5" s="33">
        <f t="shared" ref="P5:P36" si="1">(O5/P$139)</f>
        <v>777.07466557466557</v>
      </c>
      <c r="Q5" s="6"/>
    </row>
    <row r="6" spans="1:134">
      <c r="A6" s="12"/>
      <c r="B6" s="25">
        <v>311</v>
      </c>
      <c r="C6" s="20" t="s">
        <v>3</v>
      </c>
      <c r="D6" s="47">
        <v>142309906</v>
      </c>
      <c r="E6" s="47">
        <v>27333667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f>SUM(D6:N6)</f>
        <v>169643573</v>
      </c>
      <c r="P6" s="48">
        <f t="shared" si="1"/>
        <v>578.90927177177173</v>
      </c>
      <c r="Q6" s="9"/>
    </row>
    <row r="7" spans="1:134">
      <c r="A7" s="12"/>
      <c r="B7" s="25">
        <v>312.13</v>
      </c>
      <c r="C7" s="20" t="s">
        <v>290</v>
      </c>
      <c r="D7" s="47">
        <v>0</v>
      </c>
      <c r="E7" s="47">
        <v>3184161</v>
      </c>
      <c r="F7" s="47">
        <v>4776242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ref="O7:O15" si="2">SUM(D7:N7)</f>
        <v>7960403</v>
      </c>
      <c r="P7" s="48">
        <f t="shared" si="1"/>
        <v>27.164902402402401</v>
      </c>
      <c r="Q7" s="9"/>
    </row>
    <row r="8" spans="1:134">
      <c r="A8" s="12"/>
      <c r="B8" s="25">
        <v>312.3</v>
      </c>
      <c r="C8" s="20" t="s">
        <v>12</v>
      </c>
      <c r="D8" s="47">
        <v>0</v>
      </c>
      <c r="E8" s="47">
        <v>1442973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2"/>
        <v>1442973</v>
      </c>
      <c r="P8" s="48">
        <f t="shared" si="1"/>
        <v>4.9241502866502866</v>
      </c>
      <c r="Q8" s="9"/>
    </row>
    <row r="9" spans="1:134">
      <c r="A9" s="12"/>
      <c r="B9" s="25">
        <v>312.41000000000003</v>
      </c>
      <c r="C9" s="20" t="s">
        <v>291</v>
      </c>
      <c r="D9" s="47">
        <v>0</v>
      </c>
      <c r="E9" s="47">
        <v>4031840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2"/>
        <v>4031840</v>
      </c>
      <c r="P9" s="48">
        <f t="shared" si="1"/>
        <v>13.758667758667759</v>
      </c>
      <c r="Q9" s="9"/>
    </row>
    <row r="10" spans="1:134">
      <c r="A10" s="12"/>
      <c r="B10" s="25">
        <v>312.42</v>
      </c>
      <c r="C10" s="20" t="s">
        <v>292</v>
      </c>
      <c r="D10" s="47">
        <v>0</v>
      </c>
      <c r="E10" s="47">
        <v>0</v>
      </c>
      <c r="F10" s="47">
        <v>2906620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2"/>
        <v>2906620</v>
      </c>
      <c r="P10" s="48">
        <f t="shared" si="1"/>
        <v>9.9188506688506681</v>
      </c>
      <c r="Q10" s="9"/>
    </row>
    <row r="11" spans="1:134">
      <c r="A11" s="12"/>
      <c r="B11" s="25">
        <v>312.63</v>
      </c>
      <c r="C11" s="20" t="s">
        <v>293</v>
      </c>
      <c r="D11" s="47">
        <v>0</v>
      </c>
      <c r="E11" s="47">
        <v>25994099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2"/>
        <v>25994099</v>
      </c>
      <c r="P11" s="48">
        <f t="shared" si="1"/>
        <v>88.704951542451539</v>
      </c>
      <c r="Q11" s="9"/>
    </row>
    <row r="12" spans="1:134">
      <c r="A12" s="12"/>
      <c r="B12" s="25">
        <v>314.10000000000002</v>
      </c>
      <c r="C12" s="20" t="s">
        <v>16</v>
      </c>
      <c r="D12" s="47">
        <v>5346528</v>
      </c>
      <c r="E12" s="47">
        <v>3564352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f t="shared" si="2"/>
        <v>8910880</v>
      </c>
      <c r="P12" s="48">
        <f t="shared" si="1"/>
        <v>30.408408408408409</v>
      </c>
      <c r="Q12" s="9"/>
    </row>
    <row r="13" spans="1:134">
      <c r="A13" s="12"/>
      <c r="B13" s="25">
        <v>314.3</v>
      </c>
      <c r="C13" s="20" t="s">
        <v>17</v>
      </c>
      <c r="D13" s="47">
        <v>824880</v>
      </c>
      <c r="E13" s="47">
        <v>549920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f t="shared" si="2"/>
        <v>1374800</v>
      </c>
      <c r="P13" s="48">
        <f t="shared" si="1"/>
        <v>4.6915096915096912</v>
      </c>
      <c r="Q13" s="9"/>
    </row>
    <row r="14" spans="1:134">
      <c r="A14" s="12"/>
      <c r="B14" s="25">
        <v>314.8</v>
      </c>
      <c r="C14" s="20" t="s">
        <v>19</v>
      </c>
      <c r="D14" s="47">
        <v>444963</v>
      </c>
      <c r="E14" s="47">
        <v>296642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f t="shared" si="2"/>
        <v>741605</v>
      </c>
      <c r="P14" s="48">
        <f t="shared" si="1"/>
        <v>2.530729593229593</v>
      </c>
      <c r="Q14" s="9"/>
    </row>
    <row r="15" spans="1:134">
      <c r="A15" s="12"/>
      <c r="B15" s="25">
        <v>315.2</v>
      </c>
      <c r="C15" s="20" t="s">
        <v>294</v>
      </c>
      <c r="D15" s="47">
        <v>2824300</v>
      </c>
      <c r="E15" s="47">
        <v>1882867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f t="shared" si="2"/>
        <v>4707167</v>
      </c>
      <c r="P15" s="48">
        <f t="shared" si="1"/>
        <v>16.063223450723452</v>
      </c>
      <c r="Q15" s="9"/>
    </row>
    <row r="16" spans="1:134" ht="15.75">
      <c r="A16" s="29" t="s">
        <v>22</v>
      </c>
      <c r="B16" s="30"/>
      <c r="C16" s="31"/>
      <c r="D16" s="32">
        <f t="shared" ref="D16:N16" si="3">SUM(D17:D27)</f>
        <v>345573</v>
      </c>
      <c r="E16" s="32">
        <f t="shared" si="3"/>
        <v>27699765</v>
      </c>
      <c r="F16" s="32">
        <f t="shared" si="3"/>
        <v>0</v>
      </c>
      <c r="G16" s="32">
        <f t="shared" si="3"/>
        <v>3270407</v>
      </c>
      <c r="H16" s="32">
        <f t="shared" si="3"/>
        <v>0</v>
      </c>
      <c r="I16" s="32">
        <f t="shared" si="3"/>
        <v>6977922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32">
        <f t="shared" si="3"/>
        <v>0</v>
      </c>
      <c r="O16" s="45">
        <f>SUM(D16:N16)</f>
        <v>38293667</v>
      </c>
      <c r="P16" s="46">
        <f t="shared" si="1"/>
        <v>130.67726931476932</v>
      </c>
      <c r="Q16" s="10"/>
    </row>
    <row r="17" spans="1:17">
      <c r="A17" s="12"/>
      <c r="B17" s="25">
        <v>322</v>
      </c>
      <c r="C17" s="20" t="s">
        <v>295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1901316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f>SUM(D17:N17)</f>
        <v>1901316</v>
      </c>
      <c r="P17" s="48">
        <f t="shared" si="1"/>
        <v>6.488247338247338</v>
      </c>
      <c r="Q17" s="9"/>
    </row>
    <row r="18" spans="1:17">
      <c r="A18" s="12"/>
      <c r="B18" s="25">
        <v>323.7</v>
      </c>
      <c r="C18" s="20" t="s">
        <v>24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559622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 t="shared" ref="O18:O27" si="4">SUM(D18:N18)</f>
        <v>559622</v>
      </c>
      <c r="P18" s="48">
        <f t="shared" si="1"/>
        <v>1.9097119847119848</v>
      </c>
      <c r="Q18" s="9"/>
    </row>
    <row r="19" spans="1:17">
      <c r="A19" s="12"/>
      <c r="B19" s="25">
        <v>324.11</v>
      </c>
      <c r="C19" s="20" t="s">
        <v>25</v>
      </c>
      <c r="D19" s="47">
        <v>0</v>
      </c>
      <c r="E19" s="47">
        <v>0</v>
      </c>
      <c r="F19" s="47">
        <v>0</v>
      </c>
      <c r="G19" s="47">
        <v>111723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 t="shared" si="4"/>
        <v>111723</v>
      </c>
      <c r="P19" s="48">
        <f t="shared" si="1"/>
        <v>0.38125511875511875</v>
      </c>
      <c r="Q19" s="9"/>
    </row>
    <row r="20" spans="1:17">
      <c r="A20" s="12"/>
      <c r="B20" s="25">
        <v>324.12</v>
      </c>
      <c r="C20" s="20" t="s">
        <v>26</v>
      </c>
      <c r="D20" s="47">
        <v>0</v>
      </c>
      <c r="E20" s="47">
        <v>0</v>
      </c>
      <c r="F20" s="47">
        <v>0</v>
      </c>
      <c r="G20" s="47">
        <v>9605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si="4"/>
        <v>9605</v>
      </c>
      <c r="P20" s="48">
        <f t="shared" si="1"/>
        <v>3.2777095277095276E-2</v>
      </c>
      <c r="Q20" s="9"/>
    </row>
    <row r="21" spans="1:17">
      <c r="A21" s="12"/>
      <c r="B21" s="25">
        <v>324.31</v>
      </c>
      <c r="C21" s="20" t="s">
        <v>27</v>
      </c>
      <c r="D21" s="47">
        <v>0</v>
      </c>
      <c r="E21" s="47">
        <v>439844</v>
      </c>
      <c r="F21" s="47">
        <v>0</v>
      </c>
      <c r="G21" s="47">
        <v>2562136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 t="shared" si="4"/>
        <v>3001980</v>
      </c>
      <c r="P21" s="48">
        <f t="shared" si="1"/>
        <v>10.244266994266994</v>
      </c>
      <c r="Q21" s="9"/>
    </row>
    <row r="22" spans="1:17">
      <c r="A22" s="12"/>
      <c r="B22" s="25">
        <v>324.32</v>
      </c>
      <c r="C22" s="20" t="s">
        <v>28</v>
      </c>
      <c r="D22" s="47">
        <v>0</v>
      </c>
      <c r="E22" s="47">
        <v>3718</v>
      </c>
      <c r="F22" s="47">
        <v>0</v>
      </c>
      <c r="G22" s="47">
        <v>376286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 t="shared" si="4"/>
        <v>380004</v>
      </c>
      <c r="P22" s="48">
        <f t="shared" si="1"/>
        <v>1.2967649467649467</v>
      </c>
      <c r="Q22" s="9"/>
    </row>
    <row r="23" spans="1:17">
      <c r="A23" s="12"/>
      <c r="B23" s="25">
        <v>324.61</v>
      </c>
      <c r="C23" s="20" t="s">
        <v>29</v>
      </c>
      <c r="D23" s="47">
        <v>0</v>
      </c>
      <c r="E23" s="47">
        <v>0</v>
      </c>
      <c r="F23" s="47">
        <v>0</v>
      </c>
      <c r="G23" s="47">
        <v>185840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 t="shared" si="4"/>
        <v>185840</v>
      </c>
      <c r="P23" s="48">
        <f t="shared" si="1"/>
        <v>0.63417963417963419</v>
      </c>
      <c r="Q23" s="9"/>
    </row>
    <row r="24" spans="1:17">
      <c r="A24" s="12"/>
      <c r="B24" s="25">
        <v>325.10000000000002</v>
      </c>
      <c r="C24" s="20" t="s">
        <v>30</v>
      </c>
      <c r="D24" s="47">
        <v>0</v>
      </c>
      <c r="E24" s="47">
        <v>51634</v>
      </c>
      <c r="F24" s="47">
        <v>0</v>
      </c>
      <c r="G24" s="47">
        <v>24817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 t="shared" si="4"/>
        <v>76451</v>
      </c>
      <c r="P24" s="48">
        <f t="shared" si="1"/>
        <v>0.26088929838929836</v>
      </c>
      <c r="Q24" s="9"/>
    </row>
    <row r="25" spans="1:17">
      <c r="A25" s="12"/>
      <c r="B25" s="25">
        <v>325.2</v>
      </c>
      <c r="C25" s="20" t="s">
        <v>31</v>
      </c>
      <c r="D25" s="47">
        <v>0</v>
      </c>
      <c r="E25" s="47">
        <v>26773520</v>
      </c>
      <c r="F25" s="47">
        <v>0</v>
      </c>
      <c r="G25" s="47">
        <v>0</v>
      </c>
      <c r="H25" s="47">
        <v>0</v>
      </c>
      <c r="I25" s="47">
        <v>4374615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 t="shared" si="4"/>
        <v>31148135</v>
      </c>
      <c r="P25" s="48">
        <f t="shared" si="1"/>
        <v>106.29311698061699</v>
      </c>
      <c r="Q25" s="9"/>
    </row>
    <row r="26" spans="1:17">
      <c r="A26" s="12"/>
      <c r="B26" s="25">
        <v>329.4</v>
      </c>
      <c r="C26" s="20" t="s">
        <v>296</v>
      </c>
      <c r="D26" s="47">
        <v>0</v>
      </c>
      <c r="E26" s="47">
        <v>62234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 t="shared" si="4"/>
        <v>62234</v>
      </c>
      <c r="P26" s="48">
        <f t="shared" si="1"/>
        <v>0.21237373737373738</v>
      </c>
      <c r="Q26" s="9"/>
    </row>
    <row r="27" spans="1:17">
      <c r="A27" s="12"/>
      <c r="B27" s="25">
        <v>329.5</v>
      </c>
      <c r="C27" s="20" t="s">
        <v>297</v>
      </c>
      <c r="D27" s="47">
        <v>345573</v>
      </c>
      <c r="E27" s="47">
        <v>368815</v>
      </c>
      <c r="F27" s="47">
        <v>0</v>
      </c>
      <c r="G27" s="47">
        <v>0</v>
      </c>
      <c r="H27" s="47">
        <v>0</v>
      </c>
      <c r="I27" s="47">
        <v>142369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 t="shared" si="4"/>
        <v>856757</v>
      </c>
      <c r="P27" s="48">
        <f t="shared" si="1"/>
        <v>2.923686186186186</v>
      </c>
      <c r="Q27" s="9"/>
    </row>
    <row r="28" spans="1:17" ht="15.75">
      <c r="A28" s="29" t="s">
        <v>298</v>
      </c>
      <c r="B28" s="30"/>
      <c r="C28" s="31"/>
      <c r="D28" s="32">
        <f t="shared" ref="D28:N28" si="5">SUM(D29:D60)</f>
        <v>9324736</v>
      </c>
      <c r="E28" s="32">
        <f t="shared" si="5"/>
        <v>73599766</v>
      </c>
      <c r="F28" s="32">
        <f t="shared" si="5"/>
        <v>15969013</v>
      </c>
      <c r="G28" s="32">
        <f t="shared" si="5"/>
        <v>3320930</v>
      </c>
      <c r="H28" s="32">
        <f t="shared" si="5"/>
        <v>0</v>
      </c>
      <c r="I28" s="32">
        <f t="shared" si="5"/>
        <v>0</v>
      </c>
      <c r="J28" s="32">
        <f t="shared" si="5"/>
        <v>0</v>
      </c>
      <c r="K28" s="32">
        <f t="shared" si="5"/>
        <v>0</v>
      </c>
      <c r="L28" s="32">
        <f t="shared" si="5"/>
        <v>0</v>
      </c>
      <c r="M28" s="32">
        <f t="shared" si="5"/>
        <v>0</v>
      </c>
      <c r="N28" s="32">
        <f t="shared" si="5"/>
        <v>0</v>
      </c>
      <c r="O28" s="45">
        <f>SUM(D28:N28)</f>
        <v>102214445</v>
      </c>
      <c r="P28" s="46">
        <f t="shared" si="1"/>
        <v>348.80714236964235</v>
      </c>
      <c r="Q28" s="10"/>
    </row>
    <row r="29" spans="1:17">
      <c r="A29" s="12"/>
      <c r="B29" s="25">
        <v>331.1</v>
      </c>
      <c r="C29" s="20" t="s">
        <v>33</v>
      </c>
      <c r="D29" s="47">
        <v>110478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>SUM(D29:N29)</f>
        <v>110478</v>
      </c>
      <c r="P29" s="48">
        <f t="shared" si="1"/>
        <v>0.37700655200655203</v>
      </c>
      <c r="Q29" s="9"/>
    </row>
    <row r="30" spans="1:17">
      <c r="A30" s="12"/>
      <c r="B30" s="25">
        <v>331.2</v>
      </c>
      <c r="C30" s="20" t="s">
        <v>34</v>
      </c>
      <c r="D30" s="47">
        <v>65458</v>
      </c>
      <c r="E30" s="47">
        <v>729820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>SUM(D30:N30)</f>
        <v>795278</v>
      </c>
      <c r="P30" s="48">
        <f t="shared" si="1"/>
        <v>2.713888888888889</v>
      </c>
      <c r="Q30" s="9"/>
    </row>
    <row r="31" spans="1:17">
      <c r="A31" s="12"/>
      <c r="B31" s="25">
        <v>331.49</v>
      </c>
      <c r="C31" s="20" t="s">
        <v>39</v>
      </c>
      <c r="D31" s="47">
        <v>0</v>
      </c>
      <c r="E31" s="47">
        <v>0</v>
      </c>
      <c r="F31" s="47">
        <v>0</v>
      </c>
      <c r="G31" s="47">
        <v>14895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 t="shared" ref="O31:O51" si="6">SUM(D31:N31)</f>
        <v>14895</v>
      </c>
      <c r="P31" s="48">
        <f t="shared" si="1"/>
        <v>5.082923832923833E-2</v>
      </c>
      <c r="Q31" s="9"/>
    </row>
    <row r="32" spans="1:17">
      <c r="A32" s="12"/>
      <c r="B32" s="25">
        <v>331.5</v>
      </c>
      <c r="C32" s="20" t="s">
        <v>36</v>
      </c>
      <c r="D32" s="47">
        <v>61780</v>
      </c>
      <c r="E32" s="47">
        <v>5196809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 t="shared" si="6"/>
        <v>5258589</v>
      </c>
      <c r="P32" s="48">
        <f t="shared" si="1"/>
        <v>17.944952907452908</v>
      </c>
      <c r="Q32" s="9"/>
    </row>
    <row r="33" spans="1:17">
      <c r="A33" s="12"/>
      <c r="B33" s="25">
        <v>331.51</v>
      </c>
      <c r="C33" s="20" t="s">
        <v>308</v>
      </c>
      <c r="D33" s="47">
        <v>10762</v>
      </c>
      <c r="E33" s="47">
        <v>52679839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si="6"/>
        <v>52690601</v>
      </c>
      <c r="P33" s="48">
        <f t="shared" si="1"/>
        <v>179.80685571935572</v>
      </c>
      <c r="Q33" s="9"/>
    </row>
    <row r="34" spans="1:17">
      <c r="A34" s="12"/>
      <c r="B34" s="25">
        <v>331.65</v>
      </c>
      <c r="C34" s="20" t="s">
        <v>309</v>
      </c>
      <c r="D34" s="47">
        <v>0</v>
      </c>
      <c r="E34" s="47">
        <v>275976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si="6"/>
        <v>275976</v>
      </c>
      <c r="P34" s="48">
        <f t="shared" si="1"/>
        <v>0.94176904176904175</v>
      </c>
      <c r="Q34" s="9"/>
    </row>
    <row r="35" spans="1:17">
      <c r="A35" s="12"/>
      <c r="B35" s="25">
        <v>331.69</v>
      </c>
      <c r="C35" s="20" t="s">
        <v>40</v>
      </c>
      <c r="D35" s="47">
        <v>0</v>
      </c>
      <c r="E35" s="47">
        <v>1074112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si="6"/>
        <v>1074112</v>
      </c>
      <c r="P35" s="48">
        <f t="shared" si="1"/>
        <v>3.6654108654108652</v>
      </c>
      <c r="Q35" s="9"/>
    </row>
    <row r="36" spans="1:17">
      <c r="A36" s="12"/>
      <c r="B36" s="25">
        <v>332.1</v>
      </c>
      <c r="C36" s="20" t="s">
        <v>310</v>
      </c>
      <c r="D36" s="47">
        <v>0</v>
      </c>
      <c r="E36" s="47">
        <v>28227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>SUM(D36:N36)</f>
        <v>28227</v>
      </c>
      <c r="P36" s="48">
        <f t="shared" si="1"/>
        <v>9.6324733824733819E-2</v>
      </c>
      <c r="Q36" s="9"/>
    </row>
    <row r="37" spans="1:17">
      <c r="A37" s="12"/>
      <c r="B37" s="25">
        <v>334.2</v>
      </c>
      <c r="C37" s="20" t="s">
        <v>37</v>
      </c>
      <c r="D37" s="47">
        <v>0</v>
      </c>
      <c r="E37" s="47">
        <v>205766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si="6"/>
        <v>205766</v>
      </c>
      <c r="P37" s="48">
        <f t="shared" ref="P37:P68" si="7">(O37/P$139)</f>
        <v>0.7021771771771772</v>
      </c>
      <c r="Q37" s="9"/>
    </row>
    <row r="38" spans="1:17">
      <c r="A38" s="12"/>
      <c r="B38" s="25">
        <v>334.34</v>
      </c>
      <c r="C38" s="20" t="s">
        <v>170</v>
      </c>
      <c r="D38" s="47">
        <v>0</v>
      </c>
      <c r="E38" s="47">
        <v>96623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si="6"/>
        <v>96623</v>
      </c>
      <c r="P38" s="48">
        <f t="shared" si="7"/>
        <v>0.32972631722631723</v>
      </c>
      <c r="Q38" s="9"/>
    </row>
    <row r="39" spans="1:17">
      <c r="A39" s="12"/>
      <c r="B39" s="25">
        <v>334.39</v>
      </c>
      <c r="C39" s="20" t="s">
        <v>41</v>
      </c>
      <c r="D39" s="47">
        <v>0</v>
      </c>
      <c r="E39" s="47">
        <v>1345694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si="6"/>
        <v>1345694</v>
      </c>
      <c r="P39" s="48">
        <f t="shared" si="7"/>
        <v>4.5921853671853672</v>
      </c>
      <c r="Q39" s="9"/>
    </row>
    <row r="40" spans="1:17">
      <c r="A40" s="12"/>
      <c r="B40" s="25">
        <v>334.49</v>
      </c>
      <c r="C40" s="20" t="s">
        <v>171</v>
      </c>
      <c r="D40" s="47">
        <v>0</v>
      </c>
      <c r="E40" s="47">
        <v>0</v>
      </c>
      <c r="F40" s="47">
        <v>0</v>
      </c>
      <c r="G40" s="47">
        <v>986035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6"/>
        <v>986035</v>
      </c>
      <c r="P40" s="48">
        <f t="shared" si="7"/>
        <v>3.3648478023478026</v>
      </c>
      <c r="Q40" s="9"/>
    </row>
    <row r="41" spans="1:17">
      <c r="A41" s="12"/>
      <c r="B41" s="25">
        <v>334.5</v>
      </c>
      <c r="C41" s="20" t="s">
        <v>42</v>
      </c>
      <c r="D41" s="47">
        <v>0</v>
      </c>
      <c r="E41" s="47">
        <v>1122132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si="6"/>
        <v>1122132</v>
      </c>
      <c r="P41" s="48">
        <f t="shared" si="7"/>
        <v>3.8292792792792794</v>
      </c>
      <c r="Q41" s="9"/>
    </row>
    <row r="42" spans="1:17">
      <c r="A42" s="12"/>
      <c r="B42" s="25">
        <v>334.69</v>
      </c>
      <c r="C42" s="20" t="s">
        <v>43</v>
      </c>
      <c r="D42" s="47">
        <v>0</v>
      </c>
      <c r="E42" s="47">
        <v>1697364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si="6"/>
        <v>1697364</v>
      </c>
      <c r="P42" s="48">
        <f t="shared" si="7"/>
        <v>5.7922604422604422</v>
      </c>
      <c r="Q42" s="9"/>
    </row>
    <row r="43" spans="1:17">
      <c r="A43" s="12"/>
      <c r="B43" s="25">
        <v>334.7</v>
      </c>
      <c r="C43" s="20" t="s">
        <v>172</v>
      </c>
      <c r="D43" s="47">
        <v>0</v>
      </c>
      <c r="E43" s="47">
        <v>0</v>
      </c>
      <c r="F43" s="47">
        <v>0</v>
      </c>
      <c r="G43" s="47">
        <v>2320000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si="6"/>
        <v>2320000</v>
      </c>
      <c r="P43" s="48">
        <f t="shared" si="7"/>
        <v>7.9170079170079166</v>
      </c>
      <c r="Q43" s="9"/>
    </row>
    <row r="44" spans="1:17">
      <c r="A44" s="12"/>
      <c r="B44" s="25">
        <v>334.82</v>
      </c>
      <c r="C44" s="20" t="s">
        <v>299</v>
      </c>
      <c r="D44" s="47">
        <v>0</v>
      </c>
      <c r="E44" s="47">
        <v>2440305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 t="shared" si="6"/>
        <v>2440305</v>
      </c>
      <c r="P44" s="48">
        <f t="shared" si="7"/>
        <v>8.3275491400491397</v>
      </c>
      <c r="Q44" s="9"/>
    </row>
    <row r="45" spans="1:17">
      <c r="A45" s="12"/>
      <c r="B45" s="25">
        <v>335.12099999999998</v>
      </c>
      <c r="C45" s="20" t="s">
        <v>300</v>
      </c>
      <c r="D45" s="47">
        <v>8373456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f t="shared" si="6"/>
        <v>8373456</v>
      </c>
      <c r="P45" s="48">
        <f t="shared" si="7"/>
        <v>28.574447174447176</v>
      </c>
      <c r="Q45" s="9"/>
    </row>
    <row r="46" spans="1:17">
      <c r="A46" s="12"/>
      <c r="B46" s="25">
        <v>335.13</v>
      </c>
      <c r="C46" s="20" t="s">
        <v>189</v>
      </c>
      <c r="D46" s="47">
        <v>81707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 t="shared" si="6"/>
        <v>81707</v>
      </c>
      <c r="P46" s="48">
        <f t="shared" si="7"/>
        <v>0.27882541632541635</v>
      </c>
      <c r="Q46" s="9"/>
    </row>
    <row r="47" spans="1:17">
      <c r="A47" s="12"/>
      <c r="B47" s="25">
        <v>335.14</v>
      </c>
      <c r="C47" s="20" t="s">
        <v>190</v>
      </c>
      <c r="D47" s="47">
        <v>35792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si="6"/>
        <v>35792</v>
      </c>
      <c r="P47" s="48">
        <f t="shared" si="7"/>
        <v>0.12214032214032214</v>
      </c>
      <c r="Q47" s="9"/>
    </row>
    <row r="48" spans="1:17">
      <c r="A48" s="12"/>
      <c r="B48" s="25">
        <v>335.15</v>
      </c>
      <c r="C48" s="20" t="s">
        <v>191</v>
      </c>
      <c r="D48" s="47">
        <v>19828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si="6"/>
        <v>19828</v>
      </c>
      <c r="P48" s="48">
        <f t="shared" si="7"/>
        <v>6.7663117663117667E-2</v>
      </c>
      <c r="Q48" s="9"/>
    </row>
    <row r="49" spans="1:17">
      <c r="A49" s="12"/>
      <c r="B49" s="25">
        <v>335.16</v>
      </c>
      <c r="C49" s="20" t="s">
        <v>301</v>
      </c>
      <c r="D49" s="47">
        <v>446500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f t="shared" si="6"/>
        <v>446500</v>
      </c>
      <c r="P49" s="48">
        <f t="shared" si="7"/>
        <v>1.5236827736827736</v>
      </c>
      <c r="Q49" s="9"/>
    </row>
    <row r="50" spans="1:17">
      <c r="A50" s="12"/>
      <c r="B50" s="25">
        <v>335.18</v>
      </c>
      <c r="C50" s="20" t="s">
        <v>302</v>
      </c>
      <c r="D50" s="47">
        <v>0</v>
      </c>
      <c r="E50" s="47">
        <v>0</v>
      </c>
      <c r="F50" s="47">
        <v>15831922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si="6"/>
        <v>15831922</v>
      </c>
      <c r="P50" s="48">
        <f t="shared" si="7"/>
        <v>54.02648785148785</v>
      </c>
      <c r="Q50" s="9"/>
    </row>
    <row r="51" spans="1:17">
      <c r="A51" s="12"/>
      <c r="B51" s="25">
        <v>335.22</v>
      </c>
      <c r="C51" s="20" t="s">
        <v>51</v>
      </c>
      <c r="D51" s="47">
        <v>0</v>
      </c>
      <c r="E51" s="47">
        <v>1459830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f t="shared" si="6"/>
        <v>1459830</v>
      </c>
      <c r="P51" s="48">
        <f t="shared" si="7"/>
        <v>4.9816748566748563</v>
      </c>
      <c r="Q51" s="9"/>
    </row>
    <row r="52" spans="1:17">
      <c r="A52" s="12"/>
      <c r="B52" s="25">
        <v>335.45</v>
      </c>
      <c r="C52" s="20" t="s">
        <v>311</v>
      </c>
      <c r="D52" s="47">
        <v>24777</v>
      </c>
      <c r="E52" s="47">
        <v>129872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 t="shared" ref="O52:O60" si="8">SUM(D52:N52)</f>
        <v>154649</v>
      </c>
      <c r="P52" s="48">
        <f t="shared" si="7"/>
        <v>0.52774024024024024</v>
      </c>
      <c r="Q52" s="9"/>
    </row>
    <row r="53" spans="1:17">
      <c r="A53" s="12"/>
      <c r="B53" s="25">
        <v>335.48</v>
      </c>
      <c r="C53" s="20" t="s">
        <v>52</v>
      </c>
      <c r="D53" s="47">
        <v>0</v>
      </c>
      <c r="E53" s="47">
        <v>4632775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 t="shared" si="8"/>
        <v>4632775</v>
      </c>
      <c r="P53" s="48">
        <f t="shared" si="7"/>
        <v>15.809360496860497</v>
      </c>
      <c r="Q53" s="9"/>
    </row>
    <row r="54" spans="1:17">
      <c r="A54" s="12"/>
      <c r="B54" s="25">
        <v>335.69</v>
      </c>
      <c r="C54" s="20" t="s">
        <v>53</v>
      </c>
      <c r="D54" s="47">
        <v>21461</v>
      </c>
      <c r="E54" s="47">
        <v>3845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f t="shared" si="8"/>
        <v>25306</v>
      </c>
      <c r="P54" s="48">
        <f t="shared" si="7"/>
        <v>8.635681135681135E-2</v>
      </c>
      <c r="Q54" s="9"/>
    </row>
    <row r="55" spans="1:17">
      <c r="A55" s="12"/>
      <c r="B55" s="25">
        <v>335.7</v>
      </c>
      <c r="C55" s="20" t="s">
        <v>54</v>
      </c>
      <c r="D55" s="47">
        <v>0</v>
      </c>
      <c r="E55" s="47">
        <v>6216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f t="shared" si="8"/>
        <v>6216</v>
      </c>
      <c r="P55" s="48">
        <f t="shared" si="7"/>
        <v>2.1212121212121213E-2</v>
      </c>
      <c r="Q55" s="9"/>
    </row>
    <row r="56" spans="1:17">
      <c r="A56" s="12"/>
      <c r="B56" s="25">
        <v>337.1</v>
      </c>
      <c r="C56" s="20" t="s">
        <v>56</v>
      </c>
      <c r="D56" s="47">
        <v>0</v>
      </c>
      <c r="E56" s="47">
        <v>325705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f t="shared" si="8"/>
        <v>325705</v>
      </c>
      <c r="P56" s="48">
        <f t="shared" si="7"/>
        <v>1.1114694239694241</v>
      </c>
      <c r="Q56" s="9"/>
    </row>
    <row r="57" spans="1:17">
      <c r="A57" s="12"/>
      <c r="B57" s="25">
        <v>337.2</v>
      </c>
      <c r="C57" s="20" t="s">
        <v>57</v>
      </c>
      <c r="D57" s="47">
        <v>80749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f t="shared" si="8"/>
        <v>80749</v>
      </c>
      <c r="P57" s="48">
        <f t="shared" si="7"/>
        <v>0.27555623805623808</v>
      </c>
      <c r="Q57" s="9"/>
    </row>
    <row r="58" spans="1:17">
      <c r="A58" s="12"/>
      <c r="B58" s="25">
        <v>337.3</v>
      </c>
      <c r="C58" s="20" t="s">
        <v>58</v>
      </c>
      <c r="D58" s="47">
        <v>0</v>
      </c>
      <c r="E58" s="47">
        <v>118856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f t="shared" si="8"/>
        <v>118856</v>
      </c>
      <c r="P58" s="48">
        <f t="shared" si="7"/>
        <v>0.40559650559650562</v>
      </c>
      <c r="Q58" s="9"/>
    </row>
    <row r="59" spans="1:17">
      <c r="A59" s="12"/>
      <c r="B59" s="25">
        <v>337.4</v>
      </c>
      <c r="C59" s="20" t="s">
        <v>59</v>
      </c>
      <c r="D59" s="47">
        <v>0</v>
      </c>
      <c r="E59" s="47">
        <v>0</v>
      </c>
      <c r="F59" s="47">
        <v>137091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f t="shared" si="8"/>
        <v>137091</v>
      </c>
      <c r="P59" s="48">
        <f t="shared" si="7"/>
        <v>0.46782350532350531</v>
      </c>
      <c r="Q59" s="9"/>
    </row>
    <row r="60" spans="1:17">
      <c r="A60" s="12"/>
      <c r="B60" s="25">
        <v>337.7</v>
      </c>
      <c r="C60" s="20" t="s">
        <v>284</v>
      </c>
      <c r="D60" s="47">
        <v>-8012</v>
      </c>
      <c r="E60" s="47">
        <v>30000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f t="shared" si="8"/>
        <v>21988</v>
      </c>
      <c r="P60" s="48">
        <f t="shared" si="7"/>
        <v>7.5034125034125029E-2</v>
      </c>
      <c r="Q60" s="9"/>
    </row>
    <row r="61" spans="1:17" ht="15.75">
      <c r="A61" s="29" t="s">
        <v>65</v>
      </c>
      <c r="B61" s="30"/>
      <c r="C61" s="31"/>
      <c r="D61" s="32">
        <f t="shared" ref="D61:N61" si="9">SUM(D62:D114)</f>
        <v>29413596</v>
      </c>
      <c r="E61" s="32">
        <f t="shared" si="9"/>
        <v>14031202</v>
      </c>
      <c r="F61" s="32">
        <f t="shared" si="9"/>
        <v>1653760</v>
      </c>
      <c r="G61" s="32">
        <f t="shared" si="9"/>
        <v>0</v>
      </c>
      <c r="H61" s="32">
        <f t="shared" si="9"/>
        <v>0</v>
      </c>
      <c r="I61" s="32">
        <f t="shared" si="9"/>
        <v>12311291</v>
      </c>
      <c r="J61" s="32">
        <f t="shared" si="9"/>
        <v>41789472</v>
      </c>
      <c r="K61" s="32">
        <f t="shared" si="9"/>
        <v>3983172</v>
      </c>
      <c r="L61" s="32">
        <f t="shared" si="9"/>
        <v>0</v>
      </c>
      <c r="M61" s="32">
        <f t="shared" si="9"/>
        <v>518020849</v>
      </c>
      <c r="N61" s="32">
        <f t="shared" si="9"/>
        <v>30274</v>
      </c>
      <c r="O61" s="32">
        <f>SUM(D61:N61)</f>
        <v>621233616</v>
      </c>
      <c r="P61" s="46">
        <f t="shared" si="7"/>
        <v>2119.9618345618346</v>
      </c>
      <c r="Q61" s="10"/>
    </row>
    <row r="62" spans="1:17">
      <c r="A62" s="12"/>
      <c r="B62" s="25">
        <v>341.1</v>
      </c>
      <c r="C62" s="20" t="s">
        <v>194</v>
      </c>
      <c r="D62" s="47">
        <v>1180518</v>
      </c>
      <c r="E62" s="47">
        <v>420283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f>SUM(D62:N62)</f>
        <v>1600801</v>
      </c>
      <c r="P62" s="48">
        <f t="shared" si="7"/>
        <v>5.462738875238875</v>
      </c>
      <c r="Q62" s="9"/>
    </row>
    <row r="63" spans="1:17">
      <c r="A63" s="12"/>
      <c r="B63" s="25">
        <v>341.16</v>
      </c>
      <c r="C63" s="20" t="s">
        <v>312</v>
      </c>
      <c r="D63" s="47">
        <v>0</v>
      </c>
      <c r="E63" s="47">
        <v>328264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f t="shared" ref="O63:O114" si="10">SUM(D63:N63)</f>
        <v>328264</v>
      </c>
      <c r="P63" s="48">
        <f t="shared" si="7"/>
        <v>1.1202020202020202</v>
      </c>
      <c r="Q63" s="9"/>
    </row>
    <row r="64" spans="1:17">
      <c r="A64" s="12"/>
      <c r="B64" s="25">
        <v>341.2</v>
      </c>
      <c r="C64" s="20" t="s">
        <v>195</v>
      </c>
      <c r="D64" s="47">
        <v>0</v>
      </c>
      <c r="E64" s="47">
        <v>2877</v>
      </c>
      <c r="F64" s="47">
        <v>0</v>
      </c>
      <c r="G64" s="47">
        <v>0</v>
      </c>
      <c r="H64" s="47">
        <v>0</v>
      </c>
      <c r="I64" s="47">
        <v>0</v>
      </c>
      <c r="J64" s="47">
        <v>28824071</v>
      </c>
      <c r="K64" s="47">
        <v>3983172</v>
      </c>
      <c r="L64" s="47">
        <v>0</v>
      </c>
      <c r="M64" s="47">
        <v>0</v>
      </c>
      <c r="N64" s="47">
        <v>0</v>
      </c>
      <c r="O64" s="47">
        <f t="shared" si="10"/>
        <v>32810120</v>
      </c>
      <c r="P64" s="48">
        <f t="shared" si="7"/>
        <v>111.96464646464646</v>
      </c>
      <c r="Q64" s="9"/>
    </row>
    <row r="65" spans="1:17">
      <c r="A65" s="12"/>
      <c r="B65" s="25">
        <v>341.3</v>
      </c>
      <c r="C65" s="20" t="s">
        <v>196</v>
      </c>
      <c r="D65" s="47">
        <v>1733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>
        <f t="shared" si="10"/>
        <v>1733</v>
      </c>
      <c r="P65" s="48">
        <f t="shared" si="7"/>
        <v>5.9138684138684136E-3</v>
      </c>
      <c r="Q65" s="9"/>
    </row>
    <row r="66" spans="1:17">
      <c r="A66" s="12"/>
      <c r="B66" s="25">
        <v>341.51</v>
      </c>
      <c r="C66" s="20" t="s">
        <v>197</v>
      </c>
      <c r="D66" s="47">
        <v>5015471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1018308</v>
      </c>
      <c r="K66" s="47">
        <v>0</v>
      </c>
      <c r="L66" s="47">
        <v>0</v>
      </c>
      <c r="M66" s="47">
        <v>442133358</v>
      </c>
      <c r="N66" s="47">
        <v>0</v>
      </c>
      <c r="O66" s="47">
        <f t="shared" si="10"/>
        <v>448167137</v>
      </c>
      <c r="P66" s="48">
        <f t="shared" si="7"/>
        <v>1529.3718843843844</v>
      </c>
      <c r="Q66" s="9"/>
    </row>
    <row r="67" spans="1:17">
      <c r="A67" s="12"/>
      <c r="B67" s="25">
        <v>341.52</v>
      </c>
      <c r="C67" s="20" t="s">
        <v>198</v>
      </c>
      <c r="D67" s="47">
        <v>0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9587036</v>
      </c>
      <c r="K67" s="47">
        <v>0</v>
      </c>
      <c r="L67" s="47">
        <v>0</v>
      </c>
      <c r="M67" s="47">
        <v>3272717</v>
      </c>
      <c r="N67" s="47">
        <v>0</v>
      </c>
      <c r="O67" s="47">
        <f t="shared" si="10"/>
        <v>12859753</v>
      </c>
      <c r="P67" s="48">
        <f t="shared" si="7"/>
        <v>43.883950996450999</v>
      </c>
      <c r="Q67" s="9"/>
    </row>
    <row r="68" spans="1:17">
      <c r="A68" s="12"/>
      <c r="B68" s="25">
        <v>341.53</v>
      </c>
      <c r="C68" s="20" t="s">
        <v>199</v>
      </c>
      <c r="D68" s="47">
        <v>0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1645126</v>
      </c>
      <c r="K68" s="47">
        <v>0</v>
      </c>
      <c r="L68" s="47">
        <v>0</v>
      </c>
      <c r="M68" s="47">
        <v>72512035</v>
      </c>
      <c r="N68" s="47">
        <v>0</v>
      </c>
      <c r="O68" s="47">
        <f t="shared" si="10"/>
        <v>74157161</v>
      </c>
      <c r="P68" s="48">
        <f t="shared" si="7"/>
        <v>253.06156497406496</v>
      </c>
      <c r="Q68" s="9"/>
    </row>
    <row r="69" spans="1:17">
      <c r="A69" s="12"/>
      <c r="B69" s="25">
        <v>341.56</v>
      </c>
      <c r="C69" s="20" t="s">
        <v>200</v>
      </c>
      <c r="D69" s="47">
        <v>760127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663501</v>
      </c>
      <c r="K69" s="47">
        <v>0</v>
      </c>
      <c r="L69" s="47">
        <v>0</v>
      </c>
      <c r="M69" s="47">
        <v>0</v>
      </c>
      <c r="N69" s="47">
        <v>0</v>
      </c>
      <c r="O69" s="47">
        <f t="shared" si="10"/>
        <v>1423628</v>
      </c>
      <c r="P69" s="48">
        <f t="shared" ref="P69:P100" si="11">(O69/P$139)</f>
        <v>4.858135408135408</v>
      </c>
      <c r="Q69" s="9"/>
    </row>
    <row r="70" spans="1:17">
      <c r="A70" s="12"/>
      <c r="B70" s="25">
        <v>341.9</v>
      </c>
      <c r="C70" s="20" t="s">
        <v>202</v>
      </c>
      <c r="D70" s="47">
        <v>341055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f t="shared" si="10"/>
        <v>341055</v>
      </c>
      <c r="P70" s="48">
        <f t="shared" si="11"/>
        <v>1.1638513513513513</v>
      </c>
      <c r="Q70" s="9"/>
    </row>
    <row r="71" spans="1:17">
      <c r="A71" s="12"/>
      <c r="B71" s="25">
        <v>342.1</v>
      </c>
      <c r="C71" s="20" t="s">
        <v>74</v>
      </c>
      <c r="D71" s="47">
        <v>732404</v>
      </c>
      <c r="E71" s="47">
        <v>3066091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f t="shared" si="10"/>
        <v>3798495</v>
      </c>
      <c r="P71" s="48">
        <f t="shared" si="11"/>
        <v>12.962377149877151</v>
      </c>
      <c r="Q71" s="9"/>
    </row>
    <row r="72" spans="1:17">
      <c r="A72" s="12"/>
      <c r="B72" s="25">
        <v>342.3</v>
      </c>
      <c r="C72" s="20" t="s">
        <v>76</v>
      </c>
      <c r="D72" s="47">
        <v>214841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102739</v>
      </c>
      <c r="N72" s="47">
        <v>0</v>
      </c>
      <c r="O72" s="47">
        <f t="shared" si="10"/>
        <v>317580</v>
      </c>
      <c r="P72" s="48">
        <f t="shared" si="11"/>
        <v>1.0837428337428336</v>
      </c>
      <c r="Q72" s="9"/>
    </row>
    <row r="73" spans="1:17">
      <c r="A73" s="12"/>
      <c r="B73" s="25">
        <v>342.4</v>
      </c>
      <c r="C73" s="20" t="s">
        <v>77</v>
      </c>
      <c r="D73" s="47">
        <v>2727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f t="shared" si="10"/>
        <v>2727</v>
      </c>
      <c r="P73" s="48">
        <f t="shared" si="11"/>
        <v>9.3058968058968052E-3</v>
      </c>
      <c r="Q73" s="9"/>
    </row>
    <row r="74" spans="1:17">
      <c r="A74" s="12"/>
      <c r="B74" s="25">
        <v>342.5</v>
      </c>
      <c r="C74" s="20" t="s">
        <v>78</v>
      </c>
      <c r="D74" s="47">
        <v>38035</v>
      </c>
      <c r="E74" s="47">
        <v>197814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7">
        <f t="shared" si="10"/>
        <v>235849</v>
      </c>
      <c r="P74" s="48">
        <f t="shared" si="11"/>
        <v>0.80483551733551728</v>
      </c>
      <c r="Q74" s="9"/>
    </row>
    <row r="75" spans="1:17">
      <c r="A75" s="12"/>
      <c r="B75" s="25">
        <v>342.6</v>
      </c>
      <c r="C75" s="20" t="s">
        <v>79</v>
      </c>
      <c r="D75" s="47">
        <v>16180048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f t="shared" si="10"/>
        <v>16180048</v>
      </c>
      <c r="P75" s="48">
        <f t="shared" si="11"/>
        <v>55.214469014469017</v>
      </c>
      <c r="Q75" s="9"/>
    </row>
    <row r="76" spans="1:17">
      <c r="A76" s="12"/>
      <c r="B76" s="25">
        <v>342.9</v>
      </c>
      <c r="C76" s="20" t="s">
        <v>80</v>
      </c>
      <c r="D76" s="47">
        <v>348600</v>
      </c>
      <c r="E76" s="47">
        <v>4745086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f t="shared" si="10"/>
        <v>5093686</v>
      </c>
      <c r="P76" s="48">
        <f t="shared" si="11"/>
        <v>17.382220857220858</v>
      </c>
      <c r="Q76" s="9"/>
    </row>
    <row r="77" spans="1:17">
      <c r="A77" s="12"/>
      <c r="B77" s="25">
        <v>343.1</v>
      </c>
      <c r="C77" s="20" t="s">
        <v>81</v>
      </c>
      <c r="D77" s="47">
        <v>0</v>
      </c>
      <c r="E77" s="47">
        <v>78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f t="shared" si="10"/>
        <v>78</v>
      </c>
      <c r="P77" s="48">
        <f t="shared" si="11"/>
        <v>2.6617526617526619E-4</v>
      </c>
      <c r="Q77" s="9"/>
    </row>
    <row r="78" spans="1:17">
      <c r="A78" s="12"/>
      <c r="B78" s="25">
        <v>343.2</v>
      </c>
      <c r="C78" s="20" t="s">
        <v>317</v>
      </c>
      <c r="D78" s="47">
        <v>0</v>
      </c>
      <c r="E78" s="47">
        <v>18478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v>0</v>
      </c>
      <c r="O78" s="47">
        <f t="shared" si="10"/>
        <v>18478</v>
      </c>
      <c r="P78" s="48">
        <f t="shared" si="11"/>
        <v>6.3056238056238056E-2</v>
      </c>
      <c r="Q78" s="9"/>
    </row>
    <row r="79" spans="1:17">
      <c r="A79" s="12"/>
      <c r="B79" s="25">
        <v>343.4</v>
      </c>
      <c r="C79" s="20" t="s">
        <v>83</v>
      </c>
      <c r="D79" s="47">
        <v>0</v>
      </c>
      <c r="E79" s="47">
        <v>132627</v>
      </c>
      <c r="F79" s="47">
        <v>0</v>
      </c>
      <c r="G79" s="47">
        <v>0</v>
      </c>
      <c r="H79" s="47">
        <v>0</v>
      </c>
      <c r="I79" s="47">
        <v>11999590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f t="shared" si="10"/>
        <v>12132217</v>
      </c>
      <c r="P79" s="48">
        <f t="shared" si="11"/>
        <v>41.401231913731912</v>
      </c>
      <c r="Q79" s="9"/>
    </row>
    <row r="80" spans="1:17">
      <c r="A80" s="12"/>
      <c r="B80" s="25">
        <v>343.6</v>
      </c>
      <c r="C80" s="20" t="s">
        <v>84</v>
      </c>
      <c r="D80" s="47">
        <v>13310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7">
        <f t="shared" si="10"/>
        <v>13310</v>
      </c>
      <c r="P80" s="48">
        <f t="shared" si="11"/>
        <v>4.5420420420420424E-2</v>
      </c>
      <c r="Q80" s="9"/>
    </row>
    <row r="81" spans="1:17">
      <c r="A81" s="12"/>
      <c r="B81" s="25">
        <v>343.7</v>
      </c>
      <c r="C81" s="20" t="s">
        <v>85</v>
      </c>
      <c r="D81" s="47">
        <v>125354</v>
      </c>
      <c r="E81" s="47">
        <v>285187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v>0</v>
      </c>
      <c r="O81" s="47">
        <f t="shared" si="10"/>
        <v>410541</v>
      </c>
      <c r="P81" s="48">
        <f t="shared" si="11"/>
        <v>1.4009725634725634</v>
      </c>
      <c r="Q81" s="9"/>
    </row>
    <row r="82" spans="1:17">
      <c r="A82" s="12"/>
      <c r="B82" s="25">
        <v>343.9</v>
      </c>
      <c r="C82" s="20" t="s">
        <v>86</v>
      </c>
      <c r="D82" s="47">
        <v>0</v>
      </c>
      <c r="E82" s="47">
        <v>140592</v>
      </c>
      <c r="F82" s="47">
        <v>0</v>
      </c>
      <c r="G82" s="47">
        <v>0</v>
      </c>
      <c r="H82" s="47">
        <v>0</v>
      </c>
      <c r="I82" s="47">
        <v>108022</v>
      </c>
      <c r="J82" s="47">
        <v>0</v>
      </c>
      <c r="K82" s="47">
        <v>0</v>
      </c>
      <c r="L82" s="47">
        <v>0</v>
      </c>
      <c r="M82" s="47">
        <v>0</v>
      </c>
      <c r="N82" s="47">
        <v>0</v>
      </c>
      <c r="O82" s="47">
        <f t="shared" si="10"/>
        <v>248614</v>
      </c>
      <c r="P82" s="48">
        <f t="shared" si="11"/>
        <v>0.84839612339612336</v>
      </c>
      <c r="Q82" s="9"/>
    </row>
    <row r="83" spans="1:17">
      <c r="A83" s="12"/>
      <c r="B83" s="25">
        <v>344.9</v>
      </c>
      <c r="C83" s="20" t="s">
        <v>203</v>
      </c>
      <c r="D83" s="47">
        <v>0</v>
      </c>
      <c r="E83" s="47">
        <v>284607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v>0</v>
      </c>
      <c r="O83" s="47">
        <f t="shared" si="10"/>
        <v>284607</v>
      </c>
      <c r="P83" s="48">
        <f t="shared" si="11"/>
        <v>0.97122235872235874</v>
      </c>
      <c r="Q83" s="9"/>
    </row>
    <row r="84" spans="1:17">
      <c r="A84" s="12"/>
      <c r="B84" s="25">
        <v>346.3</v>
      </c>
      <c r="C84" s="20" t="s">
        <v>160</v>
      </c>
      <c r="D84" s="47">
        <v>0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48976</v>
      </c>
      <c r="K84" s="47">
        <v>0</v>
      </c>
      <c r="L84" s="47">
        <v>0</v>
      </c>
      <c r="M84" s="47">
        <v>0</v>
      </c>
      <c r="N84" s="47">
        <v>0</v>
      </c>
      <c r="O84" s="47">
        <f t="shared" si="10"/>
        <v>48976</v>
      </c>
      <c r="P84" s="48">
        <f t="shared" si="11"/>
        <v>0.16713076713076713</v>
      </c>
      <c r="Q84" s="9"/>
    </row>
    <row r="85" spans="1:17">
      <c r="A85" s="12"/>
      <c r="B85" s="25">
        <v>346.4</v>
      </c>
      <c r="C85" s="20" t="s">
        <v>88</v>
      </c>
      <c r="D85" s="47">
        <v>118280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v>0</v>
      </c>
      <c r="O85" s="47">
        <f t="shared" si="10"/>
        <v>118280</v>
      </c>
      <c r="P85" s="48">
        <f t="shared" si="11"/>
        <v>0.40363090363090365</v>
      </c>
      <c r="Q85" s="9"/>
    </row>
    <row r="86" spans="1:17">
      <c r="A86" s="12"/>
      <c r="B86" s="25">
        <v>346.9</v>
      </c>
      <c r="C86" s="20" t="s">
        <v>281</v>
      </c>
      <c r="D86" s="47">
        <v>62327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v>0</v>
      </c>
      <c r="O86" s="47">
        <f t="shared" si="10"/>
        <v>62327</v>
      </c>
      <c r="P86" s="48">
        <f t="shared" si="11"/>
        <v>0.21269110019110019</v>
      </c>
      <c r="Q86" s="9"/>
    </row>
    <row r="87" spans="1:17">
      <c r="A87" s="12"/>
      <c r="B87" s="25">
        <v>347.1</v>
      </c>
      <c r="C87" s="20" t="s">
        <v>89</v>
      </c>
      <c r="D87" s="47">
        <v>503272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v>0</v>
      </c>
      <c r="O87" s="47">
        <f t="shared" si="10"/>
        <v>503272</v>
      </c>
      <c r="P87" s="48">
        <f t="shared" si="11"/>
        <v>1.7174174174174175</v>
      </c>
      <c r="Q87" s="9"/>
    </row>
    <row r="88" spans="1:17">
      <c r="A88" s="12"/>
      <c r="B88" s="25">
        <v>347.2</v>
      </c>
      <c r="C88" s="20" t="s">
        <v>275</v>
      </c>
      <c r="D88" s="47">
        <v>69472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v>0</v>
      </c>
      <c r="O88" s="47">
        <f t="shared" si="10"/>
        <v>69472</v>
      </c>
      <c r="P88" s="48">
        <f t="shared" si="11"/>
        <v>0.23707343707343706</v>
      </c>
      <c r="Q88" s="9"/>
    </row>
    <row r="89" spans="1:17">
      <c r="A89" s="12"/>
      <c r="B89" s="25">
        <v>348.12</v>
      </c>
      <c r="C89" s="20" t="s">
        <v>228</v>
      </c>
      <c r="D89" s="47">
        <v>0</v>
      </c>
      <c r="E89" s="47">
        <v>16332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v>0</v>
      </c>
      <c r="O89" s="47">
        <f t="shared" ref="O89:O104" si="12">SUM(D89:N89)</f>
        <v>16332</v>
      </c>
      <c r="P89" s="48">
        <f t="shared" si="11"/>
        <v>5.5733005733005735E-2</v>
      </c>
      <c r="Q89" s="9"/>
    </row>
    <row r="90" spans="1:17">
      <c r="A90" s="12"/>
      <c r="B90" s="25">
        <v>348.13</v>
      </c>
      <c r="C90" s="20" t="s">
        <v>229</v>
      </c>
      <c r="D90" s="47">
        <v>0</v>
      </c>
      <c r="E90" s="47">
        <v>27114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v>0</v>
      </c>
      <c r="O90" s="47">
        <f t="shared" si="12"/>
        <v>27114</v>
      </c>
      <c r="P90" s="48">
        <f t="shared" si="11"/>
        <v>9.2526617526617533E-2</v>
      </c>
      <c r="Q90" s="9"/>
    </row>
    <row r="91" spans="1:17">
      <c r="A91" s="12"/>
      <c r="B91" s="25">
        <v>348.21</v>
      </c>
      <c r="C91" s="20" t="s">
        <v>276</v>
      </c>
      <c r="D91" s="47">
        <v>0</v>
      </c>
      <c r="E91" s="47">
        <v>210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v>0</v>
      </c>
      <c r="O91" s="47">
        <f t="shared" si="12"/>
        <v>210</v>
      </c>
      <c r="P91" s="48">
        <f t="shared" si="11"/>
        <v>7.1662571662571659E-4</v>
      </c>
      <c r="Q91" s="9"/>
    </row>
    <row r="92" spans="1:17">
      <c r="A92" s="12"/>
      <c r="B92" s="25">
        <v>348.22</v>
      </c>
      <c r="C92" s="20" t="s">
        <v>230</v>
      </c>
      <c r="D92" s="47">
        <v>0</v>
      </c>
      <c r="E92" s="47">
        <v>13880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v>0</v>
      </c>
      <c r="O92" s="47">
        <f t="shared" si="12"/>
        <v>13880</v>
      </c>
      <c r="P92" s="48">
        <f t="shared" si="11"/>
        <v>4.7365547365547364E-2</v>
      </c>
      <c r="Q92" s="9"/>
    </row>
    <row r="93" spans="1:17">
      <c r="A93" s="12"/>
      <c r="B93" s="25">
        <v>348.23</v>
      </c>
      <c r="C93" s="20" t="s">
        <v>231</v>
      </c>
      <c r="D93" s="47">
        <v>0</v>
      </c>
      <c r="E93" s="47">
        <v>105887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v>0</v>
      </c>
      <c r="O93" s="47">
        <f t="shared" si="12"/>
        <v>105887</v>
      </c>
      <c r="P93" s="48">
        <f t="shared" si="11"/>
        <v>0.36133974883974884</v>
      </c>
      <c r="Q93" s="9"/>
    </row>
    <row r="94" spans="1:17">
      <c r="A94" s="12"/>
      <c r="B94" s="25">
        <v>348.31</v>
      </c>
      <c r="C94" s="20" t="s">
        <v>232</v>
      </c>
      <c r="D94" s="47">
        <v>0</v>
      </c>
      <c r="E94" s="47">
        <v>1141220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v>0</v>
      </c>
      <c r="O94" s="47">
        <f t="shared" si="12"/>
        <v>1141220</v>
      </c>
      <c r="P94" s="48">
        <f t="shared" si="11"/>
        <v>3.8944171444171443</v>
      </c>
      <c r="Q94" s="9"/>
    </row>
    <row r="95" spans="1:17">
      <c r="A95" s="12"/>
      <c r="B95" s="25">
        <v>348.32</v>
      </c>
      <c r="C95" s="20" t="s">
        <v>233</v>
      </c>
      <c r="D95" s="47">
        <v>0</v>
      </c>
      <c r="E95" s="47">
        <v>19462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v>0</v>
      </c>
      <c r="O95" s="47">
        <f t="shared" si="12"/>
        <v>19462</v>
      </c>
      <c r="P95" s="48">
        <f t="shared" si="11"/>
        <v>6.6414141414141412E-2</v>
      </c>
      <c r="Q95" s="9"/>
    </row>
    <row r="96" spans="1:17">
      <c r="A96" s="12"/>
      <c r="B96" s="25">
        <v>348.41</v>
      </c>
      <c r="C96" s="20" t="s">
        <v>234</v>
      </c>
      <c r="D96" s="47">
        <v>0</v>
      </c>
      <c r="E96" s="47">
        <v>772800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v>0</v>
      </c>
      <c r="O96" s="47">
        <f t="shared" si="12"/>
        <v>772800</v>
      </c>
      <c r="P96" s="48">
        <f t="shared" si="11"/>
        <v>2.637182637182637</v>
      </c>
      <c r="Q96" s="9"/>
    </row>
    <row r="97" spans="1:17">
      <c r="A97" s="12"/>
      <c r="B97" s="25">
        <v>348.42</v>
      </c>
      <c r="C97" s="20" t="s">
        <v>235</v>
      </c>
      <c r="D97" s="47">
        <v>0</v>
      </c>
      <c r="E97" s="47">
        <v>169942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v>0</v>
      </c>
      <c r="O97" s="47">
        <f t="shared" si="12"/>
        <v>169942</v>
      </c>
      <c r="P97" s="48">
        <f t="shared" si="11"/>
        <v>0.57992765492765497</v>
      </c>
      <c r="Q97" s="9"/>
    </row>
    <row r="98" spans="1:17">
      <c r="A98" s="12"/>
      <c r="B98" s="25">
        <v>348.48</v>
      </c>
      <c r="C98" s="20" t="s">
        <v>236</v>
      </c>
      <c r="D98" s="47">
        <v>0</v>
      </c>
      <c r="E98" s="47">
        <v>25103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v>0</v>
      </c>
      <c r="O98" s="47">
        <f t="shared" si="12"/>
        <v>25103</v>
      </c>
      <c r="P98" s="48">
        <f t="shared" si="11"/>
        <v>8.5664073164073165E-2</v>
      </c>
      <c r="Q98" s="9"/>
    </row>
    <row r="99" spans="1:17">
      <c r="A99" s="12"/>
      <c r="B99" s="25">
        <v>348.51</v>
      </c>
      <c r="C99" s="20" t="s">
        <v>303</v>
      </c>
      <c r="D99" s="47">
        <v>0</v>
      </c>
      <c r="E99" s="47">
        <v>1920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v>0</v>
      </c>
      <c r="O99" s="47">
        <f t="shared" si="12"/>
        <v>1920</v>
      </c>
      <c r="P99" s="48">
        <f t="shared" si="11"/>
        <v>6.5520065520065524E-3</v>
      </c>
      <c r="Q99" s="9"/>
    </row>
    <row r="100" spans="1:17">
      <c r="A100" s="12"/>
      <c r="B100" s="25">
        <v>348.52</v>
      </c>
      <c r="C100" s="20" t="s">
        <v>304</v>
      </c>
      <c r="D100" s="47">
        <v>0</v>
      </c>
      <c r="E100" s="47">
        <v>217417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v>0</v>
      </c>
      <c r="O100" s="47">
        <f t="shared" si="12"/>
        <v>217417</v>
      </c>
      <c r="P100" s="48">
        <f t="shared" si="11"/>
        <v>0.74193625443625444</v>
      </c>
      <c r="Q100" s="9"/>
    </row>
    <row r="101" spans="1:17">
      <c r="A101" s="12"/>
      <c r="B101" s="25">
        <v>348.53</v>
      </c>
      <c r="C101" s="20" t="s">
        <v>305</v>
      </c>
      <c r="D101" s="47">
        <v>0</v>
      </c>
      <c r="E101" s="47">
        <v>625840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v>0</v>
      </c>
      <c r="O101" s="47">
        <f t="shared" si="12"/>
        <v>625840</v>
      </c>
      <c r="P101" s="48">
        <f t="shared" ref="P101:P132" si="13">(O101/P$139)</f>
        <v>2.1356811356811356</v>
      </c>
      <c r="Q101" s="9"/>
    </row>
    <row r="102" spans="1:17">
      <c r="A102" s="12"/>
      <c r="B102" s="25">
        <v>348.62</v>
      </c>
      <c r="C102" s="20" t="s">
        <v>240</v>
      </c>
      <c r="D102" s="47">
        <v>0</v>
      </c>
      <c r="E102" s="47">
        <v>260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v>0</v>
      </c>
      <c r="O102" s="47">
        <f t="shared" si="12"/>
        <v>260</v>
      </c>
      <c r="P102" s="48">
        <f t="shared" si="13"/>
        <v>8.8725088725088725E-4</v>
      </c>
      <c r="Q102" s="9"/>
    </row>
    <row r="103" spans="1:17">
      <c r="A103" s="12"/>
      <c r="B103" s="25">
        <v>348.71</v>
      </c>
      <c r="C103" s="20" t="s">
        <v>241</v>
      </c>
      <c r="D103" s="47">
        <v>0</v>
      </c>
      <c r="E103" s="47">
        <v>179787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v>0</v>
      </c>
      <c r="O103" s="47">
        <f t="shared" si="12"/>
        <v>179787</v>
      </c>
      <c r="P103" s="48">
        <f t="shared" si="13"/>
        <v>0.61352375102375101</v>
      </c>
      <c r="Q103" s="9"/>
    </row>
    <row r="104" spans="1:17">
      <c r="A104" s="12"/>
      <c r="B104" s="25">
        <v>348.72</v>
      </c>
      <c r="C104" s="20" t="s">
        <v>242</v>
      </c>
      <c r="D104" s="47">
        <v>0</v>
      </c>
      <c r="E104" s="47">
        <v>13513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v>0</v>
      </c>
      <c r="O104" s="47">
        <f t="shared" si="12"/>
        <v>13513</v>
      </c>
      <c r="P104" s="48">
        <f t="shared" si="13"/>
        <v>4.6113158613158615E-2</v>
      </c>
      <c r="Q104" s="9"/>
    </row>
    <row r="105" spans="1:17">
      <c r="A105" s="12"/>
      <c r="B105" s="25">
        <v>348.82</v>
      </c>
      <c r="C105" s="20" t="s">
        <v>211</v>
      </c>
      <c r="D105" s="47">
        <v>0</v>
      </c>
      <c r="E105" s="47">
        <v>492759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v>0</v>
      </c>
      <c r="O105" s="47">
        <f t="shared" si="10"/>
        <v>492759</v>
      </c>
      <c r="P105" s="48">
        <f t="shared" si="13"/>
        <v>1.6815417690417691</v>
      </c>
      <c r="Q105" s="9"/>
    </row>
    <row r="106" spans="1:17">
      <c r="A106" s="12"/>
      <c r="B106" s="25">
        <v>348.88</v>
      </c>
      <c r="C106" s="20" t="s">
        <v>277</v>
      </c>
      <c r="D106" s="47">
        <v>167</v>
      </c>
      <c r="E106" s="47">
        <v>0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v>0</v>
      </c>
      <c r="O106" s="47">
        <f t="shared" si="10"/>
        <v>167</v>
      </c>
      <c r="P106" s="48">
        <f t="shared" si="13"/>
        <v>5.6988806988806989E-4</v>
      </c>
      <c r="Q106" s="9"/>
    </row>
    <row r="107" spans="1:17">
      <c r="A107" s="12"/>
      <c r="B107" s="25">
        <v>348.92099999999999</v>
      </c>
      <c r="C107" s="20" t="s">
        <v>212</v>
      </c>
      <c r="D107" s="47">
        <v>0</v>
      </c>
      <c r="E107" s="47">
        <v>30275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v>0</v>
      </c>
      <c r="O107" s="47">
        <f t="shared" ref="O107:O113" si="14">SUM(D107:N107)</f>
        <v>30275</v>
      </c>
      <c r="P107" s="48">
        <f t="shared" si="13"/>
        <v>0.10331354081354081</v>
      </c>
      <c r="Q107" s="9"/>
    </row>
    <row r="108" spans="1:17">
      <c r="A108" s="12"/>
      <c r="B108" s="25">
        <v>348.92200000000003</v>
      </c>
      <c r="C108" s="20" t="s">
        <v>213</v>
      </c>
      <c r="D108" s="47">
        <v>0</v>
      </c>
      <c r="E108" s="47">
        <v>30275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v>0</v>
      </c>
      <c r="O108" s="47">
        <f t="shared" si="14"/>
        <v>30275</v>
      </c>
      <c r="P108" s="48">
        <f t="shared" si="13"/>
        <v>0.10331354081354081</v>
      </c>
      <c r="Q108" s="9"/>
    </row>
    <row r="109" spans="1:17">
      <c r="A109" s="12"/>
      <c r="B109" s="25">
        <v>348.923</v>
      </c>
      <c r="C109" s="20" t="s">
        <v>214</v>
      </c>
      <c r="D109" s="47">
        <v>0</v>
      </c>
      <c r="E109" s="47">
        <v>0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v>30274</v>
      </c>
      <c r="O109" s="47">
        <f t="shared" si="14"/>
        <v>30274</v>
      </c>
      <c r="P109" s="48">
        <f t="shared" si="13"/>
        <v>0.10331012831012831</v>
      </c>
      <c r="Q109" s="9"/>
    </row>
    <row r="110" spans="1:17">
      <c r="A110" s="12"/>
      <c r="B110" s="25">
        <v>348.92399999999998</v>
      </c>
      <c r="C110" s="20" t="s">
        <v>215</v>
      </c>
      <c r="D110" s="47">
        <v>0</v>
      </c>
      <c r="E110" s="47">
        <v>30275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v>0</v>
      </c>
      <c r="O110" s="47">
        <f t="shared" si="14"/>
        <v>30275</v>
      </c>
      <c r="P110" s="48">
        <f t="shared" si="13"/>
        <v>0.10331354081354081</v>
      </c>
      <c r="Q110" s="9"/>
    </row>
    <row r="111" spans="1:17">
      <c r="A111" s="12"/>
      <c r="B111" s="25">
        <v>348.93</v>
      </c>
      <c r="C111" s="20" t="s">
        <v>243</v>
      </c>
      <c r="D111" s="47">
        <v>0</v>
      </c>
      <c r="E111" s="47">
        <v>0</v>
      </c>
      <c r="F111" s="47">
        <v>428206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v>0</v>
      </c>
      <c r="O111" s="47">
        <f t="shared" si="14"/>
        <v>428206</v>
      </c>
      <c r="P111" s="48">
        <f t="shared" si="13"/>
        <v>1.4612544362544362</v>
      </c>
      <c r="Q111" s="9"/>
    </row>
    <row r="112" spans="1:17">
      <c r="A112" s="12"/>
      <c r="B112" s="25">
        <v>348.93200000000002</v>
      </c>
      <c r="C112" s="20" t="s">
        <v>216</v>
      </c>
      <c r="D112" s="47">
        <v>26475</v>
      </c>
      <c r="E112" s="47">
        <v>0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v>0</v>
      </c>
      <c r="O112" s="47">
        <f t="shared" si="14"/>
        <v>26475</v>
      </c>
      <c r="P112" s="48">
        <f t="shared" si="13"/>
        <v>9.034602784602784E-2</v>
      </c>
      <c r="Q112" s="9"/>
    </row>
    <row r="113" spans="1:17">
      <c r="A113" s="12"/>
      <c r="B113" s="25">
        <v>348.99</v>
      </c>
      <c r="C113" s="20" t="s">
        <v>217</v>
      </c>
      <c r="D113" s="47">
        <v>0</v>
      </c>
      <c r="E113" s="47">
        <v>127674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v>0</v>
      </c>
      <c r="O113" s="47">
        <f t="shared" si="14"/>
        <v>127674</v>
      </c>
      <c r="P113" s="48">
        <f t="shared" si="13"/>
        <v>0.43568796068796067</v>
      </c>
      <c r="Q113" s="9"/>
    </row>
    <row r="114" spans="1:17">
      <c r="A114" s="12"/>
      <c r="B114" s="25">
        <v>349</v>
      </c>
      <c r="C114" s="20" t="s">
        <v>306</v>
      </c>
      <c r="D114" s="47">
        <v>3679380</v>
      </c>
      <c r="E114" s="47">
        <v>367273</v>
      </c>
      <c r="F114" s="47">
        <v>1225554</v>
      </c>
      <c r="G114" s="47">
        <v>0</v>
      </c>
      <c r="H114" s="47">
        <v>0</v>
      </c>
      <c r="I114" s="47">
        <v>203679</v>
      </c>
      <c r="J114" s="47">
        <v>2454</v>
      </c>
      <c r="K114" s="47">
        <v>0</v>
      </c>
      <c r="L114" s="47">
        <v>0</v>
      </c>
      <c r="M114" s="47">
        <v>0</v>
      </c>
      <c r="N114" s="47">
        <v>0</v>
      </c>
      <c r="O114" s="47">
        <f t="shared" si="10"/>
        <v>5478340</v>
      </c>
      <c r="P114" s="48">
        <f t="shared" si="13"/>
        <v>18.694853944853946</v>
      </c>
      <c r="Q114" s="9"/>
    </row>
    <row r="115" spans="1:17" ht="15.75">
      <c r="A115" s="29" t="s">
        <v>66</v>
      </c>
      <c r="B115" s="30"/>
      <c r="C115" s="31"/>
      <c r="D115" s="32">
        <f t="shared" ref="D115:N115" si="15">SUM(D116:D122)</f>
        <v>167683</v>
      </c>
      <c r="E115" s="32">
        <f t="shared" si="15"/>
        <v>2127429</v>
      </c>
      <c r="F115" s="32">
        <f t="shared" si="15"/>
        <v>0</v>
      </c>
      <c r="G115" s="32">
        <f t="shared" si="15"/>
        <v>0</v>
      </c>
      <c r="H115" s="32">
        <f t="shared" si="15"/>
        <v>0</v>
      </c>
      <c r="I115" s="32">
        <f t="shared" si="15"/>
        <v>0</v>
      </c>
      <c r="J115" s="32">
        <f t="shared" si="15"/>
        <v>0</v>
      </c>
      <c r="K115" s="32">
        <f t="shared" si="15"/>
        <v>0</v>
      </c>
      <c r="L115" s="32">
        <f t="shared" si="15"/>
        <v>0</v>
      </c>
      <c r="M115" s="32">
        <f t="shared" si="15"/>
        <v>0</v>
      </c>
      <c r="N115" s="32">
        <f t="shared" si="15"/>
        <v>0</v>
      </c>
      <c r="O115" s="32">
        <f>SUM(D115:N115)</f>
        <v>2295112</v>
      </c>
      <c r="P115" s="46">
        <f t="shared" si="13"/>
        <v>7.8320775320775322</v>
      </c>
      <c r="Q115" s="10"/>
    </row>
    <row r="116" spans="1:17">
      <c r="A116" s="13"/>
      <c r="B116" s="40">
        <v>351.1</v>
      </c>
      <c r="C116" s="21" t="s">
        <v>110</v>
      </c>
      <c r="D116" s="47">
        <v>5810</v>
      </c>
      <c r="E116" s="47">
        <v>0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v>0</v>
      </c>
      <c r="O116" s="47">
        <f>SUM(D116:N116)</f>
        <v>5810</v>
      </c>
      <c r="P116" s="48">
        <f t="shared" si="13"/>
        <v>1.9826644826644826E-2</v>
      </c>
      <c r="Q116" s="9"/>
    </row>
    <row r="117" spans="1:17">
      <c r="A117" s="13"/>
      <c r="B117" s="40">
        <v>351.5</v>
      </c>
      <c r="C117" s="21" t="s">
        <v>114</v>
      </c>
      <c r="D117" s="47">
        <v>0</v>
      </c>
      <c r="E117" s="47">
        <v>105554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v>0</v>
      </c>
      <c r="O117" s="47">
        <f t="shared" ref="O117:O122" si="16">SUM(D117:N117)</f>
        <v>105554</v>
      </c>
      <c r="P117" s="48">
        <f t="shared" si="13"/>
        <v>0.36020338520338518</v>
      </c>
      <c r="Q117" s="9"/>
    </row>
    <row r="118" spans="1:17">
      <c r="A118" s="13"/>
      <c r="B118" s="40">
        <v>351.7</v>
      </c>
      <c r="C118" s="21" t="s">
        <v>218</v>
      </c>
      <c r="D118" s="47">
        <v>0</v>
      </c>
      <c r="E118" s="47">
        <v>215884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v>0</v>
      </c>
      <c r="O118" s="47">
        <f t="shared" si="16"/>
        <v>215884</v>
      </c>
      <c r="P118" s="48">
        <f t="shared" si="13"/>
        <v>0.73670488670488665</v>
      </c>
      <c r="Q118" s="9"/>
    </row>
    <row r="119" spans="1:17">
      <c r="A119" s="13"/>
      <c r="B119" s="40">
        <v>354</v>
      </c>
      <c r="C119" s="21" t="s">
        <v>115</v>
      </c>
      <c r="D119" s="47">
        <v>135670</v>
      </c>
      <c r="E119" s="47">
        <v>22597</v>
      </c>
      <c r="F119" s="47">
        <v>0</v>
      </c>
      <c r="G119" s="47">
        <v>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v>0</v>
      </c>
      <c r="O119" s="47">
        <f t="shared" si="16"/>
        <v>158267</v>
      </c>
      <c r="P119" s="48">
        <f t="shared" si="13"/>
        <v>0.54008667758667761</v>
      </c>
      <c r="Q119" s="9"/>
    </row>
    <row r="120" spans="1:17">
      <c r="A120" s="13"/>
      <c r="B120" s="40">
        <v>355</v>
      </c>
      <c r="C120" s="21" t="s">
        <v>151</v>
      </c>
      <c r="D120" s="47">
        <v>0</v>
      </c>
      <c r="E120" s="47">
        <v>88964</v>
      </c>
      <c r="F120" s="47">
        <v>0</v>
      </c>
      <c r="G120" s="47">
        <v>0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0</v>
      </c>
      <c r="N120" s="47">
        <v>0</v>
      </c>
      <c r="O120" s="47">
        <f t="shared" si="16"/>
        <v>88964</v>
      </c>
      <c r="P120" s="48">
        <f t="shared" si="13"/>
        <v>0.30358995358995361</v>
      </c>
      <c r="Q120" s="9"/>
    </row>
    <row r="121" spans="1:17">
      <c r="A121" s="13"/>
      <c r="B121" s="40">
        <v>358.2</v>
      </c>
      <c r="C121" s="21" t="s">
        <v>220</v>
      </c>
      <c r="D121" s="47">
        <v>0</v>
      </c>
      <c r="E121" s="47">
        <v>15608</v>
      </c>
      <c r="F121" s="47">
        <v>0</v>
      </c>
      <c r="G121" s="47">
        <v>0</v>
      </c>
      <c r="H121" s="47">
        <v>0</v>
      </c>
      <c r="I121" s="47">
        <v>0</v>
      </c>
      <c r="J121" s="47">
        <v>0</v>
      </c>
      <c r="K121" s="47">
        <v>0</v>
      </c>
      <c r="L121" s="47">
        <v>0</v>
      </c>
      <c r="M121" s="47">
        <v>0</v>
      </c>
      <c r="N121" s="47">
        <v>0</v>
      </c>
      <c r="O121" s="47">
        <f t="shared" si="16"/>
        <v>15608</v>
      </c>
      <c r="P121" s="48">
        <f t="shared" si="13"/>
        <v>5.3262353262353263E-2</v>
      </c>
      <c r="Q121" s="9"/>
    </row>
    <row r="122" spans="1:17">
      <c r="A122" s="13"/>
      <c r="B122" s="40">
        <v>359</v>
      </c>
      <c r="C122" s="21" t="s">
        <v>116</v>
      </c>
      <c r="D122" s="47">
        <v>26203</v>
      </c>
      <c r="E122" s="47">
        <v>1678822</v>
      </c>
      <c r="F122" s="47">
        <v>0</v>
      </c>
      <c r="G122" s="47">
        <v>0</v>
      </c>
      <c r="H122" s="47">
        <v>0</v>
      </c>
      <c r="I122" s="47">
        <v>0</v>
      </c>
      <c r="J122" s="47">
        <v>0</v>
      </c>
      <c r="K122" s="47">
        <v>0</v>
      </c>
      <c r="L122" s="47">
        <v>0</v>
      </c>
      <c r="M122" s="47">
        <v>0</v>
      </c>
      <c r="N122" s="47">
        <v>0</v>
      </c>
      <c r="O122" s="47">
        <f t="shared" si="16"/>
        <v>1705025</v>
      </c>
      <c r="P122" s="48">
        <f t="shared" si="13"/>
        <v>5.8184036309036307</v>
      </c>
      <c r="Q122" s="9"/>
    </row>
    <row r="123" spans="1:17" ht="15.75">
      <c r="A123" s="29" t="s">
        <v>4</v>
      </c>
      <c r="B123" s="30"/>
      <c r="C123" s="31"/>
      <c r="D123" s="32">
        <f t="shared" ref="D123:N123" si="17">SUM(D124:D131)</f>
        <v>12189029</v>
      </c>
      <c r="E123" s="32">
        <f t="shared" si="17"/>
        <v>5185407</v>
      </c>
      <c r="F123" s="32">
        <f t="shared" si="17"/>
        <v>894883</v>
      </c>
      <c r="G123" s="32">
        <f t="shared" si="17"/>
        <v>4233963</v>
      </c>
      <c r="H123" s="32">
        <f t="shared" si="17"/>
        <v>0</v>
      </c>
      <c r="I123" s="32">
        <f t="shared" si="17"/>
        <v>2333808</v>
      </c>
      <c r="J123" s="32">
        <f t="shared" si="17"/>
        <v>7214868</v>
      </c>
      <c r="K123" s="32">
        <f t="shared" si="17"/>
        <v>192600</v>
      </c>
      <c r="L123" s="32">
        <f t="shared" si="17"/>
        <v>0</v>
      </c>
      <c r="M123" s="32">
        <f t="shared" si="17"/>
        <v>226822</v>
      </c>
      <c r="N123" s="32">
        <f t="shared" si="17"/>
        <v>116851</v>
      </c>
      <c r="O123" s="32">
        <f>SUM(D123:N123)</f>
        <v>32588231</v>
      </c>
      <c r="P123" s="46">
        <f t="shared" si="13"/>
        <v>111.2074494949495</v>
      </c>
      <c r="Q123" s="10"/>
    </row>
    <row r="124" spans="1:17">
      <c r="A124" s="12"/>
      <c r="B124" s="25">
        <v>361.1</v>
      </c>
      <c r="C124" s="20" t="s">
        <v>118</v>
      </c>
      <c r="D124" s="47">
        <v>8151455</v>
      </c>
      <c r="E124" s="47">
        <v>3951345</v>
      </c>
      <c r="F124" s="47">
        <v>581347</v>
      </c>
      <c r="G124" s="47">
        <v>2610274</v>
      </c>
      <c r="H124" s="47">
        <v>0</v>
      </c>
      <c r="I124" s="47">
        <v>594416</v>
      </c>
      <c r="J124" s="47">
        <v>981493</v>
      </c>
      <c r="K124" s="47">
        <v>192600</v>
      </c>
      <c r="L124" s="47">
        <v>0</v>
      </c>
      <c r="M124" s="47">
        <v>0</v>
      </c>
      <c r="N124" s="47">
        <v>24428</v>
      </c>
      <c r="O124" s="47">
        <f>SUM(D124:N124)</f>
        <v>17087358</v>
      </c>
      <c r="P124" s="48">
        <f t="shared" si="13"/>
        <v>58.310667485667487</v>
      </c>
      <c r="Q124" s="9"/>
    </row>
    <row r="125" spans="1:17">
      <c r="A125" s="12"/>
      <c r="B125" s="25">
        <v>362</v>
      </c>
      <c r="C125" s="20" t="s">
        <v>121</v>
      </c>
      <c r="D125" s="47">
        <v>395629</v>
      </c>
      <c r="E125" s="47">
        <v>215411</v>
      </c>
      <c r="F125" s="47">
        <v>313536</v>
      </c>
      <c r="G125" s="47">
        <v>0</v>
      </c>
      <c r="H125" s="47">
        <v>0</v>
      </c>
      <c r="I125" s="47">
        <v>0</v>
      </c>
      <c r="J125" s="47">
        <v>0</v>
      </c>
      <c r="K125" s="47">
        <v>0</v>
      </c>
      <c r="L125" s="47">
        <v>0</v>
      </c>
      <c r="M125" s="47">
        <v>0</v>
      </c>
      <c r="N125" s="47">
        <v>0</v>
      </c>
      <c r="O125" s="47">
        <f t="shared" ref="O125:O131" si="18">SUM(D125:N125)</f>
        <v>924576</v>
      </c>
      <c r="P125" s="48">
        <f t="shared" si="13"/>
        <v>3.1551187551187549</v>
      </c>
      <c r="Q125" s="9"/>
    </row>
    <row r="126" spans="1:17">
      <c r="A126" s="12"/>
      <c r="B126" s="25">
        <v>364</v>
      </c>
      <c r="C126" s="20" t="s">
        <v>221</v>
      </c>
      <c r="D126" s="47">
        <v>88491</v>
      </c>
      <c r="E126" s="47">
        <v>174</v>
      </c>
      <c r="F126" s="47">
        <v>0</v>
      </c>
      <c r="G126" s="47">
        <v>0</v>
      </c>
      <c r="H126" s="47">
        <v>0</v>
      </c>
      <c r="I126" s="47">
        <v>-2667</v>
      </c>
      <c r="J126" s="47">
        <v>0</v>
      </c>
      <c r="K126" s="47">
        <v>0</v>
      </c>
      <c r="L126" s="47">
        <v>0</v>
      </c>
      <c r="M126" s="47">
        <v>0</v>
      </c>
      <c r="N126" s="47">
        <v>0</v>
      </c>
      <c r="O126" s="47">
        <f t="shared" si="18"/>
        <v>85998</v>
      </c>
      <c r="P126" s="48">
        <f t="shared" si="13"/>
        <v>0.29346846846846847</v>
      </c>
      <c r="Q126" s="9"/>
    </row>
    <row r="127" spans="1:17">
      <c r="A127" s="12"/>
      <c r="B127" s="25">
        <v>365</v>
      </c>
      <c r="C127" s="20" t="s">
        <v>222</v>
      </c>
      <c r="D127" s="47">
        <v>0</v>
      </c>
      <c r="E127" s="47">
        <v>55979</v>
      </c>
      <c r="F127" s="47">
        <v>0</v>
      </c>
      <c r="G127" s="47">
        <v>0</v>
      </c>
      <c r="H127" s="47">
        <v>0</v>
      </c>
      <c r="I127" s="47">
        <v>0</v>
      </c>
      <c r="J127" s="47">
        <v>0</v>
      </c>
      <c r="K127" s="47">
        <v>0</v>
      </c>
      <c r="L127" s="47">
        <v>0</v>
      </c>
      <c r="M127" s="47">
        <v>0</v>
      </c>
      <c r="N127" s="47">
        <v>0</v>
      </c>
      <c r="O127" s="47">
        <f t="shared" si="18"/>
        <v>55979</v>
      </c>
      <c r="P127" s="48">
        <f t="shared" si="13"/>
        <v>0.19102852852852853</v>
      </c>
      <c r="Q127" s="9"/>
    </row>
    <row r="128" spans="1:17">
      <c r="A128" s="12"/>
      <c r="B128" s="25">
        <v>366</v>
      </c>
      <c r="C128" s="20" t="s">
        <v>124</v>
      </c>
      <c r="D128" s="47">
        <v>37000</v>
      </c>
      <c r="E128" s="47">
        <v>76516</v>
      </c>
      <c r="F128" s="47">
        <v>0</v>
      </c>
      <c r="G128" s="47">
        <v>0</v>
      </c>
      <c r="H128" s="47">
        <v>0</v>
      </c>
      <c r="I128" s="47">
        <v>0</v>
      </c>
      <c r="J128" s="47">
        <v>50000</v>
      </c>
      <c r="K128" s="47">
        <v>0</v>
      </c>
      <c r="L128" s="47">
        <v>0</v>
      </c>
      <c r="M128" s="47">
        <v>0</v>
      </c>
      <c r="N128" s="47">
        <v>0</v>
      </c>
      <c r="O128" s="47">
        <f t="shared" si="18"/>
        <v>163516</v>
      </c>
      <c r="P128" s="48">
        <f t="shared" si="13"/>
        <v>0.55799890799890794</v>
      </c>
      <c r="Q128" s="9"/>
    </row>
    <row r="129" spans="1:120">
      <c r="A129" s="12"/>
      <c r="B129" s="25">
        <v>367</v>
      </c>
      <c r="C129" s="20" t="s">
        <v>125</v>
      </c>
      <c r="D129" s="47">
        <v>0</v>
      </c>
      <c r="E129" s="47">
        <v>0</v>
      </c>
      <c r="F129" s="47">
        <v>0</v>
      </c>
      <c r="G129" s="47">
        <v>0</v>
      </c>
      <c r="H129" s="47">
        <v>0</v>
      </c>
      <c r="I129" s="47">
        <v>4180</v>
      </c>
      <c r="J129" s="47">
        <v>0</v>
      </c>
      <c r="K129" s="47">
        <v>0</v>
      </c>
      <c r="L129" s="47">
        <v>0</v>
      </c>
      <c r="M129" s="47">
        <v>0</v>
      </c>
      <c r="N129" s="47">
        <v>0</v>
      </c>
      <c r="O129" s="47">
        <f t="shared" si="18"/>
        <v>4180</v>
      </c>
      <c r="P129" s="48">
        <f t="shared" si="13"/>
        <v>1.4264264264264264E-2</v>
      </c>
      <c r="Q129" s="9"/>
    </row>
    <row r="130" spans="1:120">
      <c r="A130" s="12"/>
      <c r="B130" s="25">
        <v>369.3</v>
      </c>
      <c r="C130" s="20" t="s">
        <v>127</v>
      </c>
      <c r="D130" s="47">
        <v>20242</v>
      </c>
      <c r="E130" s="47">
        <v>176214</v>
      </c>
      <c r="F130" s="47">
        <v>0</v>
      </c>
      <c r="G130" s="47">
        <v>1623689</v>
      </c>
      <c r="H130" s="47">
        <v>0</v>
      </c>
      <c r="I130" s="47">
        <v>0</v>
      </c>
      <c r="J130" s="47">
        <v>1473404</v>
      </c>
      <c r="K130" s="47">
        <v>0</v>
      </c>
      <c r="L130" s="47">
        <v>0</v>
      </c>
      <c r="M130" s="47">
        <v>0</v>
      </c>
      <c r="N130" s="47">
        <v>0</v>
      </c>
      <c r="O130" s="47">
        <f t="shared" si="18"/>
        <v>3293549</v>
      </c>
      <c r="P130" s="48">
        <f t="shared" si="13"/>
        <v>11.239247201747201</v>
      </c>
      <c r="Q130" s="9"/>
    </row>
    <row r="131" spans="1:120">
      <c r="A131" s="12"/>
      <c r="B131" s="25">
        <v>369.9</v>
      </c>
      <c r="C131" s="20" t="s">
        <v>128</v>
      </c>
      <c r="D131" s="47">
        <v>3496212</v>
      </c>
      <c r="E131" s="47">
        <v>709768</v>
      </c>
      <c r="F131" s="47">
        <v>0</v>
      </c>
      <c r="G131" s="47">
        <v>0</v>
      </c>
      <c r="H131" s="47">
        <v>0</v>
      </c>
      <c r="I131" s="47">
        <v>1737879</v>
      </c>
      <c r="J131" s="47">
        <v>4709971</v>
      </c>
      <c r="K131" s="47">
        <v>0</v>
      </c>
      <c r="L131" s="47">
        <v>0</v>
      </c>
      <c r="M131" s="47">
        <v>226822</v>
      </c>
      <c r="N131" s="47">
        <v>92423</v>
      </c>
      <c r="O131" s="47">
        <f t="shared" si="18"/>
        <v>10973075</v>
      </c>
      <c r="P131" s="48">
        <f t="shared" si="13"/>
        <v>37.445655883155887</v>
      </c>
      <c r="Q131" s="9"/>
    </row>
    <row r="132" spans="1:120" ht="15.75">
      <c r="A132" s="29" t="s">
        <v>67</v>
      </c>
      <c r="B132" s="30"/>
      <c r="C132" s="31"/>
      <c r="D132" s="32">
        <f t="shared" ref="D132:N132" si="19">SUM(D133:D136)</f>
        <v>97137564</v>
      </c>
      <c r="E132" s="32">
        <f t="shared" si="19"/>
        <v>18420112</v>
      </c>
      <c r="F132" s="32">
        <f t="shared" si="19"/>
        <v>920829</v>
      </c>
      <c r="G132" s="32">
        <f t="shared" si="19"/>
        <v>51051322</v>
      </c>
      <c r="H132" s="32">
        <f t="shared" si="19"/>
        <v>0</v>
      </c>
      <c r="I132" s="32">
        <f t="shared" si="19"/>
        <v>2171</v>
      </c>
      <c r="J132" s="32">
        <f t="shared" si="19"/>
        <v>1477985</v>
      </c>
      <c r="K132" s="32">
        <f t="shared" si="19"/>
        <v>0</v>
      </c>
      <c r="L132" s="32">
        <f t="shared" si="19"/>
        <v>0</v>
      </c>
      <c r="M132" s="32">
        <f t="shared" si="19"/>
        <v>0</v>
      </c>
      <c r="N132" s="32">
        <f t="shared" si="19"/>
        <v>0</v>
      </c>
      <c r="O132" s="32">
        <f>SUM(D132:N132)</f>
        <v>169009983</v>
      </c>
      <c r="P132" s="46">
        <f t="shared" si="13"/>
        <v>576.74714373464371</v>
      </c>
      <c r="Q132" s="9"/>
    </row>
    <row r="133" spans="1:120">
      <c r="A133" s="12"/>
      <c r="B133" s="25">
        <v>381</v>
      </c>
      <c r="C133" s="20" t="s">
        <v>129</v>
      </c>
      <c r="D133" s="47">
        <v>94661575</v>
      </c>
      <c r="E133" s="47">
        <v>17195374</v>
      </c>
      <c r="F133" s="47">
        <v>920829</v>
      </c>
      <c r="G133" s="47">
        <v>9051322</v>
      </c>
      <c r="H133" s="47">
        <v>0</v>
      </c>
      <c r="I133" s="47">
        <v>2171</v>
      </c>
      <c r="J133" s="47">
        <v>1477985</v>
      </c>
      <c r="K133" s="47">
        <v>0</v>
      </c>
      <c r="L133" s="47">
        <v>0</v>
      </c>
      <c r="M133" s="47">
        <v>0</v>
      </c>
      <c r="N133" s="47">
        <v>0</v>
      </c>
      <c r="O133" s="47">
        <f>SUM(D133:N133)</f>
        <v>123309256</v>
      </c>
      <c r="P133" s="48">
        <f t="shared" ref="P133:P164" si="20">(O133/P$139)</f>
        <v>420.79325689325691</v>
      </c>
      <c r="Q133" s="9"/>
    </row>
    <row r="134" spans="1:120">
      <c r="A134" s="12"/>
      <c r="B134" s="25">
        <v>383.1</v>
      </c>
      <c r="C134" s="20" t="s">
        <v>318</v>
      </c>
      <c r="D134" s="47">
        <v>2439082</v>
      </c>
      <c r="E134" s="47">
        <v>1224738</v>
      </c>
      <c r="F134" s="47">
        <v>0</v>
      </c>
      <c r="G134" s="47">
        <v>0</v>
      </c>
      <c r="H134" s="47">
        <v>0</v>
      </c>
      <c r="I134" s="47">
        <v>0</v>
      </c>
      <c r="J134" s="47">
        <v>0</v>
      </c>
      <c r="K134" s="47">
        <v>0</v>
      </c>
      <c r="L134" s="47">
        <v>0</v>
      </c>
      <c r="M134" s="47">
        <v>0</v>
      </c>
      <c r="N134" s="47">
        <v>0</v>
      </c>
      <c r="O134" s="47">
        <f t="shared" ref="O134:O136" si="21">SUM(D134:N134)</f>
        <v>3663820</v>
      </c>
      <c r="P134" s="48">
        <f t="shared" si="20"/>
        <v>12.502798252798252</v>
      </c>
      <c r="Q134" s="9"/>
    </row>
    <row r="135" spans="1:120">
      <c r="A135" s="12"/>
      <c r="B135" s="25">
        <v>384</v>
      </c>
      <c r="C135" s="20" t="s">
        <v>130</v>
      </c>
      <c r="D135" s="47">
        <v>0</v>
      </c>
      <c r="E135" s="47">
        <v>0</v>
      </c>
      <c r="F135" s="47">
        <v>0</v>
      </c>
      <c r="G135" s="47">
        <v>42000000</v>
      </c>
      <c r="H135" s="47">
        <v>0</v>
      </c>
      <c r="I135" s="47">
        <v>0</v>
      </c>
      <c r="J135" s="47">
        <v>0</v>
      </c>
      <c r="K135" s="47">
        <v>0</v>
      </c>
      <c r="L135" s="47">
        <v>0</v>
      </c>
      <c r="M135" s="47">
        <v>0</v>
      </c>
      <c r="N135" s="47">
        <v>0</v>
      </c>
      <c r="O135" s="47">
        <f t="shared" si="21"/>
        <v>42000000</v>
      </c>
      <c r="P135" s="48">
        <f t="shared" si="20"/>
        <v>143.32514332514333</v>
      </c>
      <c r="Q135" s="9"/>
    </row>
    <row r="136" spans="1:120" ht="15.75" thickBot="1">
      <c r="A136" s="12"/>
      <c r="B136" s="25">
        <v>386.4</v>
      </c>
      <c r="C136" s="20" t="s">
        <v>313</v>
      </c>
      <c r="D136" s="47">
        <v>36907</v>
      </c>
      <c r="E136" s="47">
        <v>0</v>
      </c>
      <c r="F136" s="47">
        <v>0</v>
      </c>
      <c r="G136" s="47">
        <v>0</v>
      </c>
      <c r="H136" s="47">
        <v>0</v>
      </c>
      <c r="I136" s="47">
        <v>0</v>
      </c>
      <c r="J136" s="47">
        <v>0</v>
      </c>
      <c r="K136" s="47">
        <v>0</v>
      </c>
      <c r="L136" s="47">
        <v>0</v>
      </c>
      <c r="M136" s="47">
        <v>0</v>
      </c>
      <c r="N136" s="47">
        <v>0</v>
      </c>
      <c r="O136" s="47">
        <f t="shared" si="21"/>
        <v>36907</v>
      </c>
      <c r="P136" s="48">
        <f t="shared" si="20"/>
        <v>0.12594526344526344</v>
      </c>
      <c r="Q136" s="9"/>
    </row>
    <row r="137" spans="1:120" ht="16.5" thickBot="1">
      <c r="A137" s="14" t="s">
        <v>93</v>
      </c>
      <c r="B137" s="23"/>
      <c r="C137" s="22"/>
      <c r="D137" s="15">
        <f t="shared" ref="D137:N137" si="22">SUM(D5,D16,D28,D61,D115,D123,D132)</f>
        <v>300328758</v>
      </c>
      <c r="E137" s="15">
        <f t="shared" si="22"/>
        <v>209344202</v>
      </c>
      <c r="F137" s="15">
        <f t="shared" si="22"/>
        <v>27121347</v>
      </c>
      <c r="G137" s="15">
        <f t="shared" si="22"/>
        <v>61876622</v>
      </c>
      <c r="H137" s="15">
        <f t="shared" si="22"/>
        <v>0</v>
      </c>
      <c r="I137" s="15">
        <f t="shared" si="22"/>
        <v>21625192</v>
      </c>
      <c r="J137" s="15">
        <f t="shared" si="22"/>
        <v>50482325</v>
      </c>
      <c r="K137" s="15">
        <f t="shared" si="22"/>
        <v>4175772</v>
      </c>
      <c r="L137" s="15">
        <f t="shared" si="22"/>
        <v>0</v>
      </c>
      <c r="M137" s="15">
        <f t="shared" si="22"/>
        <v>518247671</v>
      </c>
      <c r="N137" s="15">
        <f t="shared" si="22"/>
        <v>147125</v>
      </c>
      <c r="O137" s="15">
        <f>SUM(D137:N137)</f>
        <v>1193349014</v>
      </c>
      <c r="P137" s="38">
        <f t="shared" si="20"/>
        <v>4072.3075825825827</v>
      </c>
      <c r="Q137" s="6"/>
      <c r="R137" s="2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</row>
    <row r="138" spans="1:120">
      <c r="A138" s="16"/>
      <c r="B138" s="18"/>
      <c r="C138" s="18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9"/>
    </row>
    <row r="139" spans="1:120">
      <c r="A139" s="41"/>
      <c r="B139" s="42"/>
      <c r="C139" s="42"/>
      <c r="D139" s="43"/>
      <c r="E139" s="43"/>
      <c r="F139" s="43"/>
      <c r="G139" s="43"/>
      <c r="H139" s="43"/>
      <c r="I139" s="43"/>
      <c r="J139" s="43"/>
      <c r="K139" s="43"/>
      <c r="L139" s="43"/>
      <c r="M139" s="49" t="s">
        <v>319</v>
      </c>
      <c r="N139" s="49"/>
      <c r="O139" s="49"/>
      <c r="P139" s="44">
        <v>293040</v>
      </c>
    </row>
    <row r="140" spans="1:120">
      <c r="A140" s="50"/>
      <c r="B140" s="51"/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1"/>
      <c r="P140" s="52"/>
    </row>
    <row r="141" spans="1:120" ht="15.75" customHeight="1" thickBot="1">
      <c r="A141" s="53" t="s">
        <v>155</v>
      </c>
      <c r="B141" s="54"/>
      <c r="C141" s="54"/>
      <c r="D141" s="54"/>
      <c r="E141" s="54"/>
      <c r="F141" s="54"/>
      <c r="G141" s="54"/>
      <c r="H141" s="54"/>
      <c r="I141" s="54"/>
      <c r="J141" s="54"/>
      <c r="K141" s="54"/>
      <c r="L141" s="54"/>
      <c r="M141" s="54"/>
      <c r="N141" s="54"/>
      <c r="O141" s="54"/>
      <c r="P141" s="55"/>
    </row>
  </sheetData>
  <mergeCells count="10">
    <mergeCell ref="M139:O139"/>
    <mergeCell ref="A140:P140"/>
    <mergeCell ref="A141:P14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143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224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137</v>
      </c>
      <c r="B3" s="63"/>
      <c r="C3" s="64"/>
      <c r="D3" s="68" t="s">
        <v>61</v>
      </c>
      <c r="E3" s="69"/>
      <c r="F3" s="69"/>
      <c r="G3" s="69"/>
      <c r="H3" s="70"/>
      <c r="I3" s="68" t="s">
        <v>62</v>
      </c>
      <c r="J3" s="70"/>
      <c r="K3" s="68" t="s">
        <v>64</v>
      </c>
      <c r="L3" s="70"/>
      <c r="M3" s="36"/>
      <c r="N3" s="37"/>
      <c r="O3" s="71" t="s">
        <v>142</v>
      </c>
      <c r="P3" s="11"/>
      <c r="Q3"/>
    </row>
    <row r="4" spans="1:133" ht="32.25" customHeight="1" thickBot="1">
      <c r="A4" s="65"/>
      <c r="B4" s="66"/>
      <c r="C4" s="67"/>
      <c r="D4" s="34" t="s">
        <v>5</v>
      </c>
      <c r="E4" s="34" t="s">
        <v>138</v>
      </c>
      <c r="F4" s="34" t="s">
        <v>139</v>
      </c>
      <c r="G4" s="34" t="s">
        <v>140</v>
      </c>
      <c r="H4" s="34" t="s">
        <v>6</v>
      </c>
      <c r="I4" s="34" t="s">
        <v>7</v>
      </c>
      <c r="J4" s="35" t="s">
        <v>141</v>
      </c>
      <c r="K4" s="35" t="s">
        <v>8</v>
      </c>
      <c r="L4" s="35" t="s">
        <v>9</v>
      </c>
      <c r="M4" s="35" t="s">
        <v>10</v>
      </c>
      <c r="N4" s="35" t="s">
        <v>63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95181531</v>
      </c>
      <c r="E5" s="27">
        <f t="shared" si="0"/>
        <v>39146365</v>
      </c>
      <c r="F5" s="27">
        <f t="shared" si="0"/>
        <v>6455721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140783617</v>
      </c>
      <c r="O5" s="33">
        <f t="shared" ref="O5:O36" si="1">(N5/O$137)</f>
        <v>561.49490288357993</v>
      </c>
      <c r="P5" s="6"/>
    </row>
    <row r="6" spans="1:133">
      <c r="A6" s="12"/>
      <c r="B6" s="25">
        <v>311</v>
      </c>
      <c r="C6" s="20" t="s">
        <v>3</v>
      </c>
      <c r="D6" s="47">
        <v>94951552</v>
      </c>
      <c r="E6" s="47">
        <v>19362207</v>
      </c>
      <c r="F6" s="47">
        <v>2698165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117011924</v>
      </c>
      <c r="O6" s="48">
        <f t="shared" si="1"/>
        <v>466.68497587045829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3832064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6" si="2">SUM(D7:M7)</f>
        <v>3832064</v>
      </c>
      <c r="O7" s="48">
        <f t="shared" si="1"/>
        <v>15.283627806804132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0</v>
      </c>
      <c r="F8" s="47">
        <v>1181646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1181646</v>
      </c>
      <c r="O8" s="48">
        <f t="shared" si="1"/>
        <v>4.7128225581302594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3422838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3422838</v>
      </c>
      <c r="O9" s="48">
        <f t="shared" si="1"/>
        <v>13.651489650221354</v>
      </c>
      <c r="P9" s="9"/>
    </row>
    <row r="10" spans="1:133">
      <c r="A10" s="12"/>
      <c r="B10" s="25">
        <v>312.42</v>
      </c>
      <c r="C10" s="20" t="s">
        <v>13</v>
      </c>
      <c r="D10" s="47">
        <v>0</v>
      </c>
      <c r="E10" s="47">
        <v>0</v>
      </c>
      <c r="F10" s="47">
        <v>2575910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2575910</v>
      </c>
      <c r="O10" s="48">
        <f t="shared" si="1"/>
        <v>10.273640968372353</v>
      </c>
      <c r="P10" s="9"/>
    </row>
    <row r="11" spans="1:133">
      <c r="A11" s="12"/>
      <c r="B11" s="25">
        <v>314.10000000000002</v>
      </c>
      <c r="C11" s="20" t="s">
        <v>16</v>
      </c>
      <c r="D11" s="47">
        <v>0</v>
      </c>
      <c r="E11" s="47">
        <v>6169583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6169583</v>
      </c>
      <c r="O11" s="48">
        <f t="shared" si="1"/>
        <v>24.606481075260241</v>
      </c>
      <c r="P11" s="9"/>
    </row>
    <row r="12" spans="1:133">
      <c r="A12" s="12"/>
      <c r="B12" s="25">
        <v>314.3</v>
      </c>
      <c r="C12" s="20" t="s">
        <v>17</v>
      </c>
      <c r="D12" s="47">
        <v>0</v>
      </c>
      <c r="E12" s="47">
        <v>1084472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1084472</v>
      </c>
      <c r="O12" s="48">
        <f t="shared" si="1"/>
        <v>4.3252582459219084</v>
      </c>
      <c r="P12" s="9"/>
    </row>
    <row r="13" spans="1:133">
      <c r="A13" s="12"/>
      <c r="B13" s="25">
        <v>314.7</v>
      </c>
      <c r="C13" s="20" t="s">
        <v>18</v>
      </c>
      <c r="D13" s="47">
        <v>0</v>
      </c>
      <c r="E13" s="47">
        <v>4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4</v>
      </c>
      <c r="O13" s="48">
        <f t="shared" si="1"/>
        <v>1.5953416025206399E-5</v>
      </c>
      <c r="P13" s="9"/>
    </row>
    <row r="14" spans="1:133">
      <c r="A14" s="12"/>
      <c r="B14" s="25">
        <v>314.8</v>
      </c>
      <c r="C14" s="20" t="s">
        <v>19</v>
      </c>
      <c r="D14" s="47">
        <v>0</v>
      </c>
      <c r="E14" s="47">
        <v>633577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633577</v>
      </c>
      <c r="O14" s="48">
        <f t="shared" si="1"/>
        <v>2.5269293662505485</v>
      </c>
      <c r="P14" s="9"/>
    </row>
    <row r="15" spans="1:133">
      <c r="A15" s="12"/>
      <c r="B15" s="25">
        <v>315</v>
      </c>
      <c r="C15" s="20" t="s">
        <v>186</v>
      </c>
      <c r="D15" s="47">
        <v>0</v>
      </c>
      <c r="E15" s="47">
        <v>4641620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4641620</v>
      </c>
      <c r="O15" s="48">
        <f t="shared" si="1"/>
        <v>18.512423722729629</v>
      </c>
      <c r="P15" s="9"/>
    </row>
    <row r="16" spans="1:133">
      <c r="A16" s="12"/>
      <c r="B16" s="25">
        <v>316</v>
      </c>
      <c r="C16" s="20" t="s">
        <v>187</v>
      </c>
      <c r="D16" s="47">
        <v>229979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2"/>
        <v>229979</v>
      </c>
      <c r="O16" s="48">
        <f t="shared" si="1"/>
        <v>0.91723766601523549</v>
      </c>
      <c r="P16" s="9"/>
    </row>
    <row r="17" spans="1:16" ht="15.75">
      <c r="A17" s="29" t="s">
        <v>22</v>
      </c>
      <c r="B17" s="30"/>
      <c r="C17" s="31"/>
      <c r="D17" s="32">
        <f t="shared" ref="D17:M17" si="3">SUM(D18:D27)</f>
        <v>297739</v>
      </c>
      <c r="E17" s="32">
        <f t="shared" si="3"/>
        <v>5069671</v>
      </c>
      <c r="F17" s="32">
        <f t="shared" si="3"/>
        <v>0</v>
      </c>
      <c r="G17" s="32">
        <f t="shared" si="3"/>
        <v>1819104</v>
      </c>
      <c r="H17" s="32">
        <f t="shared" si="3"/>
        <v>0</v>
      </c>
      <c r="I17" s="32">
        <f t="shared" si="3"/>
        <v>5170869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5">
        <f>SUM(D17:M17)</f>
        <v>12357383</v>
      </c>
      <c r="O17" s="46">
        <f t="shared" si="1"/>
        <v>49.285617995453279</v>
      </c>
      <c r="P17" s="10"/>
    </row>
    <row r="18" spans="1:16">
      <c r="A18" s="12"/>
      <c r="B18" s="25">
        <v>322</v>
      </c>
      <c r="C18" s="20" t="s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946840</v>
      </c>
      <c r="J18" s="47">
        <v>0</v>
      </c>
      <c r="K18" s="47">
        <v>0</v>
      </c>
      <c r="L18" s="47">
        <v>0</v>
      </c>
      <c r="M18" s="47">
        <v>0</v>
      </c>
      <c r="N18" s="47">
        <f>SUM(D18:M18)</f>
        <v>946840</v>
      </c>
      <c r="O18" s="48">
        <f t="shared" si="1"/>
        <v>3.7763331073266064</v>
      </c>
      <c r="P18" s="9"/>
    </row>
    <row r="19" spans="1:16">
      <c r="A19" s="12"/>
      <c r="B19" s="25">
        <v>323.7</v>
      </c>
      <c r="C19" s="20" t="s">
        <v>24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288536</v>
      </c>
      <c r="J19" s="47">
        <v>0</v>
      </c>
      <c r="K19" s="47">
        <v>0</v>
      </c>
      <c r="L19" s="47">
        <v>0</v>
      </c>
      <c r="M19" s="47">
        <v>0</v>
      </c>
      <c r="N19" s="47">
        <f t="shared" ref="N19:N25" si="4">SUM(D19:M19)</f>
        <v>288536</v>
      </c>
      <c r="O19" s="48">
        <f t="shared" si="1"/>
        <v>1.1507837115622384</v>
      </c>
      <c r="P19" s="9"/>
    </row>
    <row r="20" spans="1:16">
      <c r="A20" s="12"/>
      <c r="B20" s="25">
        <v>324.11</v>
      </c>
      <c r="C20" s="20" t="s">
        <v>25</v>
      </c>
      <c r="D20" s="47">
        <v>0</v>
      </c>
      <c r="E20" s="47">
        <v>0</v>
      </c>
      <c r="F20" s="47">
        <v>0</v>
      </c>
      <c r="G20" s="47">
        <v>60038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60038</v>
      </c>
      <c r="O20" s="48">
        <f t="shared" si="1"/>
        <v>0.23945279783033543</v>
      </c>
      <c r="P20" s="9"/>
    </row>
    <row r="21" spans="1:16">
      <c r="A21" s="12"/>
      <c r="B21" s="25">
        <v>324.31</v>
      </c>
      <c r="C21" s="20" t="s">
        <v>27</v>
      </c>
      <c r="D21" s="47">
        <v>0</v>
      </c>
      <c r="E21" s="47">
        <v>0</v>
      </c>
      <c r="F21" s="47">
        <v>0</v>
      </c>
      <c r="G21" s="47">
        <v>1373808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1373808</v>
      </c>
      <c r="O21" s="48">
        <f t="shared" si="1"/>
        <v>5.4792326406891876</v>
      </c>
      <c r="P21" s="9"/>
    </row>
    <row r="22" spans="1:16">
      <c r="A22" s="12"/>
      <c r="B22" s="25">
        <v>324.32</v>
      </c>
      <c r="C22" s="20" t="s">
        <v>28</v>
      </c>
      <c r="D22" s="47">
        <v>0</v>
      </c>
      <c r="E22" s="47">
        <v>0</v>
      </c>
      <c r="F22" s="47">
        <v>0</v>
      </c>
      <c r="G22" s="47">
        <v>194410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194410</v>
      </c>
      <c r="O22" s="48">
        <f t="shared" si="1"/>
        <v>0.77537590236509391</v>
      </c>
      <c r="P22" s="9"/>
    </row>
    <row r="23" spans="1:16">
      <c r="A23" s="12"/>
      <c r="B23" s="25">
        <v>324.61</v>
      </c>
      <c r="C23" s="20" t="s">
        <v>29</v>
      </c>
      <c r="D23" s="47">
        <v>0</v>
      </c>
      <c r="E23" s="47">
        <v>0</v>
      </c>
      <c r="F23" s="47">
        <v>0</v>
      </c>
      <c r="G23" s="47">
        <v>89435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89435</v>
      </c>
      <c r="O23" s="48">
        <f t="shared" si="1"/>
        <v>0.35669844055358352</v>
      </c>
      <c r="P23" s="9"/>
    </row>
    <row r="24" spans="1:16">
      <c r="A24" s="12"/>
      <c r="B24" s="25">
        <v>325.10000000000002</v>
      </c>
      <c r="C24" s="20" t="s">
        <v>30</v>
      </c>
      <c r="D24" s="47">
        <v>0</v>
      </c>
      <c r="E24" s="47">
        <v>46962</v>
      </c>
      <c r="F24" s="47">
        <v>0</v>
      </c>
      <c r="G24" s="47">
        <v>38165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85127</v>
      </c>
      <c r="O24" s="48">
        <f t="shared" si="1"/>
        <v>0.33951661149443624</v>
      </c>
      <c r="P24" s="9"/>
    </row>
    <row r="25" spans="1:16">
      <c r="A25" s="12"/>
      <c r="B25" s="25">
        <v>325.2</v>
      </c>
      <c r="C25" s="20" t="s">
        <v>31</v>
      </c>
      <c r="D25" s="47">
        <v>0</v>
      </c>
      <c r="E25" s="47">
        <v>4664876</v>
      </c>
      <c r="F25" s="47">
        <v>0</v>
      </c>
      <c r="G25" s="47">
        <v>0</v>
      </c>
      <c r="H25" s="47">
        <v>0</v>
      </c>
      <c r="I25" s="47">
        <v>3512138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8177014</v>
      </c>
      <c r="O25" s="48">
        <f t="shared" si="1"/>
        <v>32.612826546484264</v>
      </c>
      <c r="P25" s="9"/>
    </row>
    <row r="26" spans="1:16">
      <c r="A26" s="12"/>
      <c r="B26" s="25">
        <v>329</v>
      </c>
      <c r="C26" s="20" t="s">
        <v>32</v>
      </c>
      <c r="D26" s="47">
        <v>297739</v>
      </c>
      <c r="E26" s="47">
        <v>357833</v>
      </c>
      <c r="F26" s="47">
        <v>0</v>
      </c>
      <c r="G26" s="47">
        <v>63248</v>
      </c>
      <c r="H26" s="47">
        <v>0</v>
      </c>
      <c r="I26" s="47">
        <v>402975</v>
      </c>
      <c r="J26" s="47">
        <v>0</v>
      </c>
      <c r="K26" s="47">
        <v>0</v>
      </c>
      <c r="L26" s="47">
        <v>0</v>
      </c>
      <c r="M26" s="47">
        <v>0</v>
      </c>
      <c r="N26" s="47">
        <f>SUM(D26:M26)</f>
        <v>1121795</v>
      </c>
      <c r="O26" s="48">
        <f t="shared" si="1"/>
        <v>4.4741155824991026</v>
      </c>
      <c r="P26" s="9"/>
    </row>
    <row r="27" spans="1:16">
      <c r="A27" s="12"/>
      <c r="B27" s="25">
        <v>367</v>
      </c>
      <c r="C27" s="20" t="s">
        <v>125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20380</v>
      </c>
      <c r="J27" s="47">
        <v>0</v>
      </c>
      <c r="K27" s="47">
        <v>0</v>
      </c>
      <c r="L27" s="47">
        <v>0</v>
      </c>
      <c r="M27" s="47">
        <v>0</v>
      </c>
      <c r="N27" s="47">
        <f>SUM(D27:M27)</f>
        <v>20380</v>
      </c>
      <c r="O27" s="48">
        <f t="shared" si="1"/>
        <v>8.12826546484266E-2</v>
      </c>
      <c r="P27" s="9"/>
    </row>
    <row r="28" spans="1:16" ht="15.75">
      <c r="A28" s="29" t="s">
        <v>35</v>
      </c>
      <c r="B28" s="30"/>
      <c r="C28" s="31"/>
      <c r="D28" s="32">
        <f t="shared" ref="D28:M28" si="5">SUM(D29:D54)</f>
        <v>5497458</v>
      </c>
      <c r="E28" s="32">
        <f t="shared" si="5"/>
        <v>10822367</v>
      </c>
      <c r="F28" s="32">
        <f t="shared" si="5"/>
        <v>14541692</v>
      </c>
      <c r="G28" s="32">
        <f t="shared" si="5"/>
        <v>1221625</v>
      </c>
      <c r="H28" s="32">
        <f t="shared" si="5"/>
        <v>0</v>
      </c>
      <c r="I28" s="32">
        <f t="shared" si="5"/>
        <v>0</v>
      </c>
      <c r="J28" s="32">
        <f t="shared" si="5"/>
        <v>0</v>
      </c>
      <c r="K28" s="32">
        <f t="shared" si="5"/>
        <v>0</v>
      </c>
      <c r="L28" s="32">
        <f t="shared" si="5"/>
        <v>0</v>
      </c>
      <c r="M28" s="32">
        <f t="shared" si="5"/>
        <v>0</v>
      </c>
      <c r="N28" s="45">
        <f>SUM(D28:M28)</f>
        <v>32083142</v>
      </c>
      <c r="O28" s="46">
        <f t="shared" si="1"/>
        <v>127.95892793044311</v>
      </c>
      <c r="P28" s="10"/>
    </row>
    <row r="29" spans="1:16">
      <c r="A29" s="12"/>
      <c r="B29" s="25">
        <v>331.1</v>
      </c>
      <c r="C29" s="20" t="s">
        <v>33</v>
      </c>
      <c r="D29" s="47">
        <v>9068</v>
      </c>
      <c r="E29" s="47">
        <v>27636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>SUM(D29:M29)</f>
        <v>36704</v>
      </c>
      <c r="O29" s="48">
        <f t="shared" si="1"/>
        <v>0.14638854544729391</v>
      </c>
      <c r="P29" s="9"/>
    </row>
    <row r="30" spans="1:16">
      <c r="A30" s="12"/>
      <c r="B30" s="25">
        <v>331.2</v>
      </c>
      <c r="C30" s="20" t="s">
        <v>34</v>
      </c>
      <c r="D30" s="47">
        <v>44837</v>
      </c>
      <c r="E30" s="47">
        <v>1117698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>SUM(D30:M30)</f>
        <v>1162535</v>
      </c>
      <c r="O30" s="48">
        <f t="shared" si="1"/>
        <v>4.6366011247158294</v>
      </c>
      <c r="P30" s="9"/>
    </row>
    <row r="31" spans="1:16">
      <c r="A31" s="12"/>
      <c r="B31" s="25">
        <v>331.39</v>
      </c>
      <c r="C31" s="20" t="s">
        <v>38</v>
      </c>
      <c r="D31" s="47">
        <v>0</v>
      </c>
      <c r="E31" s="47">
        <v>8050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ref="N31:N36" si="6">SUM(D31:M31)</f>
        <v>8050</v>
      </c>
      <c r="O31" s="48">
        <f t="shared" si="1"/>
        <v>3.2106249750727872E-2</v>
      </c>
      <c r="P31" s="9"/>
    </row>
    <row r="32" spans="1:16">
      <c r="A32" s="12"/>
      <c r="B32" s="25">
        <v>331.49</v>
      </c>
      <c r="C32" s="20" t="s">
        <v>39</v>
      </c>
      <c r="D32" s="47">
        <v>0</v>
      </c>
      <c r="E32" s="47">
        <v>0</v>
      </c>
      <c r="F32" s="47">
        <v>0</v>
      </c>
      <c r="G32" s="47">
        <v>1214240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1214240</v>
      </c>
      <c r="O32" s="48">
        <f t="shared" si="1"/>
        <v>4.8428189686116543</v>
      </c>
      <c r="P32" s="9"/>
    </row>
    <row r="33" spans="1:16">
      <c r="A33" s="12"/>
      <c r="B33" s="25">
        <v>331.5</v>
      </c>
      <c r="C33" s="20" t="s">
        <v>36</v>
      </c>
      <c r="D33" s="47">
        <v>0</v>
      </c>
      <c r="E33" s="47">
        <v>183006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183006</v>
      </c>
      <c r="O33" s="48">
        <f t="shared" si="1"/>
        <v>0.72989271327723049</v>
      </c>
      <c r="P33" s="9"/>
    </row>
    <row r="34" spans="1:16">
      <c r="A34" s="12"/>
      <c r="B34" s="25">
        <v>331.69</v>
      </c>
      <c r="C34" s="20" t="s">
        <v>40</v>
      </c>
      <c r="D34" s="47">
        <v>0</v>
      </c>
      <c r="E34" s="47">
        <v>839997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839997</v>
      </c>
      <c r="O34" s="48">
        <f t="shared" si="1"/>
        <v>3.3502054002313244</v>
      </c>
      <c r="P34" s="9"/>
    </row>
    <row r="35" spans="1:16">
      <c r="A35" s="12"/>
      <c r="B35" s="25">
        <v>331.89</v>
      </c>
      <c r="C35" s="20" t="s">
        <v>225</v>
      </c>
      <c r="D35" s="47">
        <v>0</v>
      </c>
      <c r="E35" s="47">
        <v>1800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1800</v>
      </c>
      <c r="O35" s="48">
        <f t="shared" si="1"/>
        <v>7.1790372113428791E-3</v>
      </c>
      <c r="P35" s="9"/>
    </row>
    <row r="36" spans="1:16">
      <c r="A36" s="12"/>
      <c r="B36" s="25">
        <v>334.2</v>
      </c>
      <c r="C36" s="20" t="s">
        <v>37</v>
      </c>
      <c r="D36" s="47">
        <v>0</v>
      </c>
      <c r="E36" s="47">
        <v>284630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284630</v>
      </c>
      <c r="O36" s="48">
        <f t="shared" si="1"/>
        <v>1.1352052008136242</v>
      </c>
      <c r="P36" s="9"/>
    </row>
    <row r="37" spans="1:16">
      <c r="A37" s="12"/>
      <c r="B37" s="25">
        <v>334.39</v>
      </c>
      <c r="C37" s="20" t="s">
        <v>41</v>
      </c>
      <c r="D37" s="47">
        <v>0</v>
      </c>
      <c r="E37" s="47">
        <v>543293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ref="N37:N49" si="7">SUM(D37:M37)</f>
        <v>543293</v>
      </c>
      <c r="O37" s="48">
        <f t="shared" ref="O37:O68" si="8">(N37/O$137)</f>
        <v>2.1668448131456146</v>
      </c>
      <c r="P37" s="9"/>
    </row>
    <row r="38" spans="1:16">
      <c r="A38" s="12"/>
      <c r="B38" s="25">
        <v>334.5</v>
      </c>
      <c r="C38" s="20" t="s">
        <v>42</v>
      </c>
      <c r="D38" s="47">
        <v>0</v>
      </c>
      <c r="E38" s="47">
        <v>473898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473898</v>
      </c>
      <c r="O38" s="48">
        <f t="shared" si="8"/>
        <v>1.8900729868783153</v>
      </c>
      <c r="P38" s="9"/>
    </row>
    <row r="39" spans="1:16">
      <c r="A39" s="12"/>
      <c r="B39" s="25">
        <v>334.69</v>
      </c>
      <c r="C39" s="20" t="s">
        <v>43</v>
      </c>
      <c r="D39" s="47">
        <v>0</v>
      </c>
      <c r="E39" s="47">
        <v>548964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548964</v>
      </c>
      <c r="O39" s="48">
        <f t="shared" si="8"/>
        <v>2.1894627687153512</v>
      </c>
      <c r="P39" s="9"/>
    </row>
    <row r="40" spans="1:16">
      <c r="A40" s="12"/>
      <c r="B40" s="25">
        <v>334.82</v>
      </c>
      <c r="C40" s="20" t="s">
        <v>226</v>
      </c>
      <c r="D40" s="47">
        <v>0</v>
      </c>
      <c r="E40" s="47">
        <v>1076294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>SUM(D40:M40)</f>
        <v>1076294</v>
      </c>
      <c r="O40" s="48">
        <f t="shared" si="8"/>
        <v>4.2926414868583738</v>
      </c>
      <c r="P40" s="9"/>
    </row>
    <row r="41" spans="1:16">
      <c r="A41" s="12"/>
      <c r="B41" s="25">
        <v>335.12</v>
      </c>
      <c r="C41" s="20" t="s">
        <v>188</v>
      </c>
      <c r="D41" s="47">
        <v>4512269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4512269</v>
      </c>
      <c r="O41" s="48">
        <f t="shared" si="8"/>
        <v>17.99652614366051</v>
      </c>
      <c r="P41" s="9"/>
    </row>
    <row r="42" spans="1:16">
      <c r="A42" s="12"/>
      <c r="B42" s="25">
        <v>335.13</v>
      </c>
      <c r="C42" s="20" t="s">
        <v>189</v>
      </c>
      <c r="D42" s="47">
        <v>75966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75966</v>
      </c>
      <c r="O42" s="48">
        <f t="shared" si="8"/>
        <v>0.30297930044270732</v>
      </c>
      <c r="P42" s="9"/>
    </row>
    <row r="43" spans="1:16">
      <c r="A43" s="12"/>
      <c r="B43" s="25">
        <v>335.14</v>
      </c>
      <c r="C43" s="20" t="s">
        <v>190</v>
      </c>
      <c r="D43" s="47">
        <v>35722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35722</v>
      </c>
      <c r="O43" s="48">
        <f t="shared" si="8"/>
        <v>0.14247198181310572</v>
      </c>
      <c r="P43" s="9"/>
    </row>
    <row r="44" spans="1:16">
      <c r="A44" s="12"/>
      <c r="B44" s="25">
        <v>335.15</v>
      </c>
      <c r="C44" s="20" t="s">
        <v>191</v>
      </c>
      <c r="D44" s="47">
        <v>98501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98501</v>
      </c>
      <c r="O44" s="48">
        <f t="shared" si="8"/>
        <v>0.39285685797471381</v>
      </c>
      <c r="P44" s="9"/>
    </row>
    <row r="45" spans="1:16">
      <c r="A45" s="12"/>
      <c r="B45" s="25">
        <v>335.16</v>
      </c>
      <c r="C45" s="20" t="s">
        <v>192</v>
      </c>
      <c r="D45" s="47">
        <v>446500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446500</v>
      </c>
      <c r="O45" s="48">
        <f t="shared" si="8"/>
        <v>1.7808000638136641</v>
      </c>
      <c r="P45" s="9"/>
    </row>
    <row r="46" spans="1:16">
      <c r="A46" s="12"/>
      <c r="B46" s="25">
        <v>335.18</v>
      </c>
      <c r="C46" s="20" t="s">
        <v>193</v>
      </c>
      <c r="D46" s="47">
        <v>0</v>
      </c>
      <c r="E46" s="47">
        <v>0</v>
      </c>
      <c r="F46" s="47">
        <v>10658980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10658980</v>
      </c>
      <c r="O46" s="48">
        <f t="shared" si="8"/>
        <v>42.511785586088621</v>
      </c>
      <c r="P46" s="9"/>
    </row>
    <row r="47" spans="1:16">
      <c r="A47" s="12"/>
      <c r="B47" s="25">
        <v>335.21</v>
      </c>
      <c r="C47" s="20" t="s">
        <v>50</v>
      </c>
      <c r="D47" s="47">
        <v>17145</v>
      </c>
      <c r="E47" s="47">
        <v>19630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36775</v>
      </c>
      <c r="O47" s="48">
        <f t="shared" si="8"/>
        <v>0.14667171858174133</v>
      </c>
      <c r="P47" s="9"/>
    </row>
    <row r="48" spans="1:16">
      <c r="A48" s="12"/>
      <c r="B48" s="25">
        <v>335.22</v>
      </c>
      <c r="C48" s="20" t="s">
        <v>51</v>
      </c>
      <c r="D48" s="47">
        <v>0</v>
      </c>
      <c r="E48" s="47">
        <v>586255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586255</v>
      </c>
      <c r="O48" s="48">
        <f t="shared" si="8"/>
        <v>2.3381924779643439</v>
      </c>
      <c r="P48" s="9"/>
    </row>
    <row r="49" spans="1:16">
      <c r="A49" s="12"/>
      <c r="B49" s="25">
        <v>335.49</v>
      </c>
      <c r="C49" s="20" t="s">
        <v>52</v>
      </c>
      <c r="D49" s="47">
        <v>0</v>
      </c>
      <c r="E49" s="47">
        <v>79793</v>
      </c>
      <c r="F49" s="47">
        <v>3882712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7"/>
        <v>3962505</v>
      </c>
      <c r="O49" s="48">
        <f t="shared" si="8"/>
        <v>15.80387269174012</v>
      </c>
      <c r="P49" s="9"/>
    </row>
    <row r="50" spans="1:16">
      <c r="A50" s="12"/>
      <c r="B50" s="25">
        <v>337.1</v>
      </c>
      <c r="C50" s="20" t="s">
        <v>56</v>
      </c>
      <c r="D50" s="47">
        <v>5200</v>
      </c>
      <c r="E50" s="47">
        <v>303220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ref="N50:N56" si="9">SUM(D50:M50)</f>
        <v>308420</v>
      </c>
      <c r="O50" s="48">
        <f t="shared" si="8"/>
        <v>1.2300881426235393</v>
      </c>
      <c r="P50" s="9"/>
    </row>
    <row r="51" spans="1:16">
      <c r="A51" s="12"/>
      <c r="B51" s="25">
        <v>337.2</v>
      </c>
      <c r="C51" s="20" t="s">
        <v>57</v>
      </c>
      <c r="D51" s="47">
        <v>195734</v>
      </c>
      <c r="E51" s="47">
        <v>3642800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3838534</v>
      </c>
      <c r="O51" s="48">
        <f t="shared" si="8"/>
        <v>15.309432457224903</v>
      </c>
      <c r="P51" s="9"/>
    </row>
    <row r="52" spans="1:16">
      <c r="A52" s="12"/>
      <c r="B52" s="25">
        <v>337.3</v>
      </c>
      <c r="C52" s="20" t="s">
        <v>58</v>
      </c>
      <c r="D52" s="47">
        <v>0</v>
      </c>
      <c r="E52" s="47">
        <v>88557</v>
      </c>
      <c r="F52" s="47">
        <v>0</v>
      </c>
      <c r="G52" s="47">
        <v>7385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95942</v>
      </c>
      <c r="O52" s="48">
        <f t="shared" si="8"/>
        <v>0.38265066007258802</v>
      </c>
      <c r="P52" s="9"/>
    </row>
    <row r="53" spans="1:16">
      <c r="A53" s="12"/>
      <c r="B53" s="25">
        <v>337.9</v>
      </c>
      <c r="C53" s="20" t="s">
        <v>60</v>
      </c>
      <c r="D53" s="47">
        <v>0</v>
      </c>
      <c r="E53" s="47">
        <v>996846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996846</v>
      </c>
      <c r="O53" s="48">
        <f t="shared" si="8"/>
        <v>3.975774737765724</v>
      </c>
      <c r="P53" s="9"/>
    </row>
    <row r="54" spans="1:16">
      <c r="A54" s="12"/>
      <c r="B54" s="25">
        <v>339</v>
      </c>
      <c r="C54" s="20" t="s">
        <v>183</v>
      </c>
      <c r="D54" s="47">
        <v>56516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56516</v>
      </c>
      <c r="O54" s="48">
        <f t="shared" si="8"/>
        <v>0.22540581502014118</v>
      </c>
      <c r="P54" s="9"/>
    </row>
    <row r="55" spans="1:16" ht="15.75">
      <c r="A55" s="29" t="s">
        <v>65</v>
      </c>
      <c r="B55" s="30"/>
      <c r="C55" s="31"/>
      <c r="D55" s="32">
        <f t="shared" ref="D55:M55" si="10">SUM(D56:D112)</f>
        <v>16056386</v>
      </c>
      <c r="E55" s="32">
        <f t="shared" si="10"/>
        <v>10137689</v>
      </c>
      <c r="F55" s="32">
        <f t="shared" si="10"/>
        <v>0</v>
      </c>
      <c r="G55" s="32">
        <f t="shared" si="10"/>
        <v>782143</v>
      </c>
      <c r="H55" s="32">
        <f t="shared" si="10"/>
        <v>0</v>
      </c>
      <c r="I55" s="32">
        <f t="shared" si="10"/>
        <v>8140199</v>
      </c>
      <c r="J55" s="32">
        <f t="shared" si="10"/>
        <v>28834558</v>
      </c>
      <c r="K55" s="32">
        <f t="shared" si="10"/>
        <v>0</v>
      </c>
      <c r="L55" s="32">
        <f t="shared" si="10"/>
        <v>0</v>
      </c>
      <c r="M55" s="32">
        <f t="shared" si="10"/>
        <v>49600</v>
      </c>
      <c r="N55" s="32">
        <f t="shared" si="9"/>
        <v>64000575</v>
      </c>
      <c r="O55" s="46">
        <f t="shared" si="8"/>
        <v>255.25694970685598</v>
      </c>
      <c r="P55" s="10"/>
    </row>
    <row r="56" spans="1:16">
      <c r="A56" s="12"/>
      <c r="B56" s="25">
        <v>341.1</v>
      </c>
      <c r="C56" s="20" t="s">
        <v>194</v>
      </c>
      <c r="D56" s="47">
        <v>730537</v>
      </c>
      <c r="E56" s="47">
        <v>637381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1367918</v>
      </c>
      <c r="O56" s="48">
        <f t="shared" si="8"/>
        <v>5.4557412355920709</v>
      </c>
      <c r="P56" s="9"/>
    </row>
    <row r="57" spans="1:16">
      <c r="A57" s="12"/>
      <c r="B57" s="25">
        <v>341.2</v>
      </c>
      <c r="C57" s="20" t="s">
        <v>195</v>
      </c>
      <c r="D57" s="47">
        <v>0</v>
      </c>
      <c r="E57" s="47">
        <v>123391</v>
      </c>
      <c r="F57" s="47">
        <v>0</v>
      </c>
      <c r="G57" s="47">
        <v>0</v>
      </c>
      <c r="H57" s="47">
        <v>0</v>
      </c>
      <c r="I57" s="47">
        <v>0</v>
      </c>
      <c r="J57" s="47">
        <v>19046001</v>
      </c>
      <c r="K57" s="47">
        <v>0</v>
      </c>
      <c r="L57" s="47">
        <v>0</v>
      </c>
      <c r="M57" s="47">
        <v>0</v>
      </c>
      <c r="N57" s="47">
        <f t="shared" ref="N57:N112" si="11">SUM(D57:M57)</f>
        <v>19169392</v>
      </c>
      <c r="O57" s="48">
        <f t="shared" si="8"/>
        <v>76.454321381565833</v>
      </c>
      <c r="P57" s="9"/>
    </row>
    <row r="58" spans="1:16">
      <c r="A58" s="12"/>
      <c r="B58" s="25">
        <v>341.3</v>
      </c>
      <c r="C58" s="20" t="s">
        <v>196</v>
      </c>
      <c r="D58" s="47">
        <v>2523</v>
      </c>
      <c r="E58" s="47">
        <v>158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1"/>
        <v>2681</v>
      </c>
      <c r="O58" s="48">
        <f t="shared" si="8"/>
        <v>1.0692777090894588E-2</v>
      </c>
      <c r="P58" s="9"/>
    </row>
    <row r="59" spans="1:16">
      <c r="A59" s="12"/>
      <c r="B59" s="25">
        <v>341.51</v>
      </c>
      <c r="C59" s="20" t="s">
        <v>197</v>
      </c>
      <c r="D59" s="47">
        <v>0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682548</v>
      </c>
      <c r="K59" s="47">
        <v>0</v>
      </c>
      <c r="L59" s="47">
        <v>0</v>
      </c>
      <c r="M59" s="47">
        <v>0</v>
      </c>
      <c r="N59" s="47">
        <f t="shared" si="11"/>
        <v>682548</v>
      </c>
      <c r="O59" s="48">
        <f t="shared" si="8"/>
        <v>2.7222430502931441</v>
      </c>
      <c r="P59" s="9"/>
    </row>
    <row r="60" spans="1:16">
      <c r="A60" s="12"/>
      <c r="B60" s="25">
        <v>341.52</v>
      </c>
      <c r="C60" s="20" t="s">
        <v>198</v>
      </c>
      <c r="D60" s="47">
        <v>1727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7391486</v>
      </c>
      <c r="K60" s="47">
        <v>0</v>
      </c>
      <c r="L60" s="47">
        <v>0</v>
      </c>
      <c r="M60" s="47">
        <v>0</v>
      </c>
      <c r="N60" s="47">
        <f t="shared" si="11"/>
        <v>7393213</v>
      </c>
      <c r="O60" s="48">
        <f t="shared" si="8"/>
        <v>29.486750687991066</v>
      </c>
      <c r="P60" s="9"/>
    </row>
    <row r="61" spans="1:16">
      <c r="A61" s="12"/>
      <c r="B61" s="25">
        <v>341.53</v>
      </c>
      <c r="C61" s="20" t="s">
        <v>199</v>
      </c>
      <c r="D61" s="47">
        <v>0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1214811</v>
      </c>
      <c r="K61" s="47">
        <v>0</v>
      </c>
      <c r="L61" s="47">
        <v>0</v>
      </c>
      <c r="M61" s="47">
        <v>0</v>
      </c>
      <c r="N61" s="47">
        <f t="shared" si="11"/>
        <v>1214811</v>
      </c>
      <c r="O61" s="48">
        <f t="shared" si="8"/>
        <v>4.8450963187492526</v>
      </c>
      <c r="P61" s="9"/>
    </row>
    <row r="62" spans="1:16">
      <c r="A62" s="12"/>
      <c r="B62" s="25">
        <v>341.56</v>
      </c>
      <c r="C62" s="20" t="s">
        <v>200</v>
      </c>
      <c r="D62" s="47">
        <v>423707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432912</v>
      </c>
      <c r="K62" s="47">
        <v>0</v>
      </c>
      <c r="L62" s="47">
        <v>0</v>
      </c>
      <c r="M62" s="47">
        <v>0</v>
      </c>
      <c r="N62" s="47">
        <f t="shared" si="11"/>
        <v>856619</v>
      </c>
      <c r="O62" s="48">
        <f t="shared" si="8"/>
        <v>3.4164998205240695</v>
      </c>
      <c r="P62" s="9"/>
    </row>
    <row r="63" spans="1:16">
      <c r="A63" s="12"/>
      <c r="B63" s="25">
        <v>341.8</v>
      </c>
      <c r="C63" s="20" t="s">
        <v>201</v>
      </c>
      <c r="D63" s="47">
        <v>3376703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3376703</v>
      </c>
      <c r="O63" s="48">
        <f t="shared" si="8"/>
        <v>13.467486938140629</v>
      </c>
      <c r="P63" s="9"/>
    </row>
    <row r="64" spans="1:16">
      <c r="A64" s="12"/>
      <c r="B64" s="25">
        <v>341.9</v>
      </c>
      <c r="C64" s="20" t="s">
        <v>202</v>
      </c>
      <c r="D64" s="47">
        <v>429208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429208</v>
      </c>
      <c r="O64" s="48">
        <f t="shared" si="8"/>
        <v>1.7118334463366969</v>
      </c>
      <c r="P64" s="9"/>
    </row>
    <row r="65" spans="1:16">
      <c r="A65" s="12"/>
      <c r="B65" s="25">
        <v>342.1</v>
      </c>
      <c r="C65" s="20" t="s">
        <v>74</v>
      </c>
      <c r="D65" s="47">
        <v>823551</v>
      </c>
      <c r="E65" s="47">
        <v>399251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1222802</v>
      </c>
      <c r="O65" s="48">
        <f t="shared" si="8"/>
        <v>4.8769672556136081</v>
      </c>
      <c r="P65" s="9"/>
    </row>
    <row r="66" spans="1:16">
      <c r="A66" s="12"/>
      <c r="B66" s="25">
        <v>342.2</v>
      </c>
      <c r="C66" s="20" t="s">
        <v>75</v>
      </c>
      <c r="D66" s="47">
        <v>0</v>
      </c>
      <c r="E66" s="47">
        <v>846812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846812</v>
      </c>
      <c r="O66" s="48">
        <f t="shared" si="8"/>
        <v>3.37738603278427</v>
      </c>
      <c r="P66" s="9"/>
    </row>
    <row r="67" spans="1:16">
      <c r="A67" s="12"/>
      <c r="B67" s="25">
        <v>342.3</v>
      </c>
      <c r="C67" s="20" t="s">
        <v>76</v>
      </c>
      <c r="D67" s="47">
        <v>685781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685781</v>
      </c>
      <c r="O67" s="48">
        <f t="shared" si="8"/>
        <v>2.735137398795517</v>
      </c>
      <c r="P67" s="9"/>
    </row>
    <row r="68" spans="1:16">
      <c r="A68" s="12"/>
      <c r="B68" s="25">
        <v>342.4</v>
      </c>
      <c r="C68" s="20" t="s">
        <v>77</v>
      </c>
      <c r="D68" s="47">
        <v>1062</v>
      </c>
      <c r="E68" s="47">
        <v>413998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415060</v>
      </c>
      <c r="O68" s="48">
        <f t="shared" si="8"/>
        <v>1.6554062138555419</v>
      </c>
      <c r="P68" s="9"/>
    </row>
    <row r="69" spans="1:16">
      <c r="A69" s="12"/>
      <c r="B69" s="25">
        <v>342.5</v>
      </c>
      <c r="C69" s="20" t="s">
        <v>78</v>
      </c>
      <c r="D69" s="47">
        <v>0</v>
      </c>
      <c r="E69" s="47">
        <v>150358</v>
      </c>
      <c r="F69" s="47">
        <v>0</v>
      </c>
      <c r="G69" s="47">
        <v>0</v>
      </c>
      <c r="H69" s="47">
        <v>0</v>
      </c>
      <c r="I69" s="47">
        <v>9728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160086</v>
      </c>
      <c r="O69" s="48">
        <f t="shared" ref="O69:O100" si="12">(N69/O$137)</f>
        <v>0.63847963945279784</v>
      </c>
      <c r="P69" s="9"/>
    </row>
    <row r="70" spans="1:16">
      <c r="A70" s="12"/>
      <c r="B70" s="25">
        <v>342.6</v>
      </c>
      <c r="C70" s="20" t="s">
        <v>79</v>
      </c>
      <c r="D70" s="47">
        <v>8379988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8379988</v>
      </c>
      <c r="O70" s="48">
        <f t="shared" si="12"/>
        <v>33.42235871255933</v>
      </c>
      <c r="P70" s="9"/>
    </row>
    <row r="71" spans="1:16">
      <c r="A71" s="12"/>
      <c r="B71" s="25">
        <v>342.9</v>
      </c>
      <c r="C71" s="20" t="s">
        <v>80</v>
      </c>
      <c r="D71" s="47">
        <v>65409</v>
      </c>
      <c r="E71" s="47">
        <v>764353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829762</v>
      </c>
      <c r="O71" s="48">
        <f t="shared" si="12"/>
        <v>3.3093845969768276</v>
      </c>
      <c r="P71" s="9"/>
    </row>
    <row r="72" spans="1:16">
      <c r="A72" s="12"/>
      <c r="B72" s="25">
        <v>343.1</v>
      </c>
      <c r="C72" s="20" t="s">
        <v>81</v>
      </c>
      <c r="D72" s="47">
        <v>0</v>
      </c>
      <c r="E72" s="47">
        <v>36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36</v>
      </c>
      <c r="O72" s="48">
        <f t="shared" si="12"/>
        <v>1.4358074422685758E-4</v>
      </c>
      <c r="P72" s="9"/>
    </row>
    <row r="73" spans="1:16">
      <c r="A73" s="12"/>
      <c r="B73" s="25">
        <v>343.3</v>
      </c>
      <c r="C73" s="20" t="s">
        <v>82</v>
      </c>
      <c r="D73" s="47">
        <v>0</v>
      </c>
      <c r="E73" s="47">
        <v>16492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16492</v>
      </c>
      <c r="O73" s="48">
        <f t="shared" si="12"/>
        <v>6.5775934271925976E-2</v>
      </c>
      <c r="P73" s="9"/>
    </row>
    <row r="74" spans="1:16">
      <c r="A74" s="12"/>
      <c r="B74" s="25">
        <v>343.4</v>
      </c>
      <c r="C74" s="20" t="s">
        <v>83</v>
      </c>
      <c r="D74" s="47">
        <v>0</v>
      </c>
      <c r="E74" s="47">
        <v>72981</v>
      </c>
      <c r="F74" s="47">
        <v>0</v>
      </c>
      <c r="G74" s="47">
        <v>0</v>
      </c>
      <c r="H74" s="47">
        <v>0</v>
      </c>
      <c r="I74" s="47">
        <v>8035968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8108949</v>
      </c>
      <c r="O74" s="48">
        <f t="shared" si="12"/>
        <v>32.341359231045345</v>
      </c>
      <c r="P74" s="9"/>
    </row>
    <row r="75" spans="1:16">
      <c r="A75" s="12"/>
      <c r="B75" s="25">
        <v>343.6</v>
      </c>
      <c r="C75" s="20" t="s">
        <v>84</v>
      </c>
      <c r="D75" s="47">
        <v>18550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18550</v>
      </c>
      <c r="O75" s="48">
        <f t="shared" si="12"/>
        <v>7.3983966816894661E-2</v>
      </c>
      <c r="P75" s="9"/>
    </row>
    <row r="76" spans="1:16">
      <c r="A76" s="12"/>
      <c r="B76" s="25">
        <v>343.7</v>
      </c>
      <c r="C76" s="20" t="s">
        <v>85</v>
      </c>
      <c r="D76" s="47">
        <v>365</v>
      </c>
      <c r="E76" s="47">
        <v>216141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216506</v>
      </c>
      <c r="O76" s="48">
        <f t="shared" si="12"/>
        <v>0.86350257248833406</v>
      </c>
      <c r="P76" s="9"/>
    </row>
    <row r="77" spans="1:16">
      <c r="A77" s="12"/>
      <c r="B77" s="25">
        <v>343.9</v>
      </c>
      <c r="C77" s="20" t="s">
        <v>86</v>
      </c>
      <c r="D77" s="47">
        <v>0</v>
      </c>
      <c r="E77" s="47">
        <v>0</v>
      </c>
      <c r="F77" s="47">
        <v>0</v>
      </c>
      <c r="G77" s="47">
        <v>0</v>
      </c>
      <c r="H77" s="47">
        <v>0</v>
      </c>
      <c r="I77" s="47">
        <v>88410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88410</v>
      </c>
      <c r="O77" s="48">
        <f t="shared" si="12"/>
        <v>0.35261037769712439</v>
      </c>
      <c r="P77" s="9"/>
    </row>
    <row r="78" spans="1:16">
      <c r="A78" s="12"/>
      <c r="B78" s="25">
        <v>344.9</v>
      </c>
      <c r="C78" s="20" t="s">
        <v>203</v>
      </c>
      <c r="D78" s="47">
        <v>0</v>
      </c>
      <c r="E78" s="47">
        <v>247198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247198</v>
      </c>
      <c r="O78" s="48">
        <f t="shared" si="12"/>
        <v>0.98591313364974276</v>
      </c>
      <c r="P78" s="9"/>
    </row>
    <row r="79" spans="1:16">
      <c r="A79" s="12"/>
      <c r="B79" s="25">
        <v>346.4</v>
      </c>
      <c r="C79" s="20" t="s">
        <v>88</v>
      </c>
      <c r="D79" s="47">
        <v>276357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276357</v>
      </c>
      <c r="O79" s="48">
        <f t="shared" si="12"/>
        <v>1.1022095481194911</v>
      </c>
      <c r="P79" s="9"/>
    </row>
    <row r="80" spans="1:16">
      <c r="A80" s="12"/>
      <c r="B80" s="25">
        <v>347.1</v>
      </c>
      <c r="C80" s="20" t="s">
        <v>89</v>
      </c>
      <c r="D80" s="47">
        <v>438779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66800</v>
      </c>
      <c r="K80" s="47">
        <v>0</v>
      </c>
      <c r="L80" s="47">
        <v>0</v>
      </c>
      <c r="M80" s="47">
        <v>0</v>
      </c>
      <c r="N80" s="47">
        <f t="shared" si="11"/>
        <v>505579</v>
      </c>
      <c r="O80" s="48">
        <f t="shared" si="12"/>
        <v>2.0164280301519564</v>
      </c>
      <c r="P80" s="9"/>
    </row>
    <row r="81" spans="1:16">
      <c r="A81" s="12"/>
      <c r="B81" s="25">
        <v>347.4</v>
      </c>
      <c r="C81" s="20" t="s">
        <v>90</v>
      </c>
      <c r="D81" s="47">
        <v>200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1"/>
        <v>200</v>
      </c>
      <c r="O81" s="48">
        <f t="shared" si="12"/>
        <v>7.9767080126031992E-4</v>
      </c>
      <c r="P81" s="9"/>
    </row>
    <row r="82" spans="1:16">
      <c r="A82" s="12"/>
      <c r="B82" s="25">
        <v>348.11</v>
      </c>
      <c r="C82" s="20" t="s">
        <v>227</v>
      </c>
      <c r="D82" s="47">
        <v>0</v>
      </c>
      <c r="E82" s="47">
        <v>150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>SUM(D82:M82)</f>
        <v>150</v>
      </c>
      <c r="O82" s="48">
        <f t="shared" si="12"/>
        <v>5.9825310094523988E-4</v>
      </c>
      <c r="P82" s="9"/>
    </row>
    <row r="83" spans="1:16">
      <c r="A83" s="12"/>
      <c r="B83" s="25">
        <v>348.12</v>
      </c>
      <c r="C83" s="20" t="s">
        <v>228</v>
      </c>
      <c r="D83" s="47">
        <v>0</v>
      </c>
      <c r="E83" s="47">
        <v>47856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ref="N83:N104" si="13">SUM(D83:M83)</f>
        <v>47856</v>
      </c>
      <c r="O83" s="48">
        <f t="shared" si="12"/>
        <v>0.19086666932556934</v>
      </c>
      <c r="P83" s="9"/>
    </row>
    <row r="84" spans="1:16">
      <c r="A84" s="12"/>
      <c r="B84" s="25">
        <v>348.13</v>
      </c>
      <c r="C84" s="20" t="s">
        <v>229</v>
      </c>
      <c r="D84" s="47">
        <v>0</v>
      </c>
      <c r="E84" s="47">
        <v>49154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3"/>
        <v>49154</v>
      </c>
      <c r="O84" s="48">
        <f t="shared" si="12"/>
        <v>0.19604355282574881</v>
      </c>
      <c r="P84" s="9"/>
    </row>
    <row r="85" spans="1:16">
      <c r="A85" s="12"/>
      <c r="B85" s="25">
        <v>348.14</v>
      </c>
      <c r="C85" s="20" t="s">
        <v>204</v>
      </c>
      <c r="D85" s="47">
        <v>0</v>
      </c>
      <c r="E85" s="47">
        <v>54792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3"/>
        <v>54792</v>
      </c>
      <c r="O85" s="48">
        <f t="shared" si="12"/>
        <v>0.21852989271327722</v>
      </c>
      <c r="P85" s="9"/>
    </row>
    <row r="86" spans="1:16">
      <c r="A86" s="12"/>
      <c r="B86" s="25">
        <v>348.22</v>
      </c>
      <c r="C86" s="20" t="s">
        <v>230</v>
      </c>
      <c r="D86" s="47">
        <v>0</v>
      </c>
      <c r="E86" s="47">
        <v>24674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3"/>
        <v>24674</v>
      </c>
      <c r="O86" s="48">
        <f t="shared" si="12"/>
        <v>9.8408646751485668E-2</v>
      </c>
      <c r="P86" s="9"/>
    </row>
    <row r="87" spans="1:16">
      <c r="A87" s="12"/>
      <c r="B87" s="25">
        <v>348.23</v>
      </c>
      <c r="C87" s="20" t="s">
        <v>231</v>
      </c>
      <c r="D87" s="47">
        <v>0</v>
      </c>
      <c r="E87" s="47">
        <v>96072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3"/>
        <v>96072</v>
      </c>
      <c r="O87" s="48">
        <f t="shared" si="12"/>
        <v>0.38316914609340724</v>
      </c>
      <c r="P87" s="9"/>
    </row>
    <row r="88" spans="1:16">
      <c r="A88" s="12"/>
      <c r="B88" s="25">
        <v>348.24</v>
      </c>
      <c r="C88" s="20" t="s">
        <v>205</v>
      </c>
      <c r="D88" s="47">
        <v>0</v>
      </c>
      <c r="E88" s="47">
        <v>85619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3"/>
        <v>85619</v>
      </c>
      <c r="O88" s="48">
        <f t="shared" si="12"/>
        <v>0.34147888166553664</v>
      </c>
      <c r="P88" s="9"/>
    </row>
    <row r="89" spans="1:16">
      <c r="A89" s="12"/>
      <c r="B89" s="25">
        <v>348.31</v>
      </c>
      <c r="C89" s="20" t="s">
        <v>232</v>
      </c>
      <c r="D89" s="47">
        <v>0</v>
      </c>
      <c r="E89" s="47">
        <v>849876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3"/>
        <v>849876</v>
      </c>
      <c r="O89" s="48">
        <f t="shared" si="12"/>
        <v>3.3896063494595778</v>
      </c>
      <c r="P89" s="9"/>
    </row>
    <row r="90" spans="1:16">
      <c r="A90" s="12"/>
      <c r="B90" s="25">
        <v>348.32</v>
      </c>
      <c r="C90" s="20" t="s">
        <v>233</v>
      </c>
      <c r="D90" s="47">
        <v>0</v>
      </c>
      <c r="E90" s="47">
        <v>6130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3"/>
        <v>6130</v>
      </c>
      <c r="O90" s="48">
        <f t="shared" si="12"/>
        <v>2.4448610058628802E-2</v>
      </c>
      <c r="P90" s="9"/>
    </row>
    <row r="91" spans="1:16">
      <c r="A91" s="12"/>
      <c r="B91" s="25">
        <v>348.34</v>
      </c>
      <c r="C91" s="20" t="s">
        <v>206</v>
      </c>
      <c r="D91" s="47">
        <v>0</v>
      </c>
      <c r="E91" s="47">
        <v>13176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3"/>
        <v>13176</v>
      </c>
      <c r="O91" s="48">
        <f t="shared" si="12"/>
        <v>5.2550552387029874E-2</v>
      </c>
      <c r="P91" s="9"/>
    </row>
    <row r="92" spans="1:16">
      <c r="A92" s="12"/>
      <c r="B92" s="25">
        <v>348.41</v>
      </c>
      <c r="C92" s="20" t="s">
        <v>234</v>
      </c>
      <c r="D92" s="47">
        <v>0</v>
      </c>
      <c r="E92" s="47">
        <v>528881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3"/>
        <v>528881</v>
      </c>
      <c r="O92" s="48">
        <f t="shared" si="12"/>
        <v>2.1093646552067962</v>
      </c>
      <c r="P92" s="9"/>
    </row>
    <row r="93" spans="1:16">
      <c r="A93" s="12"/>
      <c r="B93" s="25">
        <v>348.42</v>
      </c>
      <c r="C93" s="20" t="s">
        <v>235</v>
      </c>
      <c r="D93" s="47">
        <v>0</v>
      </c>
      <c r="E93" s="47">
        <v>170841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3"/>
        <v>170841</v>
      </c>
      <c r="O93" s="48">
        <f t="shared" si="12"/>
        <v>0.6813743867905715</v>
      </c>
      <c r="P93" s="9"/>
    </row>
    <row r="94" spans="1:16">
      <c r="A94" s="12"/>
      <c r="B94" s="25">
        <v>348.44</v>
      </c>
      <c r="C94" s="20" t="s">
        <v>207</v>
      </c>
      <c r="D94" s="47">
        <v>0</v>
      </c>
      <c r="E94" s="47">
        <v>1452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3"/>
        <v>1452</v>
      </c>
      <c r="O94" s="48">
        <f t="shared" si="12"/>
        <v>5.7910900171499226E-3</v>
      </c>
      <c r="P94" s="9"/>
    </row>
    <row r="95" spans="1:16">
      <c r="A95" s="12"/>
      <c r="B95" s="25">
        <v>348.48</v>
      </c>
      <c r="C95" s="20" t="s">
        <v>236</v>
      </c>
      <c r="D95" s="47">
        <v>0</v>
      </c>
      <c r="E95" s="47">
        <v>37268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3"/>
        <v>37268</v>
      </c>
      <c r="O95" s="48">
        <f t="shared" si="12"/>
        <v>0.14863797710684801</v>
      </c>
      <c r="P95" s="9"/>
    </row>
    <row r="96" spans="1:16">
      <c r="A96" s="12"/>
      <c r="B96" s="25">
        <v>348.51</v>
      </c>
      <c r="C96" s="20" t="s">
        <v>237</v>
      </c>
      <c r="D96" s="47">
        <v>0</v>
      </c>
      <c r="E96" s="47">
        <v>6240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3"/>
        <v>6240</v>
      </c>
      <c r="O96" s="48">
        <f t="shared" si="12"/>
        <v>2.488732899932198E-2</v>
      </c>
      <c r="P96" s="9"/>
    </row>
    <row r="97" spans="1:16">
      <c r="A97" s="12"/>
      <c r="B97" s="25">
        <v>348.52</v>
      </c>
      <c r="C97" s="20" t="s">
        <v>238</v>
      </c>
      <c r="D97" s="47">
        <v>0</v>
      </c>
      <c r="E97" s="47">
        <v>468394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3"/>
        <v>468394</v>
      </c>
      <c r="O97" s="48">
        <f t="shared" si="12"/>
        <v>1.8681210864276314</v>
      </c>
      <c r="P97" s="9"/>
    </row>
    <row r="98" spans="1:16">
      <c r="A98" s="12"/>
      <c r="B98" s="25">
        <v>348.53</v>
      </c>
      <c r="C98" s="20" t="s">
        <v>239</v>
      </c>
      <c r="D98" s="47">
        <v>0</v>
      </c>
      <c r="E98" s="47">
        <v>1440114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3"/>
        <v>1440114</v>
      </c>
      <c r="O98" s="48">
        <f t="shared" si="12"/>
        <v>5.7436844414310215</v>
      </c>
      <c r="P98" s="9"/>
    </row>
    <row r="99" spans="1:16">
      <c r="A99" s="12"/>
      <c r="B99" s="25">
        <v>348.54</v>
      </c>
      <c r="C99" s="20" t="s">
        <v>208</v>
      </c>
      <c r="D99" s="47">
        <v>0</v>
      </c>
      <c r="E99" s="47">
        <v>724784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3"/>
        <v>724784</v>
      </c>
      <c r="O99" s="48">
        <f t="shared" si="12"/>
        <v>2.8906951701032986</v>
      </c>
      <c r="P99" s="9"/>
    </row>
    <row r="100" spans="1:16">
      <c r="A100" s="12"/>
      <c r="B100" s="25">
        <v>348.62</v>
      </c>
      <c r="C100" s="20" t="s">
        <v>240</v>
      </c>
      <c r="D100" s="47">
        <v>0</v>
      </c>
      <c r="E100" s="47">
        <v>1108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3"/>
        <v>1108</v>
      </c>
      <c r="O100" s="48">
        <f t="shared" si="12"/>
        <v>4.4190962389821717E-3</v>
      </c>
      <c r="P100" s="9"/>
    </row>
    <row r="101" spans="1:16">
      <c r="A101" s="12"/>
      <c r="B101" s="25">
        <v>348.64</v>
      </c>
      <c r="C101" s="20" t="s">
        <v>209</v>
      </c>
      <c r="D101" s="47">
        <v>0</v>
      </c>
      <c r="E101" s="47">
        <v>16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3"/>
        <v>16</v>
      </c>
      <c r="O101" s="48">
        <f t="shared" ref="O101:O132" si="14">(N101/O$137)</f>
        <v>6.3813664100825595E-5</v>
      </c>
      <c r="P101" s="9"/>
    </row>
    <row r="102" spans="1:16">
      <c r="A102" s="12"/>
      <c r="B102" s="25">
        <v>348.71</v>
      </c>
      <c r="C102" s="20" t="s">
        <v>241</v>
      </c>
      <c r="D102" s="47">
        <v>0</v>
      </c>
      <c r="E102" s="47">
        <v>127434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3"/>
        <v>127434</v>
      </c>
      <c r="O102" s="48">
        <f t="shared" si="14"/>
        <v>0.508251904439038</v>
      </c>
      <c r="P102" s="9"/>
    </row>
    <row r="103" spans="1:16">
      <c r="A103" s="12"/>
      <c r="B103" s="25">
        <v>348.72</v>
      </c>
      <c r="C103" s="20" t="s">
        <v>242</v>
      </c>
      <c r="D103" s="47">
        <v>0</v>
      </c>
      <c r="E103" s="47">
        <v>11956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3"/>
        <v>11956</v>
      </c>
      <c r="O103" s="48">
        <f t="shared" si="14"/>
        <v>4.7684760499341922E-2</v>
      </c>
      <c r="P103" s="9"/>
    </row>
    <row r="104" spans="1:16">
      <c r="A104" s="12"/>
      <c r="B104" s="25">
        <v>348.74</v>
      </c>
      <c r="C104" s="20" t="s">
        <v>210</v>
      </c>
      <c r="D104" s="47">
        <v>0</v>
      </c>
      <c r="E104" s="47">
        <v>413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3"/>
        <v>413</v>
      </c>
      <c r="O104" s="48">
        <f t="shared" si="14"/>
        <v>1.6471902046025606E-3</v>
      </c>
      <c r="P104" s="9"/>
    </row>
    <row r="105" spans="1:16">
      <c r="A105" s="12"/>
      <c r="B105" s="25">
        <v>348.82</v>
      </c>
      <c r="C105" s="20" t="s">
        <v>211</v>
      </c>
      <c r="D105" s="47">
        <v>35</v>
      </c>
      <c r="E105" s="47">
        <v>332523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1"/>
        <v>332558</v>
      </c>
      <c r="O105" s="48">
        <f t="shared" si="14"/>
        <v>1.3263590316276472</v>
      </c>
      <c r="P105" s="9"/>
    </row>
    <row r="106" spans="1:16">
      <c r="A106" s="12"/>
      <c r="B106" s="25">
        <v>348.92099999999999</v>
      </c>
      <c r="C106" s="20" t="s">
        <v>212</v>
      </c>
      <c r="D106" s="47">
        <v>0</v>
      </c>
      <c r="E106" s="47">
        <v>49600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1"/>
        <v>49600</v>
      </c>
      <c r="O106" s="48">
        <f t="shared" si="14"/>
        <v>0.19782235871255932</v>
      </c>
      <c r="P106" s="9"/>
    </row>
    <row r="107" spans="1:16">
      <c r="A107" s="12"/>
      <c r="B107" s="25">
        <v>348.92200000000003</v>
      </c>
      <c r="C107" s="20" t="s">
        <v>213</v>
      </c>
      <c r="D107" s="47">
        <v>0</v>
      </c>
      <c r="E107" s="47">
        <v>49600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1"/>
        <v>49600</v>
      </c>
      <c r="O107" s="48">
        <f t="shared" si="14"/>
        <v>0.19782235871255932</v>
      </c>
      <c r="P107" s="9"/>
    </row>
    <row r="108" spans="1:16">
      <c r="A108" s="12"/>
      <c r="B108" s="25">
        <v>348.923</v>
      </c>
      <c r="C108" s="20" t="s">
        <v>214</v>
      </c>
      <c r="D108" s="47">
        <v>0</v>
      </c>
      <c r="E108" s="47">
        <v>49600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49600</v>
      </c>
      <c r="N108" s="47">
        <f t="shared" si="11"/>
        <v>99200</v>
      </c>
      <c r="O108" s="48">
        <f t="shared" si="14"/>
        <v>0.39564471742511864</v>
      </c>
      <c r="P108" s="9"/>
    </row>
    <row r="109" spans="1:16">
      <c r="A109" s="12"/>
      <c r="B109" s="25">
        <v>348.93</v>
      </c>
      <c r="C109" s="20" t="s">
        <v>243</v>
      </c>
      <c r="D109" s="47">
        <v>0</v>
      </c>
      <c r="E109" s="47">
        <v>0</v>
      </c>
      <c r="F109" s="47">
        <v>0</v>
      </c>
      <c r="G109" s="47">
        <v>782143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1"/>
        <v>782143</v>
      </c>
      <c r="O109" s="48">
        <f t="shared" si="14"/>
        <v>3.1194631675507516</v>
      </c>
      <c r="P109" s="9"/>
    </row>
    <row r="110" spans="1:16">
      <c r="A110" s="12"/>
      <c r="B110" s="25">
        <v>348.93200000000002</v>
      </c>
      <c r="C110" s="20" t="s">
        <v>216</v>
      </c>
      <c r="D110" s="47">
        <v>17685</v>
      </c>
      <c r="E110" s="47">
        <v>0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1"/>
        <v>17685</v>
      </c>
      <c r="O110" s="48">
        <f t="shared" si="14"/>
        <v>7.053404060144379E-2</v>
      </c>
      <c r="P110" s="9"/>
    </row>
    <row r="111" spans="1:16">
      <c r="A111" s="12"/>
      <c r="B111" s="25">
        <v>348.99</v>
      </c>
      <c r="C111" s="20" t="s">
        <v>217</v>
      </c>
      <c r="D111" s="47">
        <v>0</v>
      </c>
      <c r="E111" s="47">
        <v>229333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1"/>
        <v>229333</v>
      </c>
      <c r="O111" s="48">
        <f t="shared" si="14"/>
        <v>0.91466118932716467</v>
      </c>
      <c r="P111" s="9"/>
    </row>
    <row r="112" spans="1:16">
      <c r="A112" s="12"/>
      <c r="B112" s="25">
        <v>349</v>
      </c>
      <c r="C112" s="20" t="s">
        <v>1</v>
      </c>
      <c r="D112" s="47">
        <v>384219</v>
      </c>
      <c r="E112" s="47">
        <v>792083</v>
      </c>
      <c r="F112" s="47">
        <v>0</v>
      </c>
      <c r="G112" s="47">
        <v>0</v>
      </c>
      <c r="H112" s="47">
        <v>0</v>
      </c>
      <c r="I112" s="47">
        <v>6093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1"/>
        <v>1182395</v>
      </c>
      <c r="O112" s="48">
        <f t="shared" si="14"/>
        <v>4.7158098352809796</v>
      </c>
      <c r="P112" s="9"/>
    </row>
    <row r="113" spans="1:16" ht="15.75">
      <c r="A113" s="29" t="s">
        <v>66</v>
      </c>
      <c r="B113" s="30"/>
      <c r="C113" s="31"/>
      <c r="D113" s="32">
        <f t="shared" ref="D113:M113" si="15">SUM(D114:D120)</f>
        <v>9114</v>
      </c>
      <c r="E113" s="32">
        <f t="shared" si="15"/>
        <v>2149401</v>
      </c>
      <c r="F113" s="32">
        <f t="shared" si="15"/>
        <v>0</v>
      </c>
      <c r="G113" s="32">
        <f t="shared" si="15"/>
        <v>0</v>
      </c>
      <c r="H113" s="32">
        <f t="shared" si="15"/>
        <v>0</v>
      </c>
      <c r="I113" s="32">
        <f t="shared" si="15"/>
        <v>15030</v>
      </c>
      <c r="J113" s="32">
        <f t="shared" si="15"/>
        <v>0</v>
      </c>
      <c r="K113" s="32">
        <f t="shared" si="15"/>
        <v>0</v>
      </c>
      <c r="L113" s="32">
        <f t="shared" si="15"/>
        <v>0</v>
      </c>
      <c r="M113" s="32">
        <f t="shared" si="15"/>
        <v>0</v>
      </c>
      <c r="N113" s="32">
        <f>SUM(D113:M113)</f>
        <v>2173545</v>
      </c>
      <c r="O113" s="46">
        <f t="shared" si="14"/>
        <v>8.6688669086268089</v>
      </c>
      <c r="P113" s="10"/>
    </row>
    <row r="114" spans="1:16">
      <c r="A114" s="13"/>
      <c r="B114" s="40">
        <v>351.1</v>
      </c>
      <c r="C114" s="21" t="s">
        <v>110</v>
      </c>
      <c r="D114" s="47">
        <v>1757</v>
      </c>
      <c r="E114" s="47">
        <v>0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f>SUM(D114:M114)</f>
        <v>1757</v>
      </c>
      <c r="O114" s="48">
        <f t="shared" si="14"/>
        <v>7.0075379890719098E-3</v>
      </c>
      <c r="P114" s="9"/>
    </row>
    <row r="115" spans="1:16">
      <c r="A115" s="13"/>
      <c r="B115" s="40">
        <v>351.5</v>
      </c>
      <c r="C115" s="21" t="s">
        <v>114</v>
      </c>
      <c r="D115" s="47">
        <v>0</v>
      </c>
      <c r="E115" s="47">
        <v>257336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ref="N115:N120" si="16">SUM(D115:M115)</f>
        <v>257336</v>
      </c>
      <c r="O115" s="48">
        <f t="shared" si="14"/>
        <v>1.0263470665656285</v>
      </c>
      <c r="P115" s="9"/>
    </row>
    <row r="116" spans="1:16">
      <c r="A116" s="13"/>
      <c r="B116" s="40">
        <v>351.7</v>
      </c>
      <c r="C116" s="21" t="s">
        <v>218</v>
      </c>
      <c r="D116" s="47">
        <v>0</v>
      </c>
      <c r="E116" s="47">
        <v>473484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f t="shared" si="16"/>
        <v>473484</v>
      </c>
      <c r="O116" s="48">
        <f t="shared" si="14"/>
        <v>1.8884218083197064</v>
      </c>
      <c r="P116" s="9"/>
    </row>
    <row r="117" spans="1:16">
      <c r="A117" s="13"/>
      <c r="B117" s="40">
        <v>351.8</v>
      </c>
      <c r="C117" s="21" t="s">
        <v>219</v>
      </c>
      <c r="D117" s="47">
        <v>0</v>
      </c>
      <c r="E117" s="47">
        <v>457348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si="16"/>
        <v>457348</v>
      </c>
      <c r="O117" s="48">
        <f t="shared" si="14"/>
        <v>1.8240657280740238</v>
      </c>
      <c r="P117" s="9"/>
    </row>
    <row r="118" spans="1:16">
      <c r="A118" s="13"/>
      <c r="B118" s="40">
        <v>354</v>
      </c>
      <c r="C118" s="21" t="s">
        <v>115</v>
      </c>
      <c r="D118" s="47">
        <v>7202</v>
      </c>
      <c r="E118" s="47">
        <v>0</v>
      </c>
      <c r="F118" s="47">
        <v>0</v>
      </c>
      <c r="G118" s="47">
        <v>0</v>
      </c>
      <c r="H118" s="47">
        <v>0</v>
      </c>
      <c r="I118" s="47">
        <v>15030</v>
      </c>
      <c r="J118" s="47">
        <v>0</v>
      </c>
      <c r="K118" s="47">
        <v>0</v>
      </c>
      <c r="L118" s="47">
        <v>0</v>
      </c>
      <c r="M118" s="47">
        <v>0</v>
      </c>
      <c r="N118" s="47">
        <f t="shared" si="16"/>
        <v>22232</v>
      </c>
      <c r="O118" s="48">
        <f t="shared" si="14"/>
        <v>8.866908626809715E-2</v>
      </c>
      <c r="P118" s="9"/>
    </row>
    <row r="119" spans="1:16">
      <c r="A119" s="13"/>
      <c r="B119" s="40">
        <v>358.2</v>
      </c>
      <c r="C119" s="21" t="s">
        <v>220</v>
      </c>
      <c r="D119" s="47">
        <v>0</v>
      </c>
      <c r="E119" s="47">
        <v>33560</v>
      </c>
      <c r="F119" s="47">
        <v>0</v>
      </c>
      <c r="G119" s="47">
        <v>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f t="shared" si="16"/>
        <v>33560</v>
      </c>
      <c r="O119" s="48">
        <f t="shared" si="14"/>
        <v>0.13384916045148168</v>
      </c>
      <c r="P119" s="9"/>
    </row>
    <row r="120" spans="1:16">
      <c r="A120" s="13"/>
      <c r="B120" s="40">
        <v>359</v>
      </c>
      <c r="C120" s="21" t="s">
        <v>116</v>
      </c>
      <c r="D120" s="47">
        <v>155</v>
      </c>
      <c r="E120" s="47">
        <v>927673</v>
      </c>
      <c r="F120" s="47">
        <v>0</v>
      </c>
      <c r="G120" s="47">
        <v>0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0</v>
      </c>
      <c r="N120" s="47">
        <f t="shared" si="16"/>
        <v>927828</v>
      </c>
      <c r="O120" s="48">
        <f t="shared" si="14"/>
        <v>3.7005065209588004</v>
      </c>
      <c r="P120" s="9"/>
    </row>
    <row r="121" spans="1:16" ht="15.75">
      <c r="A121" s="29" t="s">
        <v>4</v>
      </c>
      <c r="B121" s="30"/>
      <c r="C121" s="31"/>
      <c r="D121" s="32">
        <f t="shared" ref="D121:M121" si="17">SUM(D122:D130)</f>
        <v>4122040</v>
      </c>
      <c r="E121" s="32">
        <f t="shared" si="17"/>
        <v>2408992</v>
      </c>
      <c r="F121" s="32">
        <f t="shared" si="17"/>
        <v>32931</v>
      </c>
      <c r="G121" s="32">
        <f t="shared" si="17"/>
        <v>255951</v>
      </c>
      <c r="H121" s="32">
        <f t="shared" si="17"/>
        <v>0</v>
      </c>
      <c r="I121" s="32">
        <f t="shared" si="17"/>
        <v>600900</v>
      </c>
      <c r="J121" s="32">
        <f t="shared" si="17"/>
        <v>1486957</v>
      </c>
      <c r="K121" s="32">
        <f t="shared" si="17"/>
        <v>0</v>
      </c>
      <c r="L121" s="32">
        <f t="shared" si="17"/>
        <v>211191</v>
      </c>
      <c r="M121" s="32">
        <f t="shared" si="17"/>
        <v>43272</v>
      </c>
      <c r="N121" s="32">
        <f>SUM(D121:M121)</f>
        <v>9162234</v>
      </c>
      <c r="O121" s="46">
        <f t="shared" si="14"/>
        <v>36.542232680572731</v>
      </c>
      <c r="P121" s="10"/>
    </row>
    <row r="122" spans="1:16">
      <c r="A122" s="12"/>
      <c r="B122" s="25">
        <v>361.1</v>
      </c>
      <c r="C122" s="20" t="s">
        <v>118</v>
      </c>
      <c r="D122" s="47">
        <v>146489</v>
      </c>
      <c r="E122" s="47">
        <v>127069</v>
      </c>
      <c r="F122" s="47">
        <v>32931</v>
      </c>
      <c r="G122" s="47">
        <v>139492</v>
      </c>
      <c r="H122" s="47">
        <v>0</v>
      </c>
      <c r="I122" s="47">
        <v>43327</v>
      </c>
      <c r="J122" s="47">
        <v>129325</v>
      </c>
      <c r="K122" s="47">
        <v>0</v>
      </c>
      <c r="L122" s="47">
        <v>0</v>
      </c>
      <c r="M122" s="47">
        <v>1389</v>
      </c>
      <c r="N122" s="47">
        <f>SUM(D122:M122)</f>
        <v>620022</v>
      </c>
      <c r="O122" s="48">
        <f t="shared" si="14"/>
        <v>2.4728672276951302</v>
      </c>
      <c r="P122" s="9"/>
    </row>
    <row r="123" spans="1:16">
      <c r="A123" s="12"/>
      <c r="B123" s="25">
        <v>361.3</v>
      </c>
      <c r="C123" s="20" t="s">
        <v>119</v>
      </c>
      <c r="D123" s="47">
        <v>0</v>
      </c>
      <c r="E123" s="47">
        <v>0</v>
      </c>
      <c r="F123" s="47">
        <v>0</v>
      </c>
      <c r="G123" s="47">
        <v>0</v>
      </c>
      <c r="H123" s="47">
        <v>0</v>
      </c>
      <c r="I123" s="47">
        <v>0</v>
      </c>
      <c r="J123" s="47">
        <v>0</v>
      </c>
      <c r="K123" s="47">
        <v>0</v>
      </c>
      <c r="L123" s="47">
        <v>105582</v>
      </c>
      <c r="M123" s="47">
        <v>0</v>
      </c>
      <c r="N123" s="47">
        <f t="shared" ref="N123:N130" si="18">SUM(D123:M123)</f>
        <v>105582</v>
      </c>
      <c r="O123" s="48">
        <f t="shared" si="14"/>
        <v>0.42109839269333549</v>
      </c>
      <c r="P123" s="9"/>
    </row>
    <row r="124" spans="1:16">
      <c r="A124" s="12"/>
      <c r="B124" s="25">
        <v>362</v>
      </c>
      <c r="C124" s="20" t="s">
        <v>121</v>
      </c>
      <c r="D124" s="47">
        <v>57232</v>
      </c>
      <c r="E124" s="47">
        <v>78030</v>
      </c>
      <c r="F124" s="47">
        <v>0</v>
      </c>
      <c r="G124" s="47">
        <v>0</v>
      </c>
      <c r="H124" s="47">
        <v>0</v>
      </c>
      <c r="I124" s="47">
        <v>108360</v>
      </c>
      <c r="J124" s="47">
        <v>0</v>
      </c>
      <c r="K124" s="47">
        <v>0</v>
      </c>
      <c r="L124" s="47">
        <v>0</v>
      </c>
      <c r="M124" s="47">
        <v>0</v>
      </c>
      <c r="N124" s="47">
        <f t="shared" si="18"/>
        <v>243622</v>
      </c>
      <c r="O124" s="48">
        <f t="shared" si="14"/>
        <v>0.97165077972320824</v>
      </c>
      <c r="P124" s="9"/>
    </row>
    <row r="125" spans="1:16">
      <c r="A125" s="12"/>
      <c r="B125" s="25">
        <v>364</v>
      </c>
      <c r="C125" s="20" t="s">
        <v>221</v>
      </c>
      <c r="D125" s="47">
        <v>1565289</v>
      </c>
      <c r="E125" s="47">
        <v>0</v>
      </c>
      <c r="F125" s="47">
        <v>0</v>
      </c>
      <c r="G125" s="47">
        <v>0</v>
      </c>
      <c r="H125" s="47">
        <v>0</v>
      </c>
      <c r="I125" s="47">
        <v>148439</v>
      </c>
      <c r="J125" s="47">
        <v>139002</v>
      </c>
      <c r="K125" s="47">
        <v>0</v>
      </c>
      <c r="L125" s="47">
        <v>0</v>
      </c>
      <c r="M125" s="47">
        <v>0</v>
      </c>
      <c r="N125" s="47">
        <f t="shared" si="18"/>
        <v>1852730</v>
      </c>
      <c r="O125" s="48">
        <f t="shared" si="14"/>
        <v>7.3893431180951623</v>
      </c>
      <c r="P125" s="9"/>
    </row>
    <row r="126" spans="1:16">
      <c r="A126" s="12"/>
      <c r="B126" s="25">
        <v>365</v>
      </c>
      <c r="C126" s="20" t="s">
        <v>222</v>
      </c>
      <c r="D126" s="47">
        <v>0</v>
      </c>
      <c r="E126" s="47">
        <v>6016</v>
      </c>
      <c r="F126" s="47">
        <v>0</v>
      </c>
      <c r="G126" s="47">
        <v>0</v>
      </c>
      <c r="H126" s="47">
        <v>0</v>
      </c>
      <c r="I126" s="47">
        <v>0</v>
      </c>
      <c r="J126" s="47">
        <v>2130</v>
      </c>
      <c r="K126" s="47">
        <v>0</v>
      </c>
      <c r="L126" s="47">
        <v>0</v>
      </c>
      <c r="M126" s="47">
        <v>0</v>
      </c>
      <c r="N126" s="47">
        <f t="shared" si="18"/>
        <v>8146</v>
      </c>
      <c r="O126" s="48">
        <f t="shared" si="14"/>
        <v>3.2489131735332827E-2</v>
      </c>
      <c r="P126" s="9"/>
    </row>
    <row r="127" spans="1:16">
      <c r="A127" s="12"/>
      <c r="B127" s="25">
        <v>366</v>
      </c>
      <c r="C127" s="20" t="s">
        <v>124</v>
      </c>
      <c r="D127" s="47">
        <v>40311</v>
      </c>
      <c r="E127" s="47">
        <v>382040</v>
      </c>
      <c r="F127" s="47">
        <v>0</v>
      </c>
      <c r="G127" s="47">
        <v>10000</v>
      </c>
      <c r="H127" s="47">
        <v>0</v>
      </c>
      <c r="I127" s="47">
        <v>138800</v>
      </c>
      <c r="J127" s="47">
        <v>50000</v>
      </c>
      <c r="K127" s="47">
        <v>0</v>
      </c>
      <c r="L127" s="47">
        <v>0</v>
      </c>
      <c r="M127" s="47">
        <v>0</v>
      </c>
      <c r="N127" s="47">
        <f t="shared" si="18"/>
        <v>621151</v>
      </c>
      <c r="O127" s="48">
        <f t="shared" si="14"/>
        <v>2.4773700793682449</v>
      </c>
      <c r="P127" s="9"/>
    </row>
    <row r="128" spans="1:16">
      <c r="A128" s="12"/>
      <c r="B128" s="25">
        <v>368</v>
      </c>
      <c r="C128" s="20" t="s">
        <v>126</v>
      </c>
      <c r="D128" s="47">
        <v>0</v>
      </c>
      <c r="E128" s="47">
        <v>0</v>
      </c>
      <c r="F128" s="47">
        <v>0</v>
      </c>
      <c r="G128" s="47">
        <v>0</v>
      </c>
      <c r="H128" s="47">
        <v>0</v>
      </c>
      <c r="I128" s="47">
        <v>0</v>
      </c>
      <c r="J128" s="47">
        <v>0</v>
      </c>
      <c r="K128" s="47">
        <v>0</v>
      </c>
      <c r="L128" s="47">
        <v>105609</v>
      </c>
      <c r="M128" s="47">
        <v>0</v>
      </c>
      <c r="N128" s="47">
        <f t="shared" si="18"/>
        <v>105609</v>
      </c>
      <c r="O128" s="48">
        <f t="shared" si="14"/>
        <v>0.42120607825150558</v>
      </c>
      <c r="P128" s="9"/>
    </row>
    <row r="129" spans="1:119">
      <c r="A129" s="12"/>
      <c r="B129" s="25">
        <v>369.3</v>
      </c>
      <c r="C129" s="20" t="s">
        <v>127</v>
      </c>
      <c r="D129" s="47">
        <v>657</v>
      </c>
      <c r="E129" s="47">
        <v>0</v>
      </c>
      <c r="F129" s="47">
        <v>0</v>
      </c>
      <c r="G129" s="47">
        <v>0</v>
      </c>
      <c r="H129" s="47">
        <v>0</v>
      </c>
      <c r="I129" s="47">
        <v>0</v>
      </c>
      <c r="J129" s="47">
        <v>63347</v>
      </c>
      <c r="K129" s="47">
        <v>0</v>
      </c>
      <c r="L129" s="47">
        <v>0</v>
      </c>
      <c r="M129" s="47">
        <v>0</v>
      </c>
      <c r="N129" s="47">
        <f t="shared" si="18"/>
        <v>64004</v>
      </c>
      <c r="O129" s="48">
        <f t="shared" si="14"/>
        <v>0.25527060981932759</v>
      </c>
      <c r="P129" s="9"/>
    </row>
    <row r="130" spans="1:119">
      <c r="A130" s="12"/>
      <c r="B130" s="25">
        <v>369.9</v>
      </c>
      <c r="C130" s="20" t="s">
        <v>128</v>
      </c>
      <c r="D130" s="47">
        <v>2312062</v>
      </c>
      <c r="E130" s="47">
        <v>1815837</v>
      </c>
      <c r="F130" s="47">
        <v>0</v>
      </c>
      <c r="G130" s="47">
        <v>106459</v>
      </c>
      <c r="H130" s="47">
        <v>0</v>
      </c>
      <c r="I130" s="47">
        <v>161974</v>
      </c>
      <c r="J130" s="47">
        <v>1103153</v>
      </c>
      <c r="K130" s="47">
        <v>0</v>
      </c>
      <c r="L130" s="47">
        <v>0</v>
      </c>
      <c r="M130" s="47">
        <v>41883</v>
      </c>
      <c r="N130" s="47">
        <f t="shared" si="18"/>
        <v>5541368</v>
      </c>
      <c r="O130" s="48">
        <f t="shared" si="14"/>
        <v>22.100937263191479</v>
      </c>
      <c r="P130" s="9"/>
    </row>
    <row r="131" spans="1:119" ht="15.75">
      <c r="A131" s="29" t="s">
        <v>67</v>
      </c>
      <c r="B131" s="30"/>
      <c r="C131" s="31"/>
      <c r="D131" s="32">
        <f t="shared" ref="D131:M131" si="19">SUM(D132:D134)</f>
        <v>28119125</v>
      </c>
      <c r="E131" s="32">
        <f t="shared" si="19"/>
        <v>12102596</v>
      </c>
      <c r="F131" s="32">
        <f t="shared" si="19"/>
        <v>2393424</v>
      </c>
      <c r="G131" s="32">
        <f t="shared" si="19"/>
        <v>15229704</v>
      </c>
      <c r="H131" s="32">
        <f t="shared" si="19"/>
        <v>0</v>
      </c>
      <c r="I131" s="32">
        <f t="shared" si="19"/>
        <v>114474</v>
      </c>
      <c r="J131" s="32">
        <f t="shared" si="19"/>
        <v>0</v>
      </c>
      <c r="K131" s="32">
        <f t="shared" si="19"/>
        <v>0</v>
      </c>
      <c r="L131" s="32">
        <f t="shared" si="19"/>
        <v>0</v>
      </c>
      <c r="M131" s="32">
        <f t="shared" si="19"/>
        <v>0</v>
      </c>
      <c r="N131" s="32">
        <f>SUM(D131:M131)</f>
        <v>57959323</v>
      </c>
      <c r="O131" s="46">
        <f t="shared" si="14"/>
        <v>231.16229808957843</v>
      </c>
      <c r="P131" s="9"/>
    </row>
    <row r="132" spans="1:119">
      <c r="A132" s="12"/>
      <c r="B132" s="25">
        <v>381</v>
      </c>
      <c r="C132" s="20" t="s">
        <v>129</v>
      </c>
      <c r="D132" s="47">
        <v>26961405</v>
      </c>
      <c r="E132" s="47">
        <v>12102596</v>
      </c>
      <c r="F132" s="47">
        <v>2351424</v>
      </c>
      <c r="G132" s="47">
        <v>5371704</v>
      </c>
      <c r="H132" s="47">
        <v>0</v>
      </c>
      <c r="I132" s="47">
        <v>114474</v>
      </c>
      <c r="J132" s="47">
        <v>0</v>
      </c>
      <c r="K132" s="47">
        <v>0</v>
      </c>
      <c r="L132" s="47">
        <v>0</v>
      </c>
      <c r="M132" s="47">
        <v>0</v>
      </c>
      <c r="N132" s="47">
        <f>SUM(D132:M132)</f>
        <v>46901603</v>
      </c>
      <c r="O132" s="48">
        <f t="shared" si="14"/>
        <v>187.06019622701712</v>
      </c>
      <c r="P132" s="9"/>
    </row>
    <row r="133" spans="1:119">
      <c r="A133" s="12"/>
      <c r="B133" s="25">
        <v>383</v>
      </c>
      <c r="C133" s="20" t="s">
        <v>244</v>
      </c>
      <c r="D133" s="47">
        <v>1157720</v>
      </c>
      <c r="E133" s="47">
        <v>0</v>
      </c>
      <c r="F133" s="47">
        <v>0</v>
      </c>
      <c r="G133" s="47">
        <v>0</v>
      </c>
      <c r="H133" s="47">
        <v>0</v>
      </c>
      <c r="I133" s="47">
        <v>0</v>
      </c>
      <c r="J133" s="47">
        <v>0</v>
      </c>
      <c r="K133" s="47">
        <v>0</v>
      </c>
      <c r="L133" s="47">
        <v>0</v>
      </c>
      <c r="M133" s="47">
        <v>0</v>
      </c>
      <c r="N133" s="47">
        <f>SUM(D133:M133)</f>
        <v>1157720</v>
      </c>
      <c r="O133" s="48">
        <f>(N133/O$137)</f>
        <v>4.6173972001754873</v>
      </c>
      <c r="P133" s="9"/>
    </row>
    <row r="134" spans="1:119" ht="15.75" thickBot="1">
      <c r="A134" s="12"/>
      <c r="B134" s="25">
        <v>384</v>
      </c>
      <c r="C134" s="20" t="s">
        <v>130</v>
      </c>
      <c r="D134" s="47">
        <v>0</v>
      </c>
      <c r="E134" s="47">
        <v>0</v>
      </c>
      <c r="F134" s="47">
        <v>42000</v>
      </c>
      <c r="G134" s="47">
        <v>9858000</v>
      </c>
      <c r="H134" s="47">
        <v>0</v>
      </c>
      <c r="I134" s="47">
        <v>0</v>
      </c>
      <c r="J134" s="47">
        <v>0</v>
      </c>
      <c r="K134" s="47">
        <v>0</v>
      </c>
      <c r="L134" s="47">
        <v>0</v>
      </c>
      <c r="M134" s="47">
        <v>0</v>
      </c>
      <c r="N134" s="47">
        <f>SUM(D134:M134)</f>
        <v>9900000</v>
      </c>
      <c r="O134" s="48">
        <f>(N134/O$137)</f>
        <v>39.48470466238583</v>
      </c>
      <c r="P134" s="9"/>
    </row>
    <row r="135" spans="1:119" ht="16.5" thickBot="1">
      <c r="A135" s="14" t="s">
        <v>93</v>
      </c>
      <c r="B135" s="23"/>
      <c r="C135" s="22"/>
      <c r="D135" s="15">
        <f t="shared" ref="D135:M135" si="20">SUM(D5,D17,D28,D55,D113,D121,D131)</f>
        <v>149283393</v>
      </c>
      <c r="E135" s="15">
        <f t="shared" si="20"/>
        <v>81837081</v>
      </c>
      <c r="F135" s="15">
        <f t="shared" si="20"/>
        <v>23423768</v>
      </c>
      <c r="G135" s="15">
        <f t="shared" si="20"/>
        <v>19308527</v>
      </c>
      <c r="H135" s="15">
        <f t="shared" si="20"/>
        <v>0</v>
      </c>
      <c r="I135" s="15">
        <f t="shared" si="20"/>
        <v>14041472</v>
      </c>
      <c r="J135" s="15">
        <f t="shared" si="20"/>
        <v>30321515</v>
      </c>
      <c r="K135" s="15">
        <f t="shared" si="20"/>
        <v>0</v>
      </c>
      <c r="L135" s="15">
        <f t="shared" si="20"/>
        <v>211191</v>
      </c>
      <c r="M135" s="15">
        <f t="shared" si="20"/>
        <v>92872</v>
      </c>
      <c r="N135" s="15">
        <f>SUM(D135:M135)</f>
        <v>318519819</v>
      </c>
      <c r="O135" s="38">
        <f>(N135/O$137)</f>
        <v>1270.3697961951102</v>
      </c>
      <c r="P135" s="6"/>
      <c r="Q135" s="2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</row>
    <row r="136" spans="1:119">
      <c r="A136" s="16"/>
      <c r="B136" s="18"/>
      <c r="C136" s="18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9"/>
    </row>
    <row r="137" spans="1:119">
      <c r="A137" s="41"/>
      <c r="B137" s="42"/>
      <c r="C137" s="42"/>
      <c r="D137" s="43"/>
      <c r="E137" s="43"/>
      <c r="F137" s="43"/>
      <c r="G137" s="43"/>
      <c r="H137" s="43"/>
      <c r="I137" s="43"/>
      <c r="J137" s="43"/>
      <c r="K137" s="43"/>
      <c r="L137" s="49" t="s">
        <v>245</v>
      </c>
      <c r="M137" s="49"/>
      <c r="N137" s="49"/>
      <c r="O137" s="44">
        <v>250730</v>
      </c>
    </row>
    <row r="138" spans="1:119">
      <c r="A138" s="50"/>
      <c r="B138" s="51"/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51"/>
      <c r="N138" s="51"/>
      <c r="O138" s="52"/>
    </row>
    <row r="139" spans="1:119" ht="15.75" customHeight="1" thickBot="1">
      <c r="A139" s="53" t="s">
        <v>155</v>
      </c>
      <c r="B139" s="54"/>
      <c r="C139" s="54"/>
      <c r="D139" s="54"/>
      <c r="E139" s="54"/>
      <c r="F139" s="54"/>
      <c r="G139" s="54"/>
      <c r="H139" s="54"/>
      <c r="I139" s="54"/>
      <c r="J139" s="54"/>
      <c r="K139" s="54"/>
      <c r="L139" s="54"/>
      <c r="M139" s="54"/>
      <c r="N139" s="54"/>
      <c r="O139" s="55"/>
    </row>
  </sheetData>
  <mergeCells count="10">
    <mergeCell ref="L137:N137"/>
    <mergeCell ref="A138:O138"/>
    <mergeCell ref="A139:O1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1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143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185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137</v>
      </c>
      <c r="B3" s="63"/>
      <c r="C3" s="64"/>
      <c r="D3" s="68" t="s">
        <v>61</v>
      </c>
      <c r="E3" s="69"/>
      <c r="F3" s="69"/>
      <c r="G3" s="69"/>
      <c r="H3" s="70"/>
      <c r="I3" s="68" t="s">
        <v>62</v>
      </c>
      <c r="J3" s="70"/>
      <c r="K3" s="68" t="s">
        <v>64</v>
      </c>
      <c r="L3" s="70"/>
      <c r="M3" s="36"/>
      <c r="N3" s="37"/>
      <c r="O3" s="71" t="s">
        <v>142</v>
      </c>
      <c r="P3" s="11"/>
      <c r="Q3"/>
    </row>
    <row r="4" spans="1:133" ht="32.25" customHeight="1" thickBot="1">
      <c r="A4" s="65"/>
      <c r="B4" s="66"/>
      <c r="C4" s="67"/>
      <c r="D4" s="34" t="s">
        <v>5</v>
      </c>
      <c r="E4" s="34" t="s">
        <v>138</v>
      </c>
      <c r="F4" s="34" t="s">
        <v>139</v>
      </c>
      <c r="G4" s="34" t="s">
        <v>140</v>
      </c>
      <c r="H4" s="34" t="s">
        <v>6</v>
      </c>
      <c r="I4" s="34" t="s">
        <v>7</v>
      </c>
      <c r="J4" s="35" t="s">
        <v>141</v>
      </c>
      <c r="K4" s="35" t="s">
        <v>8</v>
      </c>
      <c r="L4" s="35" t="s">
        <v>9</v>
      </c>
      <c r="M4" s="35" t="s">
        <v>10</v>
      </c>
      <c r="N4" s="35" t="s">
        <v>63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93204954</v>
      </c>
      <c r="E5" s="27">
        <f t="shared" si="0"/>
        <v>35760305</v>
      </c>
      <c r="F5" s="27">
        <f t="shared" si="0"/>
        <v>6366495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135331754</v>
      </c>
      <c r="O5" s="33">
        <f t="shared" ref="O5:O36" si="1">(N5/O$115)</f>
        <v>545.68815574067946</v>
      </c>
      <c r="P5" s="6"/>
    </row>
    <row r="6" spans="1:133">
      <c r="A6" s="12"/>
      <c r="B6" s="25">
        <v>311</v>
      </c>
      <c r="C6" s="20" t="s">
        <v>3</v>
      </c>
      <c r="D6" s="47">
        <v>92969245</v>
      </c>
      <c r="E6" s="47">
        <v>16291926</v>
      </c>
      <c r="F6" s="47">
        <v>2728291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111989462</v>
      </c>
      <c r="O6" s="48">
        <f t="shared" si="1"/>
        <v>451.56676962282563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3575187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5" si="2">SUM(D7:M7)</f>
        <v>3575187</v>
      </c>
      <c r="O7" s="48">
        <f t="shared" si="1"/>
        <v>14.415960355158425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0</v>
      </c>
      <c r="F8" s="47">
        <v>1165397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1165397</v>
      </c>
      <c r="O8" s="48">
        <f t="shared" si="1"/>
        <v>4.6991435552939089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3378974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3378974</v>
      </c>
      <c r="O9" s="48">
        <f t="shared" si="1"/>
        <v>13.624785283989645</v>
      </c>
      <c r="P9" s="9"/>
    </row>
    <row r="10" spans="1:133">
      <c r="A10" s="12"/>
      <c r="B10" s="25">
        <v>312.42</v>
      </c>
      <c r="C10" s="20" t="s">
        <v>13</v>
      </c>
      <c r="D10" s="47">
        <v>0</v>
      </c>
      <c r="E10" s="47">
        <v>0</v>
      </c>
      <c r="F10" s="47">
        <v>2472807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2472807</v>
      </c>
      <c r="O10" s="48">
        <f t="shared" si="1"/>
        <v>9.9709155571326029</v>
      </c>
      <c r="P10" s="9"/>
    </row>
    <row r="11" spans="1:133">
      <c r="A11" s="12"/>
      <c r="B11" s="25">
        <v>314.10000000000002</v>
      </c>
      <c r="C11" s="20" t="s">
        <v>16</v>
      </c>
      <c r="D11" s="47">
        <v>0</v>
      </c>
      <c r="E11" s="47">
        <v>6083440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6083440</v>
      </c>
      <c r="O11" s="48">
        <f t="shared" si="1"/>
        <v>24.529802179014684</v>
      </c>
      <c r="P11" s="9"/>
    </row>
    <row r="12" spans="1:133">
      <c r="A12" s="12"/>
      <c r="B12" s="25">
        <v>314.3</v>
      </c>
      <c r="C12" s="20" t="s">
        <v>17</v>
      </c>
      <c r="D12" s="47">
        <v>0</v>
      </c>
      <c r="E12" s="47">
        <v>1083523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1083523</v>
      </c>
      <c r="O12" s="48">
        <f t="shared" si="1"/>
        <v>4.3690091208941864</v>
      </c>
      <c r="P12" s="9"/>
    </row>
    <row r="13" spans="1:133">
      <c r="A13" s="12"/>
      <c r="B13" s="25">
        <v>314.8</v>
      </c>
      <c r="C13" s="20" t="s">
        <v>19</v>
      </c>
      <c r="D13" s="47">
        <v>0</v>
      </c>
      <c r="E13" s="47">
        <v>609147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609147</v>
      </c>
      <c r="O13" s="48">
        <f t="shared" si="1"/>
        <v>2.4562180950153629</v>
      </c>
      <c r="P13" s="9"/>
    </row>
    <row r="14" spans="1:133">
      <c r="A14" s="12"/>
      <c r="B14" s="25">
        <v>315</v>
      </c>
      <c r="C14" s="20" t="s">
        <v>186</v>
      </c>
      <c r="D14" s="47">
        <v>0</v>
      </c>
      <c r="E14" s="47">
        <v>4738108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4738108</v>
      </c>
      <c r="O14" s="48">
        <f t="shared" si="1"/>
        <v>19.105120119999032</v>
      </c>
      <c r="P14" s="9"/>
    </row>
    <row r="15" spans="1:133">
      <c r="A15" s="12"/>
      <c r="B15" s="25">
        <v>316</v>
      </c>
      <c r="C15" s="20" t="s">
        <v>187</v>
      </c>
      <c r="D15" s="47">
        <v>235709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235709</v>
      </c>
      <c r="O15" s="48">
        <f t="shared" si="1"/>
        <v>0.95043185135603747</v>
      </c>
      <c r="P15" s="9"/>
    </row>
    <row r="16" spans="1:133" ht="15.75">
      <c r="A16" s="29" t="s">
        <v>22</v>
      </c>
      <c r="B16" s="30"/>
      <c r="C16" s="31"/>
      <c r="D16" s="32">
        <f t="shared" ref="D16:M16" si="3">SUM(D17:D27)</f>
        <v>0</v>
      </c>
      <c r="E16" s="32">
        <f t="shared" si="3"/>
        <v>4998136</v>
      </c>
      <c r="F16" s="32">
        <f t="shared" si="3"/>
        <v>0</v>
      </c>
      <c r="G16" s="32">
        <f t="shared" si="3"/>
        <v>1349129</v>
      </c>
      <c r="H16" s="32">
        <f t="shared" si="3"/>
        <v>0</v>
      </c>
      <c r="I16" s="32">
        <f t="shared" si="3"/>
        <v>4917808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5">
        <f>SUM(D16:M16)</f>
        <v>11265073</v>
      </c>
      <c r="O16" s="46">
        <f t="shared" si="1"/>
        <v>45.423315134555367</v>
      </c>
      <c r="P16" s="10"/>
    </row>
    <row r="17" spans="1:16">
      <c r="A17" s="12"/>
      <c r="B17" s="25">
        <v>322</v>
      </c>
      <c r="C17" s="20" t="s">
        <v>0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1008926</v>
      </c>
      <c r="J17" s="47">
        <v>0</v>
      </c>
      <c r="K17" s="47">
        <v>0</v>
      </c>
      <c r="L17" s="47">
        <v>0</v>
      </c>
      <c r="M17" s="47">
        <v>0</v>
      </c>
      <c r="N17" s="47">
        <f>SUM(D17:M17)</f>
        <v>1008926</v>
      </c>
      <c r="O17" s="48">
        <f t="shared" si="1"/>
        <v>4.0682171917968404</v>
      </c>
      <c r="P17" s="9"/>
    </row>
    <row r="18" spans="1:16">
      <c r="A18" s="12"/>
      <c r="B18" s="25">
        <v>323.7</v>
      </c>
      <c r="C18" s="20" t="s">
        <v>24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278453</v>
      </c>
      <c r="J18" s="47">
        <v>0</v>
      </c>
      <c r="K18" s="47">
        <v>0</v>
      </c>
      <c r="L18" s="47">
        <v>0</v>
      </c>
      <c r="M18" s="47">
        <v>0</v>
      </c>
      <c r="N18" s="47">
        <f t="shared" ref="N18:N25" si="4">SUM(D18:M18)</f>
        <v>278453</v>
      </c>
      <c r="O18" s="48">
        <f t="shared" si="1"/>
        <v>1.1227853001185475</v>
      </c>
      <c r="P18" s="9"/>
    </row>
    <row r="19" spans="1:16">
      <c r="A19" s="12"/>
      <c r="B19" s="25">
        <v>324.11</v>
      </c>
      <c r="C19" s="20" t="s">
        <v>25</v>
      </c>
      <c r="D19" s="47">
        <v>0</v>
      </c>
      <c r="E19" s="47">
        <v>0</v>
      </c>
      <c r="F19" s="47">
        <v>0</v>
      </c>
      <c r="G19" s="47">
        <v>42684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42684</v>
      </c>
      <c r="O19" s="48">
        <f t="shared" si="1"/>
        <v>0.17211151522971588</v>
      </c>
      <c r="P19" s="9"/>
    </row>
    <row r="20" spans="1:16">
      <c r="A20" s="12"/>
      <c r="B20" s="25">
        <v>324.12</v>
      </c>
      <c r="C20" s="20" t="s">
        <v>26</v>
      </c>
      <c r="D20" s="47">
        <v>0</v>
      </c>
      <c r="E20" s="47">
        <v>0</v>
      </c>
      <c r="F20" s="47">
        <v>0</v>
      </c>
      <c r="G20" s="47">
        <v>12450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12450</v>
      </c>
      <c r="O20" s="48">
        <f t="shared" si="1"/>
        <v>5.0201208054773752E-2</v>
      </c>
      <c r="P20" s="9"/>
    </row>
    <row r="21" spans="1:16">
      <c r="A21" s="12"/>
      <c r="B21" s="25">
        <v>324.31</v>
      </c>
      <c r="C21" s="20" t="s">
        <v>27</v>
      </c>
      <c r="D21" s="47">
        <v>0</v>
      </c>
      <c r="E21" s="47">
        <v>0</v>
      </c>
      <c r="F21" s="47">
        <v>0</v>
      </c>
      <c r="G21" s="47">
        <v>1065234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1065234</v>
      </c>
      <c r="O21" s="48">
        <f t="shared" si="1"/>
        <v>4.2952637478730011</v>
      </c>
      <c r="P21" s="9"/>
    </row>
    <row r="22" spans="1:16">
      <c r="A22" s="12"/>
      <c r="B22" s="25">
        <v>324.32</v>
      </c>
      <c r="C22" s="20" t="s">
        <v>28</v>
      </c>
      <c r="D22" s="47">
        <v>0</v>
      </c>
      <c r="E22" s="47">
        <v>0</v>
      </c>
      <c r="F22" s="47">
        <v>0</v>
      </c>
      <c r="G22" s="47">
        <v>123076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123076</v>
      </c>
      <c r="O22" s="48">
        <f t="shared" si="1"/>
        <v>0.49627019136942446</v>
      </c>
      <c r="P22" s="9"/>
    </row>
    <row r="23" spans="1:16">
      <c r="A23" s="12"/>
      <c r="B23" s="25">
        <v>324.61</v>
      </c>
      <c r="C23" s="20" t="s">
        <v>29</v>
      </c>
      <c r="D23" s="47">
        <v>0</v>
      </c>
      <c r="E23" s="47">
        <v>0</v>
      </c>
      <c r="F23" s="47">
        <v>0</v>
      </c>
      <c r="G23" s="47">
        <v>68668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68668</v>
      </c>
      <c r="O23" s="48">
        <f t="shared" si="1"/>
        <v>0.27688486383174327</v>
      </c>
      <c r="P23" s="9"/>
    </row>
    <row r="24" spans="1:16">
      <c r="A24" s="12"/>
      <c r="B24" s="25">
        <v>325.10000000000002</v>
      </c>
      <c r="C24" s="20" t="s">
        <v>30</v>
      </c>
      <c r="D24" s="47">
        <v>0</v>
      </c>
      <c r="E24" s="47">
        <v>48482</v>
      </c>
      <c r="F24" s="47">
        <v>0</v>
      </c>
      <c r="G24" s="47">
        <v>37017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85499</v>
      </c>
      <c r="O24" s="48">
        <f t="shared" si="1"/>
        <v>0.34475125200603218</v>
      </c>
      <c r="P24" s="9"/>
    </row>
    <row r="25" spans="1:16">
      <c r="A25" s="12"/>
      <c r="B25" s="25">
        <v>325.2</v>
      </c>
      <c r="C25" s="20" t="s">
        <v>31</v>
      </c>
      <c r="D25" s="47">
        <v>0</v>
      </c>
      <c r="E25" s="47">
        <v>4621233</v>
      </c>
      <c r="F25" s="47">
        <v>0</v>
      </c>
      <c r="G25" s="47">
        <v>0</v>
      </c>
      <c r="H25" s="47">
        <v>0</v>
      </c>
      <c r="I25" s="47">
        <v>3262933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7884166</v>
      </c>
      <c r="O25" s="48">
        <f t="shared" si="1"/>
        <v>31.790735558584206</v>
      </c>
      <c r="P25" s="9"/>
    </row>
    <row r="26" spans="1:16">
      <c r="A26" s="12"/>
      <c r="B26" s="25">
        <v>329</v>
      </c>
      <c r="C26" s="20" t="s">
        <v>32</v>
      </c>
      <c r="D26" s="47">
        <v>0</v>
      </c>
      <c r="E26" s="47">
        <v>328421</v>
      </c>
      <c r="F26" s="47">
        <v>0</v>
      </c>
      <c r="G26" s="47">
        <v>0</v>
      </c>
      <c r="H26" s="47">
        <v>0</v>
      </c>
      <c r="I26" s="47">
        <v>352796</v>
      </c>
      <c r="J26" s="47">
        <v>0</v>
      </c>
      <c r="K26" s="47">
        <v>0</v>
      </c>
      <c r="L26" s="47">
        <v>0</v>
      </c>
      <c r="M26" s="47">
        <v>0</v>
      </c>
      <c r="N26" s="47">
        <f t="shared" ref="N26:N35" si="5">SUM(D26:M26)</f>
        <v>681217</v>
      </c>
      <c r="O26" s="48">
        <f t="shared" si="1"/>
        <v>2.7468205901565308</v>
      </c>
      <c r="P26" s="9"/>
    </row>
    <row r="27" spans="1:16">
      <c r="A27" s="12"/>
      <c r="B27" s="25">
        <v>367</v>
      </c>
      <c r="C27" s="20" t="s">
        <v>125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14700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14700</v>
      </c>
      <c r="O27" s="48">
        <f t="shared" si="1"/>
        <v>5.9273715534552143E-2</v>
      </c>
      <c r="P27" s="9"/>
    </row>
    <row r="28" spans="1:16" ht="15.75">
      <c r="A28" s="29" t="s">
        <v>35</v>
      </c>
      <c r="B28" s="30"/>
      <c r="C28" s="31"/>
      <c r="D28" s="32">
        <f t="shared" ref="D28:M28" si="6">SUM(D29:D52)</f>
        <v>5127403</v>
      </c>
      <c r="E28" s="32">
        <f t="shared" si="6"/>
        <v>15711623</v>
      </c>
      <c r="F28" s="32">
        <f t="shared" si="6"/>
        <v>14059429</v>
      </c>
      <c r="G28" s="32">
        <f t="shared" si="6"/>
        <v>73532</v>
      </c>
      <c r="H28" s="32">
        <f t="shared" si="6"/>
        <v>0</v>
      </c>
      <c r="I28" s="32">
        <f t="shared" si="6"/>
        <v>0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45">
        <f t="shared" si="5"/>
        <v>34971987</v>
      </c>
      <c r="O28" s="46">
        <f t="shared" si="1"/>
        <v>141.01493939565003</v>
      </c>
      <c r="P28" s="10"/>
    </row>
    <row r="29" spans="1:16">
      <c r="A29" s="12"/>
      <c r="B29" s="25">
        <v>331.1</v>
      </c>
      <c r="C29" s="20" t="s">
        <v>33</v>
      </c>
      <c r="D29" s="47">
        <v>5317</v>
      </c>
      <c r="E29" s="47">
        <v>40286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45603</v>
      </c>
      <c r="O29" s="48">
        <f t="shared" si="1"/>
        <v>0.18388158160014839</v>
      </c>
      <c r="P29" s="9"/>
    </row>
    <row r="30" spans="1:16">
      <c r="A30" s="12"/>
      <c r="B30" s="25">
        <v>331.2</v>
      </c>
      <c r="C30" s="20" t="s">
        <v>34</v>
      </c>
      <c r="D30" s="47">
        <v>33850</v>
      </c>
      <c r="E30" s="47">
        <v>1078866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1112716</v>
      </c>
      <c r="O30" s="48">
        <f t="shared" si="1"/>
        <v>4.4867218812751508</v>
      </c>
      <c r="P30" s="9"/>
    </row>
    <row r="31" spans="1:16">
      <c r="A31" s="12"/>
      <c r="B31" s="25">
        <v>331.39</v>
      </c>
      <c r="C31" s="20" t="s">
        <v>38</v>
      </c>
      <c r="D31" s="47">
        <v>0</v>
      </c>
      <c r="E31" s="47">
        <v>8759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8759</v>
      </c>
      <c r="O31" s="48">
        <f t="shared" si="1"/>
        <v>3.5318263562390623E-2</v>
      </c>
      <c r="P31" s="9"/>
    </row>
    <row r="32" spans="1:16">
      <c r="A32" s="12"/>
      <c r="B32" s="25">
        <v>331.49</v>
      </c>
      <c r="C32" s="20" t="s">
        <v>39</v>
      </c>
      <c r="D32" s="47">
        <v>0</v>
      </c>
      <c r="E32" s="47">
        <v>0</v>
      </c>
      <c r="F32" s="47">
        <v>0</v>
      </c>
      <c r="G32" s="47">
        <v>73532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73532</v>
      </c>
      <c r="O32" s="48">
        <f t="shared" si="1"/>
        <v>0.2964976088902509</v>
      </c>
      <c r="P32" s="9"/>
    </row>
    <row r="33" spans="1:16">
      <c r="A33" s="12"/>
      <c r="B33" s="25">
        <v>331.5</v>
      </c>
      <c r="C33" s="20" t="s">
        <v>36</v>
      </c>
      <c r="D33" s="47">
        <v>0</v>
      </c>
      <c r="E33" s="47">
        <v>1557198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1557198</v>
      </c>
      <c r="O33" s="48">
        <f t="shared" si="1"/>
        <v>6.2789735566648659</v>
      </c>
      <c r="P33" s="9"/>
    </row>
    <row r="34" spans="1:16">
      <c r="A34" s="12"/>
      <c r="B34" s="25">
        <v>331.69</v>
      </c>
      <c r="C34" s="20" t="s">
        <v>40</v>
      </c>
      <c r="D34" s="47">
        <v>0</v>
      </c>
      <c r="E34" s="47">
        <v>1356965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1356965</v>
      </c>
      <c r="O34" s="48">
        <f t="shared" si="1"/>
        <v>5.471588938798881</v>
      </c>
      <c r="P34" s="9"/>
    </row>
    <row r="35" spans="1:16">
      <c r="A35" s="12"/>
      <c r="B35" s="25">
        <v>334.2</v>
      </c>
      <c r="C35" s="20" t="s">
        <v>37</v>
      </c>
      <c r="D35" s="47">
        <v>0</v>
      </c>
      <c r="E35" s="47">
        <v>230550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230550</v>
      </c>
      <c r="O35" s="48">
        <f t="shared" si="1"/>
        <v>0.92962959976129222</v>
      </c>
      <c r="P35" s="9"/>
    </row>
    <row r="36" spans="1:16">
      <c r="A36" s="12"/>
      <c r="B36" s="25">
        <v>334.39</v>
      </c>
      <c r="C36" s="20" t="s">
        <v>41</v>
      </c>
      <c r="D36" s="47">
        <v>0</v>
      </c>
      <c r="E36" s="47">
        <v>597799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ref="N36:N48" si="7">SUM(D36:M36)</f>
        <v>597799</v>
      </c>
      <c r="O36" s="48">
        <f t="shared" si="1"/>
        <v>2.4104603995129072</v>
      </c>
      <c r="P36" s="9"/>
    </row>
    <row r="37" spans="1:16">
      <c r="A37" s="12"/>
      <c r="B37" s="25">
        <v>334.5</v>
      </c>
      <c r="C37" s="20" t="s">
        <v>42</v>
      </c>
      <c r="D37" s="47">
        <v>0</v>
      </c>
      <c r="E37" s="47">
        <v>48844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48844</v>
      </c>
      <c r="O37" s="48">
        <f t="shared" ref="O37:O68" si="8">(N37/O$115)</f>
        <v>0.19695002459657585</v>
      </c>
      <c r="P37" s="9"/>
    </row>
    <row r="38" spans="1:16">
      <c r="A38" s="12"/>
      <c r="B38" s="25">
        <v>334.69</v>
      </c>
      <c r="C38" s="20" t="s">
        <v>43</v>
      </c>
      <c r="D38" s="47">
        <v>0</v>
      </c>
      <c r="E38" s="47">
        <v>604935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604935</v>
      </c>
      <c r="O38" s="48">
        <f t="shared" si="8"/>
        <v>2.4392343610132174</v>
      </c>
      <c r="P38" s="9"/>
    </row>
    <row r="39" spans="1:16">
      <c r="A39" s="12"/>
      <c r="B39" s="25">
        <v>335.12</v>
      </c>
      <c r="C39" s="20" t="s">
        <v>188</v>
      </c>
      <c r="D39" s="47">
        <v>4275398</v>
      </c>
      <c r="E39" s="47">
        <v>20077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4295475</v>
      </c>
      <c r="O39" s="48">
        <f t="shared" si="8"/>
        <v>17.320324029644922</v>
      </c>
      <c r="P39" s="9"/>
    </row>
    <row r="40" spans="1:16">
      <c r="A40" s="12"/>
      <c r="B40" s="25">
        <v>335.13</v>
      </c>
      <c r="C40" s="20" t="s">
        <v>189</v>
      </c>
      <c r="D40" s="47">
        <v>83490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83490</v>
      </c>
      <c r="O40" s="48">
        <f t="shared" si="8"/>
        <v>0.33665051088297676</v>
      </c>
      <c r="P40" s="9"/>
    </row>
    <row r="41" spans="1:16">
      <c r="A41" s="12"/>
      <c r="B41" s="25">
        <v>335.14</v>
      </c>
      <c r="C41" s="20" t="s">
        <v>190</v>
      </c>
      <c r="D41" s="47">
        <v>29463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29463</v>
      </c>
      <c r="O41" s="48">
        <f t="shared" si="8"/>
        <v>0.11880146127853808</v>
      </c>
      <c r="P41" s="9"/>
    </row>
    <row r="42" spans="1:16">
      <c r="A42" s="12"/>
      <c r="B42" s="25">
        <v>335.15</v>
      </c>
      <c r="C42" s="20" t="s">
        <v>191</v>
      </c>
      <c r="D42" s="47">
        <v>88480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88480</v>
      </c>
      <c r="O42" s="48">
        <f t="shared" si="8"/>
        <v>0.35677131636035192</v>
      </c>
      <c r="P42" s="9"/>
    </row>
    <row r="43" spans="1:16">
      <c r="A43" s="12"/>
      <c r="B43" s="25">
        <v>335.16</v>
      </c>
      <c r="C43" s="20" t="s">
        <v>192</v>
      </c>
      <c r="D43" s="47">
        <v>446500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446500</v>
      </c>
      <c r="O43" s="48">
        <f t="shared" si="8"/>
        <v>1.8003887065426891</v>
      </c>
      <c r="P43" s="9"/>
    </row>
    <row r="44" spans="1:16">
      <c r="A44" s="12"/>
      <c r="B44" s="25">
        <v>335.18</v>
      </c>
      <c r="C44" s="20" t="s">
        <v>193</v>
      </c>
      <c r="D44" s="47">
        <v>0</v>
      </c>
      <c r="E44" s="47">
        <v>0</v>
      </c>
      <c r="F44" s="47">
        <v>10290788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10290788</v>
      </c>
      <c r="O44" s="48">
        <f t="shared" si="8"/>
        <v>41.494778267917191</v>
      </c>
      <c r="P44" s="9"/>
    </row>
    <row r="45" spans="1:16">
      <c r="A45" s="12"/>
      <c r="B45" s="25">
        <v>335.21</v>
      </c>
      <c r="C45" s="20" t="s">
        <v>50</v>
      </c>
      <c r="D45" s="47">
        <v>16019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16019</v>
      </c>
      <c r="O45" s="48">
        <f t="shared" si="8"/>
        <v>6.4592221030475558E-2</v>
      </c>
      <c r="P45" s="9"/>
    </row>
    <row r="46" spans="1:16">
      <c r="A46" s="12"/>
      <c r="B46" s="25">
        <v>335.22</v>
      </c>
      <c r="C46" s="20" t="s">
        <v>51</v>
      </c>
      <c r="D46" s="47">
        <v>0</v>
      </c>
      <c r="E46" s="47">
        <v>665377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665377</v>
      </c>
      <c r="O46" s="48">
        <f t="shared" si="8"/>
        <v>2.6829501374988913</v>
      </c>
      <c r="P46" s="9"/>
    </row>
    <row r="47" spans="1:16">
      <c r="A47" s="12"/>
      <c r="B47" s="25">
        <v>335.49</v>
      </c>
      <c r="C47" s="20" t="s">
        <v>52</v>
      </c>
      <c r="D47" s="47">
        <v>0</v>
      </c>
      <c r="E47" s="47">
        <v>64410</v>
      </c>
      <c r="F47" s="47">
        <v>3768641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3833051</v>
      </c>
      <c r="O47" s="48">
        <f t="shared" si="8"/>
        <v>15.455726163498682</v>
      </c>
      <c r="P47" s="9"/>
    </row>
    <row r="48" spans="1:16">
      <c r="A48" s="12"/>
      <c r="B48" s="25">
        <v>335.8</v>
      </c>
      <c r="C48" s="20" t="s">
        <v>147</v>
      </c>
      <c r="D48" s="47">
        <v>0</v>
      </c>
      <c r="E48" s="47">
        <v>4514367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4514367</v>
      </c>
      <c r="O48" s="48">
        <f t="shared" si="8"/>
        <v>18.202945943984322</v>
      </c>
      <c r="P48" s="9"/>
    </row>
    <row r="49" spans="1:16">
      <c r="A49" s="12"/>
      <c r="B49" s="25">
        <v>337.1</v>
      </c>
      <c r="C49" s="20" t="s">
        <v>56</v>
      </c>
      <c r="D49" s="47">
        <v>6832</v>
      </c>
      <c r="E49" s="47">
        <v>280807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ref="N49:N54" si="9">SUM(D49:M49)</f>
        <v>287639</v>
      </c>
      <c r="O49" s="48">
        <f t="shared" si="8"/>
        <v>1.1598253239893226</v>
      </c>
      <c r="P49" s="9"/>
    </row>
    <row r="50" spans="1:16">
      <c r="A50" s="12"/>
      <c r="B50" s="25">
        <v>337.2</v>
      </c>
      <c r="C50" s="20" t="s">
        <v>57</v>
      </c>
      <c r="D50" s="47">
        <v>141775</v>
      </c>
      <c r="E50" s="47">
        <v>3605859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3747634</v>
      </c>
      <c r="O50" s="48">
        <f t="shared" si="8"/>
        <v>15.111305553987467</v>
      </c>
      <c r="P50" s="9"/>
    </row>
    <row r="51" spans="1:16">
      <c r="A51" s="12"/>
      <c r="B51" s="25">
        <v>337.3</v>
      </c>
      <c r="C51" s="20" t="s">
        <v>58</v>
      </c>
      <c r="D51" s="47">
        <v>279</v>
      </c>
      <c r="E51" s="47">
        <v>103609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103888</v>
      </c>
      <c r="O51" s="48">
        <f t="shared" si="8"/>
        <v>0.41889984758187432</v>
      </c>
      <c r="P51" s="9"/>
    </row>
    <row r="52" spans="1:16">
      <c r="A52" s="12"/>
      <c r="B52" s="25">
        <v>337.9</v>
      </c>
      <c r="C52" s="20" t="s">
        <v>60</v>
      </c>
      <c r="D52" s="47">
        <v>0</v>
      </c>
      <c r="E52" s="47">
        <v>932915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932915</v>
      </c>
      <c r="O52" s="48">
        <f t="shared" si="8"/>
        <v>3.7617236957766469</v>
      </c>
      <c r="P52" s="9"/>
    </row>
    <row r="53" spans="1:16" ht="15.75">
      <c r="A53" s="29" t="s">
        <v>65</v>
      </c>
      <c r="B53" s="30"/>
      <c r="C53" s="31"/>
      <c r="D53" s="32">
        <f t="shared" ref="D53:M53" si="10">SUM(D54:D93)</f>
        <v>16207751</v>
      </c>
      <c r="E53" s="32">
        <f t="shared" si="10"/>
        <v>6771784</v>
      </c>
      <c r="F53" s="32">
        <f t="shared" si="10"/>
        <v>0</v>
      </c>
      <c r="G53" s="32">
        <f t="shared" si="10"/>
        <v>800160</v>
      </c>
      <c r="H53" s="32">
        <f t="shared" si="10"/>
        <v>0</v>
      </c>
      <c r="I53" s="32">
        <f t="shared" si="10"/>
        <v>7628150</v>
      </c>
      <c r="J53" s="32">
        <f t="shared" si="10"/>
        <v>28076073</v>
      </c>
      <c r="K53" s="32">
        <f t="shared" si="10"/>
        <v>0</v>
      </c>
      <c r="L53" s="32">
        <f t="shared" si="10"/>
        <v>0</v>
      </c>
      <c r="M53" s="32">
        <f t="shared" si="10"/>
        <v>50345</v>
      </c>
      <c r="N53" s="32">
        <f t="shared" si="9"/>
        <v>59534263</v>
      </c>
      <c r="O53" s="46">
        <f t="shared" si="8"/>
        <v>240.05557616470836</v>
      </c>
      <c r="P53" s="10"/>
    </row>
    <row r="54" spans="1:16">
      <c r="A54" s="12"/>
      <c r="B54" s="25">
        <v>341.1</v>
      </c>
      <c r="C54" s="20" t="s">
        <v>194</v>
      </c>
      <c r="D54" s="47">
        <v>917075</v>
      </c>
      <c r="E54" s="47">
        <v>2101912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3018987</v>
      </c>
      <c r="O54" s="48">
        <f t="shared" si="8"/>
        <v>12.173236506157208</v>
      </c>
      <c r="P54" s="9"/>
    </row>
    <row r="55" spans="1:16">
      <c r="A55" s="12"/>
      <c r="B55" s="25">
        <v>341.2</v>
      </c>
      <c r="C55" s="20" t="s">
        <v>195</v>
      </c>
      <c r="D55" s="47">
        <v>0</v>
      </c>
      <c r="E55" s="47">
        <v>1166133</v>
      </c>
      <c r="F55" s="47">
        <v>0</v>
      </c>
      <c r="G55" s="47">
        <v>10642</v>
      </c>
      <c r="H55" s="47">
        <v>0</v>
      </c>
      <c r="I55" s="47">
        <v>0</v>
      </c>
      <c r="J55" s="47">
        <v>18554982</v>
      </c>
      <c r="K55" s="47">
        <v>0</v>
      </c>
      <c r="L55" s="47">
        <v>0</v>
      </c>
      <c r="M55" s="47">
        <v>0</v>
      </c>
      <c r="N55" s="47">
        <f t="shared" ref="N55:N93" si="11">SUM(D55:M55)</f>
        <v>19731757</v>
      </c>
      <c r="O55" s="48">
        <f t="shared" si="8"/>
        <v>79.562894654075365</v>
      </c>
      <c r="P55" s="9"/>
    </row>
    <row r="56" spans="1:16">
      <c r="A56" s="12"/>
      <c r="B56" s="25">
        <v>341.3</v>
      </c>
      <c r="C56" s="20" t="s">
        <v>196</v>
      </c>
      <c r="D56" s="47">
        <v>1566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1"/>
        <v>1566</v>
      </c>
      <c r="O56" s="48">
        <f t="shared" si="8"/>
        <v>6.3144652059257591E-3</v>
      </c>
      <c r="P56" s="9"/>
    </row>
    <row r="57" spans="1:16">
      <c r="A57" s="12"/>
      <c r="B57" s="25">
        <v>341.51</v>
      </c>
      <c r="C57" s="20" t="s">
        <v>197</v>
      </c>
      <c r="D57" s="47">
        <v>0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582695</v>
      </c>
      <c r="K57" s="47">
        <v>0</v>
      </c>
      <c r="L57" s="47">
        <v>0</v>
      </c>
      <c r="M57" s="47">
        <v>0</v>
      </c>
      <c r="N57" s="47">
        <f t="shared" si="11"/>
        <v>582695</v>
      </c>
      <c r="O57" s="48">
        <f t="shared" si="8"/>
        <v>2.3495576648575414</v>
      </c>
      <c r="P57" s="9"/>
    </row>
    <row r="58" spans="1:16">
      <c r="A58" s="12"/>
      <c r="B58" s="25">
        <v>341.52</v>
      </c>
      <c r="C58" s="20" t="s">
        <v>198</v>
      </c>
      <c r="D58" s="47">
        <v>0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7224700</v>
      </c>
      <c r="K58" s="47">
        <v>0</v>
      </c>
      <c r="L58" s="47">
        <v>0</v>
      </c>
      <c r="M58" s="47">
        <v>0</v>
      </c>
      <c r="N58" s="47">
        <f t="shared" si="11"/>
        <v>7224700</v>
      </c>
      <c r="O58" s="48">
        <f t="shared" si="8"/>
        <v>29.131619906291078</v>
      </c>
      <c r="P58" s="9"/>
    </row>
    <row r="59" spans="1:16">
      <c r="A59" s="12"/>
      <c r="B59" s="25">
        <v>341.53</v>
      </c>
      <c r="C59" s="20" t="s">
        <v>199</v>
      </c>
      <c r="D59" s="47">
        <v>0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1213158</v>
      </c>
      <c r="K59" s="47">
        <v>0</v>
      </c>
      <c r="L59" s="47">
        <v>0</v>
      </c>
      <c r="M59" s="47">
        <v>0</v>
      </c>
      <c r="N59" s="47">
        <f t="shared" si="11"/>
        <v>1213158</v>
      </c>
      <c r="O59" s="48">
        <f t="shared" si="8"/>
        <v>4.8917266796235515</v>
      </c>
      <c r="P59" s="9"/>
    </row>
    <row r="60" spans="1:16">
      <c r="A60" s="12"/>
      <c r="B60" s="25">
        <v>341.56</v>
      </c>
      <c r="C60" s="20" t="s">
        <v>200</v>
      </c>
      <c r="D60" s="47">
        <v>382867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433414</v>
      </c>
      <c r="K60" s="47">
        <v>0</v>
      </c>
      <c r="L60" s="47">
        <v>0</v>
      </c>
      <c r="M60" s="47">
        <v>0</v>
      </c>
      <c r="N60" s="47">
        <f t="shared" si="11"/>
        <v>816281</v>
      </c>
      <c r="O60" s="48">
        <f t="shared" si="8"/>
        <v>3.2914291013782146</v>
      </c>
      <c r="P60" s="9"/>
    </row>
    <row r="61" spans="1:16">
      <c r="A61" s="12"/>
      <c r="B61" s="25">
        <v>341.8</v>
      </c>
      <c r="C61" s="20" t="s">
        <v>201</v>
      </c>
      <c r="D61" s="47">
        <v>3208044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1"/>
        <v>3208044</v>
      </c>
      <c r="O61" s="48">
        <f t="shared" si="8"/>
        <v>12.935556971314748</v>
      </c>
      <c r="P61" s="9"/>
    </row>
    <row r="62" spans="1:16">
      <c r="A62" s="12"/>
      <c r="B62" s="25">
        <v>341.9</v>
      </c>
      <c r="C62" s="20" t="s">
        <v>202</v>
      </c>
      <c r="D62" s="47">
        <v>388316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1"/>
        <v>388316</v>
      </c>
      <c r="O62" s="48">
        <f t="shared" si="8"/>
        <v>1.5657776953411666</v>
      </c>
      <c r="P62" s="9"/>
    </row>
    <row r="63" spans="1:16">
      <c r="A63" s="12"/>
      <c r="B63" s="25">
        <v>342.1</v>
      </c>
      <c r="C63" s="20" t="s">
        <v>74</v>
      </c>
      <c r="D63" s="47">
        <v>950317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950317</v>
      </c>
      <c r="O63" s="48">
        <f t="shared" si="8"/>
        <v>3.8318924847380265</v>
      </c>
      <c r="P63" s="9"/>
    </row>
    <row r="64" spans="1:16">
      <c r="A64" s="12"/>
      <c r="B64" s="25">
        <v>342.3</v>
      </c>
      <c r="C64" s="20" t="s">
        <v>76</v>
      </c>
      <c r="D64" s="47">
        <v>756086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756086</v>
      </c>
      <c r="O64" s="48">
        <f t="shared" si="8"/>
        <v>3.0487092846025434</v>
      </c>
      <c r="P64" s="9"/>
    </row>
    <row r="65" spans="1:16">
      <c r="A65" s="12"/>
      <c r="B65" s="25">
        <v>342.4</v>
      </c>
      <c r="C65" s="20" t="s">
        <v>77</v>
      </c>
      <c r="D65" s="47">
        <v>734</v>
      </c>
      <c r="E65" s="47">
        <v>437202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437936</v>
      </c>
      <c r="O65" s="48">
        <f t="shared" si="8"/>
        <v>1.7658567269618792</v>
      </c>
      <c r="P65" s="9"/>
    </row>
    <row r="66" spans="1:16">
      <c r="A66" s="12"/>
      <c r="B66" s="25">
        <v>342.5</v>
      </c>
      <c r="C66" s="20" t="s">
        <v>78</v>
      </c>
      <c r="D66" s="47">
        <v>0</v>
      </c>
      <c r="E66" s="47">
        <v>120618</v>
      </c>
      <c r="F66" s="47">
        <v>0</v>
      </c>
      <c r="G66" s="47">
        <v>0</v>
      </c>
      <c r="H66" s="47">
        <v>0</v>
      </c>
      <c r="I66" s="47">
        <v>12426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133044</v>
      </c>
      <c r="O66" s="48">
        <f t="shared" si="8"/>
        <v>0.53646341561761601</v>
      </c>
      <c r="P66" s="9"/>
    </row>
    <row r="67" spans="1:16">
      <c r="A67" s="12"/>
      <c r="B67" s="25">
        <v>342.6</v>
      </c>
      <c r="C67" s="20" t="s">
        <v>79</v>
      </c>
      <c r="D67" s="47">
        <v>8294317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8294317</v>
      </c>
      <c r="O67" s="48">
        <f t="shared" si="8"/>
        <v>33.444556898734689</v>
      </c>
      <c r="P67" s="9"/>
    </row>
    <row r="68" spans="1:16">
      <c r="A68" s="12"/>
      <c r="B68" s="25">
        <v>342.9</v>
      </c>
      <c r="C68" s="20" t="s">
        <v>80</v>
      </c>
      <c r="D68" s="47">
        <v>76776</v>
      </c>
      <c r="E68" s="47">
        <v>888497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965273</v>
      </c>
      <c r="O68" s="48">
        <f t="shared" si="8"/>
        <v>3.8921984500124998</v>
      </c>
      <c r="P68" s="9"/>
    </row>
    <row r="69" spans="1:16">
      <c r="A69" s="12"/>
      <c r="B69" s="25">
        <v>343.1</v>
      </c>
      <c r="C69" s="20" t="s">
        <v>81</v>
      </c>
      <c r="D69" s="47">
        <v>0</v>
      </c>
      <c r="E69" s="47">
        <v>36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36</v>
      </c>
      <c r="O69" s="48">
        <f t="shared" ref="O69:O100" si="12">(N69/O$115)</f>
        <v>1.4516011967645421E-4</v>
      </c>
      <c r="P69" s="9"/>
    </row>
    <row r="70" spans="1:16">
      <c r="A70" s="12"/>
      <c r="B70" s="25">
        <v>343.3</v>
      </c>
      <c r="C70" s="20" t="s">
        <v>82</v>
      </c>
      <c r="D70" s="47">
        <v>0</v>
      </c>
      <c r="E70" s="47">
        <v>17397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17397</v>
      </c>
      <c r="O70" s="48">
        <f t="shared" si="12"/>
        <v>7.0148627833646504E-2</v>
      </c>
      <c r="P70" s="9"/>
    </row>
    <row r="71" spans="1:16">
      <c r="A71" s="12"/>
      <c r="B71" s="25">
        <v>343.4</v>
      </c>
      <c r="C71" s="20" t="s">
        <v>83</v>
      </c>
      <c r="D71" s="47">
        <v>0</v>
      </c>
      <c r="E71" s="47">
        <v>57360</v>
      </c>
      <c r="F71" s="47">
        <v>0</v>
      </c>
      <c r="G71" s="47">
        <v>0</v>
      </c>
      <c r="H71" s="47">
        <v>0</v>
      </c>
      <c r="I71" s="47">
        <v>7527116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7584476</v>
      </c>
      <c r="O71" s="48">
        <f t="shared" si="12"/>
        <v>30.58231788453319</v>
      </c>
      <c r="P71" s="9"/>
    </row>
    <row r="72" spans="1:16">
      <c r="A72" s="12"/>
      <c r="B72" s="25">
        <v>343.6</v>
      </c>
      <c r="C72" s="20" t="s">
        <v>84</v>
      </c>
      <c r="D72" s="47">
        <v>21351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21351</v>
      </c>
      <c r="O72" s="48">
        <f t="shared" si="12"/>
        <v>8.6092047644777056E-2</v>
      </c>
      <c r="P72" s="9"/>
    </row>
    <row r="73" spans="1:16">
      <c r="A73" s="12"/>
      <c r="B73" s="25">
        <v>343.7</v>
      </c>
      <c r="C73" s="20" t="s">
        <v>85</v>
      </c>
      <c r="D73" s="47">
        <v>277</v>
      </c>
      <c r="E73" s="47">
        <v>216457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216734</v>
      </c>
      <c r="O73" s="48">
        <f t="shared" si="12"/>
        <v>0.87392037160990632</v>
      </c>
      <c r="P73" s="9"/>
    </row>
    <row r="74" spans="1:16">
      <c r="A74" s="12"/>
      <c r="B74" s="25">
        <v>343.9</v>
      </c>
      <c r="C74" s="20" t="s">
        <v>86</v>
      </c>
      <c r="D74" s="47">
        <v>0</v>
      </c>
      <c r="E74" s="47">
        <v>0</v>
      </c>
      <c r="F74" s="47">
        <v>0</v>
      </c>
      <c r="G74" s="47">
        <v>0</v>
      </c>
      <c r="H74" s="47">
        <v>0</v>
      </c>
      <c r="I74" s="47">
        <v>70617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70617</v>
      </c>
      <c r="O74" s="48">
        <f t="shared" si="12"/>
        <v>0.28474367142200468</v>
      </c>
      <c r="P74" s="9"/>
    </row>
    <row r="75" spans="1:16">
      <c r="A75" s="12"/>
      <c r="B75" s="25">
        <v>344.9</v>
      </c>
      <c r="C75" s="20" t="s">
        <v>203</v>
      </c>
      <c r="D75" s="47">
        <v>0</v>
      </c>
      <c r="E75" s="47">
        <v>210640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210640</v>
      </c>
      <c r="O75" s="48">
        <f t="shared" si="12"/>
        <v>0.84934798912911991</v>
      </c>
      <c r="P75" s="9"/>
    </row>
    <row r="76" spans="1:16">
      <c r="A76" s="12"/>
      <c r="B76" s="25">
        <v>346.4</v>
      </c>
      <c r="C76" s="20" t="s">
        <v>88</v>
      </c>
      <c r="D76" s="47">
        <v>323721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323721</v>
      </c>
      <c r="O76" s="48">
        <f t="shared" si="12"/>
        <v>1.3053160861605955</v>
      </c>
      <c r="P76" s="9"/>
    </row>
    <row r="77" spans="1:16">
      <c r="A77" s="12"/>
      <c r="B77" s="25">
        <v>347.1</v>
      </c>
      <c r="C77" s="20" t="s">
        <v>89</v>
      </c>
      <c r="D77" s="47">
        <v>431020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67053</v>
      </c>
      <c r="K77" s="47">
        <v>0</v>
      </c>
      <c r="L77" s="47">
        <v>0</v>
      </c>
      <c r="M77" s="47">
        <v>0</v>
      </c>
      <c r="N77" s="47">
        <f t="shared" si="11"/>
        <v>498073</v>
      </c>
      <c r="O77" s="48">
        <f t="shared" si="12"/>
        <v>2.0083426746558497</v>
      </c>
      <c r="P77" s="9"/>
    </row>
    <row r="78" spans="1:16">
      <c r="A78" s="12"/>
      <c r="B78" s="25">
        <v>347.4</v>
      </c>
      <c r="C78" s="20" t="s">
        <v>90</v>
      </c>
      <c r="D78" s="47">
        <v>200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200</v>
      </c>
      <c r="O78" s="48">
        <f t="shared" si="12"/>
        <v>8.0644510931363457E-4</v>
      </c>
      <c r="P78" s="9"/>
    </row>
    <row r="79" spans="1:16">
      <c r="A79" s="12"/>
      <c r="B79" s="25">
        <v>348.14</v>
      </c>
      <c r="C79" s="20" t="s">
        <v>204</v>
      </c>
      <c r="D79" s="47">
        <v>0</v>
      </c>
      <c r="E79" s="47">
        <v>25891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ref="N79:N85" si="13">SUM(D79:M79)</f>
        <v>25891</v>
      </c>
      <c r="O79" s="48">
        <f t="shared" si="12"/>
        <v>0.10439835162619657</v>
      </c>
      <c r="P79" s="9"/>
    </row>
    <row r="80" spans="1:16">
      <c r="A80" s="12"/>
      <c r="B80" s="25">
        <v>348.24</v>
      </c>
      <c r="C80" s="20" t="s">
        <v>205</v>
      </c>
      <c r="D80" s="47">
        <v>0</v>
      </c>
      <c r="E80" s="47">
        <v>37572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3"/>
        <v>37572</v>
      </c>
      <c r="O80" s="48">
        <f t="shared" si="12"/>
        <v>0.15149877823565938</v>
      </c>
      <c r="P80" s="9"/>
    </row>
    <row r="81" spans="1:16">
      <c r="A81" s="12"/>
      <c r="B81" s="25">
        <v>348.34</v>
      </c>
      <c r="C81" s="20" t="s">
        <v>206</v>
      </c>
      <c r="D81" s="47">
        <v>0</v>
      </c>
      <c r="E81" s="47">
        <v>1394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3"/>
        <v>1394</v>
      </c>
      <c r="O81" s="48">
        <f t="shared" si="12"/>
        <v>5.620922411916033E-3</v>
      </c>
      <c r="P81" s="9"/>
    </row>
    <row r="82" spans="1:16">
      <c r="A82" s="12"/>
      <c r="B82" s="25">
        <v>348.44</v>
      </c>
      <c r="C82" s="20" t="s">
        <v>207</v>
      </c>
      <c r="D82" s="47">
        <v>0</v>
      </c>
      <c r="E82" s="47">
        <v>788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3"/>
        <v>788</v>
      </c>
      <c r="O82" s="48">
        <f t="shared" si="12"/>
        <v>3.1773937306957202E-3</v>
      </c>
      <c r="P82" s="9"/>
    </row>
    <row r="83" spans="1:16">
      <c r="A83" s="12"/>
      <c r="B83" s="25">
        <v>348.54</v>
      </c>
      <c r="C83" s="20" t="s">
        <v>208</v>
      </c>
      <c r="D83" s="47">
        <v>0</v>
      </c>
      <c r="E83" s="47">
        <v>226389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3"/>
        <v>226389</v>
      </c>
      <c r="O83" s="48">
        <f t="shared" si="12"/>
        <v>0.91285150926202208</v>
      </c>
      <c r="P83" s="9"/>
    </row>
    <row r="84" spans="1:16">
      <c r="A84" s="12"/>
      <c r="B84" s="25">
        <v>348.64</v>
      </c>
      <c r="C84" s="20" t="s">
        <v>209</v>
      </c>
      <c r="D84" s="47">
        <v>0</v>
      </c>
      <c r="E84" s="47">
        <v>5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3"/>
        <v>5</v>
      </c>
      <c r="O84" s="48">
        <f t="shared" si="12"/>
        <v>2.0161127732840864E-5</v>
      </c>
      <c r="P84" s="9"/>
    </row>
    <row r="85" spans="1:16">
      <c r="A85" s="12"/>
      <c r="B85" s="25">
        <v>348.74</v>
      </c>
      <c r="C85" s="20" t="s">
        <v>210</v>
      </c>
      <c r="D85" s="47">
        <v>0</v>
      </c>
      <c r="E85" s="47">
        <v>439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3"/>
        <v>439</v>
      </c>
      <c r="O85" s="48">
        <f t="shared" si="12"/>
        <v>1.7701470149434279E-3</v>
      </c>
      <c r="P85" s="9"/>
    </row>
    <row r="86" spans="1:16">
      <c r="A86" s="12"/>
      <c r="B86" s="25">
        <v>348.82</v>
      </c>
      <c r="C86" s="20" t="s">
        <v>211</v>
      </c>
      <c r="D86" s="47">
        <v>1547</v>
      </c>
      <c r="E86" s="47">
        <v>330018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1"/>
        <v>331565</v>
      </c>
      <c r="O86" s="48">
        <f t="shared" si="12"/>
        <v>1.3369448633478762</v>
      </c>
      <c r="P86" s="9"/>
    </row>
    <row r="87" spans="1:16">
      <c r="A87" s="12"/>
      <c r="B87" s="25">
        <v>348.92099999999999</v>
      </c>
      <c r="C87" s="20" t="s">
        <v>212</v>
      </c>
      <c r="D87" s="47">
        <v>0</v>
      </c>
      <c r="E87" s="47">
        <v>50345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1"/>
        <v>50345</v>
      </c>
      <c r="O87" s="48">
        <f t="shared" si="12"/>
        <v>0.20300239514197466</v>
      </c>
      <c r="P87" s="9"/>
    </row>
    <row r="88" spans="1:16">
      <c r="A88" s="12"/>
      <c r="B88" s="25">
        <v>348.92200000000003</v>
      </c>
      <c r="C88" s="20" t="s">
        <v>213</v>
      </c>
      <c r="D88" s="47">
        <v>0</v>
      </c>
      <c r="E88" s="47">
        <v>50345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1"/>
        <v>50345</v>
      </c>
      <c r="O88" s="48">
        <f t="shared" si="12"/>
        <v>0.20300239514197466</v>
      </c>
      <c r="P88" s="9"/>
    </row>
    <row r="89" spans="1:16">
      <c r="A89" s="12"/>
      <c r="B89" s="25">
        <v>348.923</v>
      </c>
      <c r="C89" s="20" t="s">
        <v>214</v>
      </c>
      <c r="D89" s="47">
        <v>0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50345</v>
      </c>
      <c r="N89" s="47">
        <f t="shared" si="11"/>
        <v>50345</v>
      </c>
      <c r="O89" s="48">
        <f t="shared" si="12"/>
        <v>0.20300239514197466</v>
      </c>
      <c r="P89" s="9"/>
    </row>
    <row r="90" spans="1:16">
      <c r="A90" s="12"/>
      <c r="B90" s="25">
        <v>348.92399999999998</v>
      </c>
      <c r="C90" s="20" t="s">
        <v>215</v>
      </c>
      <c r="D90" s="47">
        <v>0</v>
      </c>
      <c r="E90" s="47">
        <v>50345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1"/>
        <v>50345</v>
      </c>
      <c r="O90" s="48">
        <f t="shared" si="12"/>
        <v>0.20300239514197466</v>
      </c>
      <c r="P90" s="9"/>
    </row>
    <row r="91" spans="1:16">
      <c r="A91" s="12"/>
      <c r="B91" s="25">
        <v>348.93200000000002</v>
      </c>
      <c r="C91" s="20" t="s">
        <v>216</v>
      </c>
      <c r="D91" s="47">
        <v>18715</v>
      </c>
      <c r="E91" s="47">
        <v>0</v>
      </c>
      <c r="F91" s="47">
        <v>0</v>
      </c>
      <c r="G91" s="47">
        <v>789518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1"/>
        <v>808233</v>
      </c>
      <c r="O91" s="48">
        <f t="shared" si="12"/>
        <v>3.2589777501794339</v>
      </c>
      <c r="P91" s="9"/>
    </row>
    <row r="92" spans="1:16">
      <c r="A92" s="12"/>
      <c r="B92" s="25">
        <v>348.99</v>
      </c>
      <c r="C92" s="20" t="s">
        <v>217</v>
      </c>
      <c r="D92" s="47">
        <v>0</v>
      </c>
      <c r="E92" s="47">
        <v>230142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1"/>
        <v>230142</v>
      </c>
      <c r="O92" s="48">
        <f t="shared" si="12"/>
        <v>0.92798445173829247</v>
      </c>
      <c r="P92" s="9"/>
    </row>
    <row r="93" spans="1:16">
      <c r="A93" s="12"/>
      <c r="B93" s="25">
        <v>349</v>
      </c>
      <c r="C93" s="20" t="s">
        <v>1</v>
      </c>
      <c r="D93" s="47">
        <v>434822</v>
      </c>
      <c r="E93" s="47">
        <v>551859</v>
      </c>
      <c r="F93" s="47">
        <v>0</v>
      </c>
      <c r="G93" s="47">
        <v>0</v>
      </c>
      <c r="H93" s="47">
        <v>0</v>
      </c>
      <c r="I93" s="47">
        <v>17991</v>
      </c>
      <c r="J93" s="47">
        <v>71</v>
      </c>
      <c r="K93" s="47">
        <v>0</v>
      </c>
      <c r="L93" s="47">
        <v>0</v>
      </c>
      <c r="M93" s="47">
        <v>0</v>
      </c>
      <c r="N93" s="47">
        <f t="shared" si="11"/>
        <v>1004743</v>
      </c>
      <c r="O93" s="48">
        <f t="shared" si="12"/>
        <v>4.0513503923355456</v>
      </c>
      <c r="P93" s="9"/>
    </row>
    <row r="94" spans="1:16" ht="15.75">
      <c r="A94" s="29" t="s">
        <v>66</v>
      </c>
      <c r="B94" s="30"/>
      <c r="C94" s="31"/>
      <c r="D94" s="32">
        <f t="shared" ref="D94:M94" si="14">SUM(D95:D101)</f>
        <v>14053</v>
      </c>
      <c r="E94" s="32">
        <f t="shared" si="14"/>
        <v>2076978</v>
      </c>
      <c r="F94" s="32">
        <f t="shared" si="14"/>
        <v>0</v>
      </c>
      <c r="G94" s="32">
        <f t="shared" si="14"/>
        <v>140</v>
      </c>
      <c r="H94" s="32">
        <f t="shared" si="14"/>
        <v>0</v>
      </c>
      <c r="I94" s="32">
        <f t="shared" si="14"/>
        <v>12348</v>
      </c>
      <c r="J94" s="32">
        <f t="shared" si="14"/>
        <v>0</v>
      </c>
      <c r="K94" s="32">
        <f t="shared" si="14"/>
        <v>0</v>
      </c>
      <c r="L94" s="32">
        <f t="shared" si="14"/>
        <v>0</v>
      </c>
      <c r="M94" s="32">
        <f t="shared" si="14"/>
        <v>0</v>
      </c>
      <c r="N94" s="32">
        <f>SUM(D94:M94)</f>
        <v>2103519</v>
      </c>
      <c r="O94" s="46">
        <f t="shared" si="12"/>
        <v>8.4818630494915368</v>
      </c>
      <c r="P94" s="10"/>
    </row>
    <row r="95" spans="1:16">
      <c r="A95" s="13"/>
      <c r="B95" s="40">
        <v>351.1</v>
      </c>
      <c r="C95" s="21" t="s">
        <v>110</v>
      </c>
      <c r="D95" s="47">
        <v>1908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>SUM(D95:M95)</f>
        <v>1908</v>
      </c>
      <c r="O95" s="48">
        <f t="shared" si="12"/>
        <v>7.6934863428520734E-3</v>
      </c>
      <c r="P95" s="9"/>
    </row>
    <row r="96" spans="1:16">
      <c r="A96" s="13"/>
      <c r="B96" s="40">
        <v>351.5</v>
      </c>
      <c r="C96" s="21" t="s">
        <v>114</v>
      </c>
      <c r="D96" s="47">
        <v>0</v>
      </c>
      <c r="E96" s="47">
        <v>259965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ref="N96:N101" si="15">SUM(D96:M96)</f>
        <v>259965</v>
      </c>
      <c r="O96" s="48">
        <f t="shared" si="12"/>
        <v>1.0482375142135951</v>
      </c>
      <c r="P96" s="9"/>
    </row>
    <row r="97" spans="1:16">
      <c r="A97" s="13"/>
      <c r="B97" s="40">
        <v>351.7</v>
      </c>
      <c r="C97" s="21" t="s">
        <v>218</v>
      </c>
      <c r="D97" s="47">
        <v>0</v>
      </c>
      <c r="E97" s="47">
        <v>481783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5"/>
        <v>481783</v>
      </c>
      <c r="O97" s="48">
        <f t="shared" si="12"/>
        <v>1.9426577205022539</v>
      </c>
      <c r="P97" s="9"/>
    </row>
    <row r="98" spans="1:16">
      <c r="A98" s="13"/>
      <c r="B98" s="40">
        <v>351.8</v>
      </c>
      <c r="C98" s="21" t="s">
        <v>219</v>
      </c>
      <c r="D98" s="47">
        <v>0</v>
      </c>
      <c r="E98" s="47">
        <v>451710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5"/>
        <v>451710</v>
      </c>
      <c r="O98" s="48">
        <f t="shared" si="12"/>
        <v>1.8213966016403094</v>
      </c>
      <c r="P98" s="9"/>
    </row>
    <row r="99" spans="1:16">
      <c r="A99" s="13"/>
      <c r="B99" s="40">
        <v>354</v>
      </c>
      <c r="C99" s="21" t="s">
        <v>115</v>
      </c>
      <c r="D99" s="47">
        <v>11570</v>
      </c>
      <c r="E99" s="47">
        <v>0</v>
      </c>
      <c r="F99" s="47">
        <v>0</v>
      </c>
      <c r="G99" s="47">
        <v>140</v>
      </c>
      <c r="H99" s="47">
        <v>0</v>
      </c>
      <c r="I99" s="47">
        <v>12348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5"/>
        <v>24058</v>
      </c>
      <c r="O99" s="48">
        <f t="shared" si="12"/>
        <v>9.7007282199337103E-2</v>
      </c>
      <c r="P99" s="9"/>
    </row>
    <row r="100" spans="1:16">
      <c r="A100" s="13"/>
      <c r="B100" s="40">
        <v>358.2</v>
      </c>
      <c r="C100" s="21" t="s">
        <v>220</v>
      </c>
      <c r="D100" s="47">
        <v>0</v>
      </c>
      <c r="E100" s="47">
        <v>25483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5"/>
        <v>25483</v>
      </c>
      <c r="O100" s="48">
        <f t="shared" si="12"/>
        <v>0.10275320360319674</v>
      </c>
      <c r="P100" s="9"/>
    </row>
    <row r="101" spans="1:16">
      <c r="A101" s="13"/>
      <c r="B101" s="40">
        <v>359</v>
      </c>
      <c r="C101" s="21" t="s">
        <v>116</v>
      </c>
      <c r="D101" s="47">
        <v>575</v>
      </c>
      <c r="E101" s="47">
        <v>858037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5"/>
        <v>858612</v>
      </c>
      <c r="O101" s="48">
        <f t="shared" ref="O101:O113" si="16">(N101/O$115)</f>
        <v>3.4621172409899921</v>
      </c>
      <c r="P101" s="9"/>
    </row>
    <row r="102" spans="1:16" ht="15.75">
      <c r="A102" s="29" t="s">
        <v>4</v>
      </c>
      <c r="B102" s="30"/>
      <c r="C102" s="31"/>
      <c r="D102" s="32">
        <f t="shared" ref="D102:M102" si="17">SUM(D103:D110)</f>
        <v>2495638</v>
      </c>
      <c r="E102" s="32">
        <f t="shared" si="17"/>
        <v>1687928</v>
      </c>
      <c r="F102" s="32">
        <f t="shared" si="17"/>
        <v>37534</v>
      </c>
      <c r="G102" s="32">
        <f t="shared" si="17"/>
        <v>392287</v>
      </c>
      <c r="H102" s="32">
        <f t="shared" si="17"/>
        <v>0</v>
      </c>
      <c r="I102" s="32">
        <f t="shared" si="17"/>
        <v>402759</v>
      </c>
      <c r="J102" s="32">
        <f t="shared" si="17"/>
        <v>2570947</v>
      </c>
      <c r="K102" s="32">
        <f t="shared" si="17"/>
        <v>0</v>
      </c>
      <c r="L102" s="32">
        <f t="shared" si="17"/>
        <v>126892</v>
      </c>
      <c r="M102" s="32">
        <f t="shared" si="17"/>
        <v>41509</v>
      </c>
      <c r="N102" s="32">
        <f>SUM(D102:M102)</f>
        <v>7755494</v>
      </c>
      <c r="O102" s="46">
        <f t="shared" si="16"/>
        <v>31.271901033056185</v>
      </c>
      <c r="P102" s="10"/>
    </row>
    <row r="103" spans="1:16">
      <c r="A103" s="12"/>
      <c r="B103" s="25">
        <v>361.1</v>
      </c>
      <c r="C103" s="20" t="s">
        <v>118</v>
      </c>
      <c r="D103" s="47">
        <v>713</v>
      </c>
      <c r="E103" s="47">
        <v>211475</v>
      </c>
      <c r="F103" s="47">
        <v>37534</v>
      </c>
      <c r="G103" s="47">
        <v>184000</v>
      </c>
      <c r="H103" s="47">
        <v>0</v>
      </c>
      <c r="I103" s="47">
        <v>60925</v>
      </c>
      <c r="J103" s="47">
        <v>44320</v>
      </c>
      <c r="K103" s="47">
        <v>0</v>
      </c>
      <c r="L103" s="47">
        <v>0</v>
      </c>
      <c r="M103" s="47">
        <v>1580</v>
      </c>
      <c r="N103" s="47">
        <f>SUM(D103:M103)</f>
        <v>540547</v>
      </c>
      <c r="O103" s="48">
        <f t="shared" si="16"/>
        <v>2.1796074225207862</v>
      </c>
      <c r="P103" s="9"/>
    </row>
    <row r="104" spans="1:16">
      <c r="A104" s="12"/>
      <c r="B104" s="25">
        <v>361.3</v>
      </c>
      <c r="C104" s="20" t="s">
        <v>119</v>
      </c>
      <c r="D104" s="47">
        <v>289509</v>
      </c>
      <c r="E104" s="47">
        <v>594</v>
      </c>
      <c r="F104" s="47">
        <v>0</v>
      </c>
      <c r="G104" s="47">
        <v>0</v>
      </c>
      <c r="H104" s="47">
        <v>0</v>
      </c>
      <c r="I104" s="47">
        <v>9630</v>
      </c>
      <c r="J104" s="47">
        <v>0</v>
      </c>
      <c r="K104" s="47">
        <v>0</v>
      </c>
      <c r="L104" s="47">
        <v>126892</v>
      </c>
      <c r="M104" s="47">
        <v>0</v>
      </c>
      <c r="N104" s="47">
        <f t="shared" ref="N104:N110" si="18">SUM(D104:M104)</f>
        <v>426625</v>
      </c>
      <c r="O104" s="48">
        <f t="shared" si="16"/>
        <v>1.7202482238046468</v>
      </c>
      <c r="P104" s="9"/>
    </row>
    <row r="105" spans="1:16">
      <c r="A105" s="12"/>
      <c r="B105" s="25">
        <v>362</v>
      </c>
      <c r="C105" s="20" t="s">
        <v>121</v>
      </c>
      <c r="D105" s="47">
        <v>58603</v>
      </c>
      <c r="E105" s="47">
        <v>63141</v>
      </c>
      <c r="F105" s="47">
        <v>0</v>
      </c>
      <c r="G105" s="47">
        <v>0</v>
      </c>
      <c r="H105" s="47">
        <v>0</v>
      </c>
      <c r="I105" s="47">
        <v>105203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8"/>
        <v>226947</v>
      </c>
      <c r="O105" s="48">
        <f t="shared" si="16"/>
        <v>0.91510149111700712</v>
      </c>
      <c r="P105" s="9"/>
    </row>
    <row r="106" spans="1:16">
      <c r="A106" s="12"/>
      <c r="B106" s="25">
        <v>364</v>
      </c>
      <c r="C106" s="20" t="s">
        <v>221</v>
      </c>
      <c r="D106" s="47">
        <v>96292</v>
      </c>
      <c r="E106" s="47">
        <v>4322</v>
      </c>
      <c r="F106" s="47">
        <v>0</v>
      </c>
      <c r="G106" s="47">
        <v>0</v>
      </c>
      <c r="H106" s="47">
        <v>0</v>
      </c>
      <c r="I106" s="47">
        <v>39616</v>
      </c>
      <c r="J106" s="47">
        <v>40773</v>
      </c>
      <c r="K106" s="47">
        <v>0</v>
      </c>
      <c r="L106" s="47">
        <v>0</v>
      </c>
      <c r="M106" s="47">
        <v>0</v>
      </c>
      <c r="N106" s="47">
        <f t="shared" si="18"/>
        <v>181003</v>
      </c>
      <c r="O106" s="48">
        <f t="shared" si="16"/>
        <v>0.72984492060547901</v>
      </c>
      <c r="P106" s="9"/>
    </row>
    <row r="107" spans="1:16">
      <c r="A107" s="12"/>
      <c r="B107" s="25">
        <v>365</v>
      </c>
      <c r="C107" s="20" t="s">
        <v>222</v>
      </c>
      <c r="D107" s="47">
        <v>0</v>
      </c>
      <c r="E107" s="47">
        <v>10575</v>
      </c>
      <c r="F107" s="47">
        <v>0</v>
      </c>
      <c r="G107" s="47">
        <v>0</v>
      </c>
      <c r="H107" s="47">
        <v>0</v>
      </c>
      <c r="I107" s="47">
        <v>0</v>
      </c>
      <c r="J107" s="47">
        <v>1604</v>
      </c>
      <c r="K107" s="47">
        <v>0</v>
      </c>
      <c r="L107" s="47">
        <v>0</v>
      </c>
      <c r="M107" s="47">
        <v>0</v>
      </c>
      <c r="N107" s="47">
        <f t="shared" si="18"/>
        <v>12179</v>
      </c>
      <c r="O107" s="48">
        <f t="shared" si="16"/>
        <v>4.9108474931653774E-2</v>
      </c>
      <c r="P107" s="9"/>
    </row>
    <row r="108" spans="1:16">
      <c r="A108" s="12"/>
      <c r="B108" s="25">
        <v>366</v>
      </c>
      <c r="C108" s="20" t="s">
        <v>124</v>
      </c>
      <c r="D108" s="47">
        <v>100</v>
      </c>
      <c r="E108" s="47">
        <v>364658</v>
      </c>
      <c r="F108" s="47">
        <v>0</v>
      </c>
      <c r="G108" s="47">
        <v>10000</v>
      </c>
      <c r="H108" s="47">
        <v>0</v>
      </c>
      <c r="I108" s="47">
        <v>7108</v>
      </c>
      <c r="J108" s="47">
        <v>75000</v>
      </c>
      <c r="K108" s="47">
        <v>0</v>
      </c>
      <c r="L108" s="47">
        <v>0</v>
      </c>
      <c r="M108" s="47">
        <v>0</v>
      </c>
      <c r="N108" s="47">
        <f t="shared" si="18"/>
        <v>456866</v>
      </c>
      <c r="O108" s="48">
        <f t="shared" si="16"/>
        <v>1.8421867565584149</v>
      </c>
      <c r="P108" s="9"/>
    </row>
    <row r="109" spans="1:16">
      <c r="A109" s="12"/>
      <c r="B109" s="25">
        <v>369.3</v>
      </c>
      <c r="C109" s="20" t="s">
        <v>127</v>
      </c>
      <c r="D109" s="47">
        <v>123</v>
      </c>
      <c r="E109" s="47">
        <v>28772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8"/>
        <v>28895</v>
      </c>
      <c r="O109" s="48">
        <f t="shared" si="16"/>
        <v>0.11651115716808735</v>
      </c>
      <c r="P109" s="9"/>
    </row>
    <row r="110" spans="1:16">
      <c r="A110" s="12"/>
      <c r="B110" s="25">
        <v>369.9</v>
      </c>
      <c r="C110" s="20" t="s">
        <v>128</v>
      </c>
      <c r="D110" s="47">
        <v>2050298</v>
      </c>
      <c r="E110" s="47">
        <v>1004391</v>
      </c>
      <c r="F110" s="47">
        <v>0</v>
      </c>
      <c r="G110" s="47">
        <v>198287</v>
      </c>
      <c r="H110" s="47">
        <v>0</v>
      </c>
      <c r="I110" s="47">
        <v>180277</v>
      </c>
      <c r="J110" s="47">
        <v>2409250</v>
      </c>
      <c r="K110" s="47">
        <v>0</v>
      </c>
      <c r="L110" s="47">
        <v>0</v>
      </c>
      <c r="M110" s="47">
        <v>39929</v>
      </c>
      <c r="N110" s="47">
        <f t="shared" si="18"/>
        <v>5882432</v>
      </c>
      <c r="O110" s="48">
        <f t="shared" si="16"/>
        <v>23.719292586350111</v>
      </c>
      <c r="P110" s="9"/>
    </row>
    <row r="111" spans="1:16" ht="15.75">
      <c r="A111" s="29" t="s">
        <v>67</v>
      </c>
      <c r="B111" s="30"/>
      <c r="C111" s="31"/>
      <c r="D111" s="32">
        <f t="shared" ref="D111:M111" si="19">SUM(D112:D112)</f>
        <v>25566195</v>
      </c>
      <c r="E111" s="32">
        <f t="shared" si="19"/>
        <v>10482548</v>
      </c>
      <c r="F111" s="32">
        <f t="shared" si="19"/>
        <v>2353295</v>
      </c>
      <c r="G111" s="32">
        <f t="shared" si="19"/>
        <v>23286315</v>
      </c>
      <c r="H111" s="32">
        <f t="shared" si="19"/>
        <v>0</v>
      </c>
      <c r="I111" s="32">
        <f t="shared" si="19"/>
        <v>15384</v>
      </c>
      <c r="J111" s="32">
        <f t="shared" si="19"/>
        <v>0</v>
      </c>
      <c r="K111" s="32">
        <f t="shared" si="19"/>
        <v>0</v>
      </c>
      <c r="L111" s="32">
        <f t="shared" si="19"/>
        <v>0</v>
      </c>
      <c r="M111" s="32">
        <f t="shared" si="19"/>
        <v>0</v>
      </c>
      <c r="N111" s="32">
        <f>SUM(D111:M111)</f>
        <v>61703737</v>
      </c>
      <c r="O111" s="46">
        <f t="shared" si="16"/>
        <v>248.8033846501238</v>
      </c>
      <c r="P111" s="9"/>
    </row>
    <row r="112" spans="1:16" ht="15.75" thickBot="1">
      <c r="A112" s="12"/>
      <c r="B112" s="25">
        <v>381</v>
      </c>
      <c r="C112" s="20" t="s">
        <v>129</v>
      </c>
      <c r="D112" s="47">
        <v>25566195</v>
      </c>
      <c r="E112" s="47">
        <v>10482548</v>
      </c>
      <c r="F112" s="47">
        <v>2353295</v>
      </c>
      <c r="G112" s="47">
        <v>23286315</v>
      </c>
      <c r="H112" s="47">
        <v>0</v>
      </c>
      <c r="I112" s="47">
        <v>15384</v>
      </c>
      <c r="J112" s="47">
        <v>0</v>
      </c>
      <c r="K112" s="47">
        <v>0</v>
      </c>
      <c r="L112" s="47">
        <v>0</v>
      </c>
      <c r="M112" s="47">
        <v>0</v>
      </c>
      <c r="N112" s="47">
        <f>SUM(D112:M112)</f>
        <v>61703737</v>
      </c>
      <c r="O112" s="48">
        <f t="shared" si="16"/>
        <v>248.8033846501238</v>
      </c>
      <c r="P112" s="9"/>
    </row>
    <row r="113" spans="1:119" ht="16.5" thickBot="1">
      <c r="A113" s="14" t="s">
        <v>93</v>
      </c>
      <c r="B113" s="23"/>
      <c r="C113" s="22"/>
      <c r="D113" s="15">
        <f t="shared" ref="D113:M113" si="20">SUM(D5,D16,D28,D53,D94,D102,D111)</f>
        <v>142615994</v>
      </c>
      <c r="E113" s="15">
        <f t="shared" si="20"/>
        <v>77489302</v>
      </c>
      <c r="F113" s="15">
        <f t="shared" si="20"/>
        <v>22816753</v>
      </c>
      <c r="G113" s="15">
        <f t="shared" si="20"/>
        <v>25901563</v>
      </c>
      <c r="H113" s="15">
        <f t="shared" si="20"/>
        <v>0</v>
      </c>
      <c r="I113" s="15">
        <f t="shared" si="20"/>
        <v>12976449</v>
      </c>
      <c r="J113" s="15">
        <f t="shared" si="20"/>
        <v>30647020</v>
      </c>
      <c r="K113" s="15">
        <f t="shared" si="20"/>
        <v>0</v>
      </c>
      <c r="L113" s="15">
        <f t="shared" si="20"/>
        <v>126892</v>
      </c>
      <c r="M113" s="15">
        <f t="shared" si="20"/>
        <v>91854</v>
      </c>
      <c r="N113" s="15">
        <f>SUM(D113:M113)</f>
        <v>312665827</v>
      </c>
      <c r="O113" s="38">
        <f t="shared" si="16"/>
        <v>1260.7391351682647</v>
      </c>
      <c r="P113" s="6"/>
      <c r="Q113" s="2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</row>
    <row r="114" spans="1:119">
      <c r="A114" s="16"/>
      <c r="B114" s="18"/>
      <c r="C114" s="18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9"/>
    </row>
    <row r="115" spans="1:119">
      <c r="A115" s="41"/>
      <c r="B115" s="42"/>
      <c r="C115" s="42"/>
      <c r="D115" s="43"/>
      <c r="E115" s="43"/>
      <c r="F115" s="43"/>
      <c r="G115" s="43"/>
      <c r="H115" s="43"/>
      <c r="I115" s="43"/>
      <c r="J115" s="43"/>
      <c r="K115" s="43"/>
      <c r="L115" s="49" t="s">
        <v>223</v>
      </c>
      <c r="M115" s="49"/>
      <c r="N115" s="49"/>
      <c r="O115" s="44">
        <v>248002</v>
      </c>
    </row>
    <row r="116" spans="1:119">
      <c r="A116" s="50"/>
      <c r="B116" s="51"/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2"/>
    </row>
    <row r="117" spans="1:119" ht="15.75" customHeight="1" thickBot="1">
      <c r="A117" s="53" t="s">
        <v>155</v>
      </c>
      <c r="B117" s="54"/>
      <c r="C117" s="54"/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5"/>
    </row>
  </sheetData>
  <mergeCells count="10">
    <mergeCell ref="L115:N115"/>
    <mergeCell ref="A116:O116"/>
    <mergeCell ref="A117:O11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1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143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182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137</v>
      </c>
      <c r="B3" s="63"/>
      <c r="C3" s="64"/>
      <c r="D3" s="68" t="s">
        <v>61</v>
      </c>
      <c r="E3" s="69"/>
      <c r="F3" s="69"/>
      <c r="G3" s="69"/>
      <c r="H3" s="70"/>
      <c r="I3" s="68" t="s">
        <v>62</v>
      </c>
      <c r="J3" s="70"/>
      <c r="K3" s="68" t="s">
        <v>64</v>
      </c>
      <c r="L3" s="70"/>
      <c r="M3" s="36"/>
      <c r="N3" s="37"/>
      <c r="O3" s="71" t="s">
        <v>142</v>
      </c>
      <c r="P3" s="11"/>
      <c r="Q3"/>
    </row>
    <row r="4" spans="1:133" ht="32.25" customHeight="1" thickBot="1">
      <c r="A4" s="65"/>
      <c r="B4" s="66"/>
      <c r="C4" s="67"/>
      <c r="D4" s="34" t="s">
        <v>5</v>
      </c>
      <c r="E4" s="34" t="s">
        <v>138</v>
      </c>
      <c r="F4" s="34" t="s">
        <v>139</v>
      </c>
      <c r="G4" s="34" t="s">
        <v>140</v>
      </c>
      <c r="H4" s="34" t="s">
        <v>6</v>
      </c>
      <c r="I4" s="34" t="s">
        <v>7</v>
      </c>
      <c r="J4" s="35" t="s">
        <v>141</v>
      </c>
      <c r="K4" s="35" t="s">
        <v>8</v>
      </c>
      <c r="L4" s="35" t="s">
        <v>9</v>
      </c>
      <c r="M4" s="35" t="s">
        <v>10</v>
      </c>
      <c r="N4" s="35" t="s">
        <v>63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SUM(D6:D17)</f>
        <v>96350722</v>
      </c>
      <c r="E5" s="27">
        <f t="shared" si="0"/>
        <v>39322103</v>
      </c>
      <c r="F5" s="27">
        <f t="shared" si="0"/>
        <v>6528194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142201019</v>
      </c>
      <c r="O5" s="33">
        <f t="shared" ref="O5:O36" si="1">(N5/O$114)</f>
        <v>576.24921586902781</v>
      </c>
      <c r="P5" s="6"/>
    </row>
    <row r="6" spans="1:133">
      <c r="A6" s="12"/>
      <c r="B6" s="25">
        <v>311</v>
      </c>
      <c r="C6" s="20" t="s">
        <v>3</v>
      </c>
      <c r="D6" s="47">
        <v>96126757</v>
      </c>
      <c r="E6" s="47">
        <v>16680557</v>
      </c>
      <c r="F6" s="47">
        <v>2796510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115603824</v>
      </c>
      <c r="O6" s="48">
        <f t="shared" si="1"/>
        <v>468.46790128459702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3416681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7" si="2">SUM(D7:M7)</f>
        <v>3416681</v>
      </c>
      <c r="O7" s="48">
        <f t="shared" si="1"/>
        <v>13.845609271791547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0</v>
      </c>
      <c r="F8" s="47">
        <v>1188386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1188386</v>
      </c>
      <c r="O8" s="48">
        <f t="shared" si="1"/>
        <v>4.8157636665721117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3443316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3443316</v>
      </c>
      <c r="O9" s="48">
        <f t="shared" si="1"/>
        <v>13.953543785711391</v>
      </c>
      <c r="P9" s="9"/>
    </row>
    <row r="10" spans="1:133">
      <c r="A10" s="12"/>
      <c r="B10" s="25">
        <v>312.42</v>
      </c>
      <c r="C10" s="20" t="s">
        <v>13</v>
      </c>
      <c r="D10" s="47">
        <v>0</v>
      </c>
      <c r="E10" s="47">
        <v>0</v>
      </c>
      <c r="F10" s="47">
        <v>2543298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2543298</v>
      </c>
      <c r="O10" s="48">
        <f t="shared" si="1"/>
        <v>10.306350042549743</v>
      </c>
      <c r="P10" s="9"/>
    </row>
    <row r="11" spans="1:133">
      <c r="A11" s="12"/>
      <c r="B11" s="25">
        <v>312.60000000000002</v>
      </c>
      <c r="C11" s="20" t="s">
        <v>15</v>
      </c>
      <c r="D11" s="47">
        <v>0</v>
      </c>
      <c r="E11" s="47">
        <v>3198579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3198579</v>
      </c>
      <c r="O11" s="48">
        <f t="shared" si="1"/>
        <v>12.961782226364631</v>
      </c>
      <c r="P11" s="9"/>
    </row>
    <row r="12" spans="1:133">
      <c r="A12" s="12"/>
      <c r="B12" s="25">
        <v>314.10000000000002</v>
      </c>
      <c r="C12" s="20" t="s">
        <v>16</v>
      </c>
      <c r="D12" s="47">
        <v>0</v>
      </c>
      <c r="E12" s="47">
        <v>6090689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6090689</v>
      </c>
      <c r="O12" s="48">
        <f t="shared" si="1"/>
        <v>24.681642825302912</v>
      </c>
      <c r="P12" s="9"/>
    </row>
    <row r="13" spans="1:133">
      <c r="A13" s="12"/>
      <c r="B13" s="25">
        <v>314.3</v>
      </c>
      <c r="C13" s="20" t="s">
        <v>17</v>
      </c>
      <c r="D13" s="47">
        <v>0</v>
      </c>
      <c r="E13" s="47">
        <v>1140612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1140612</v>
      </c>
      <c r="O13" s="48">
        <f t="shared" si="1"/>
        <v>4.6221663897556429</v>
      </c>
      <c r="P13" s="9"/>
    </row>
    <row r="14" spans="1:133">
      <c r="A14" s="12"/>
      <c r="B14" s="25">
        <v>314.7</v>
      </c>
      <c r="C14" s="20" t="s">
        <v>18</v>
      </c>
      <c r="D14" s="47">
        <v>0</v>
      </c>
      <c r="E14" s="47">
        <v>8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8</v>
      </c>
      <c r="O14" s="48">
        <f t="shared" si="1"/>
        <v>3.2418851562183412E-5</v>
      </c>
      <c r="P14" s="9"/>
    </row>
    <row r="15" spans="1:133">
      <c r="A15" s="12"/>
      <c r="B15" s="25">
        <v>314.8</v>
      </c>
      <c r="C15" s="20" t="s">
        <v>19</v>
      </c>
      <c r="D15" s="47">
        <v>0</v>
      </c>
      <c r="E15" s="47">
        <v>599894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599894</v>
      </c>
      <c r="O15" s="48">
        <f t="shared" si="1"/>
        <v>2.430984317380557</v>
      </c>
      <c r="P15" s="9"/>
    </row>
    <row r="16" spans="1:133">
      <c r="A16" s="12"/>
      <c r="B16" s="25">
        <v>315</v>
      </c>
      <c r="C16" s="20" t="s">
        <v>20</v>
      </c>
      <c r="D16" s="47">
        <v>0</v>
      </c>
      <c r="E16" s="47">
        <v>4751767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2"/>
        <v>4751767</v>
      </c>
      <c r="O16" s="48">
        <f t="shared" si="1"/>
        <v>19.255853628885198</v>
      </c>
      <c r="P16" s="9"/>
    </row>
    <row r="17" spans="1:16">
      <c r="A17" s="12"/>
      <c r="B17" s="25">
        <v>316</v>
      </c>
      <c r="C17" s="20" t="s">
        <v>21</v>
      </c>
      <c r="D17" s="47">
        <v>223965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2"/>
        <v>223965</v>
      </c>
      <c r="O17" s="48">
        <f t="shared" si="1"/>
        <v>0.90758601126555094</v>
      </c>
      <c r="P17" s="9"/>
    </row>
    <row r="18" spans="1:16" ht="15.75">
      <c r="A18" s="29" t="s">
        <v>22</v>
      </c>
      <c r="B18" s="30"/>
      <c r="C18" s="31"/>
      <c r="D18" s="32">
        <f t="shared" ref="D18:M18" si="3">SUM(D19:D30)</f>
        <v>0</v>
      </c>
      <c r="E18" s="32">
        <f t="shared" si="3"/>
        <v>5505406</v>
      </c>
      <c r="F18" s="32">
        <f t="shared" si="3"/>
        <v>0</v>
      </c>
      <c r="G18" s="32">
        <f t="shared" si="3"/>
        <v>1240671</v>
      </c>
      <c r="H18" s="32">
        <f t="shared" si="3"/>
        <v>0</v>
      </c>
      <c r="I18" s="32">
        <f t="shared" si="3"/>
        <v>4984565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>
        <f t="shared" si="3"/>
        <v>0</v>
      </c>
      <c r="N18" s="45">
        <f>SUM(D18:M18)</f>
        <v>11730642</v>
      </c>
      <c r="O18" s="46">
        <f t="shared" si="1"/>
        <v>47.536742715889289</v>
      </c>
      <c r="P18" s="10"/>
    </row>
    <row r="19" spans="1:16">
      <c r="A19" s="12"/>
      <c r="B19" s="25">
        <v>322</v>
      </c>
      <c r="C19" s="20" t="s">
        <v>0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854124</v>
      </c>
      <c r="J19" s="47">
        <v>0</v>
      </c>
      <c r="K19" s="47">
        <v>0</v>
      </c>
      <c r="L19" s="47">
        <v>0</v>
      </c>
      <c r="M19" s="47">
        <v>0</v>
      </c>
      <c r="N19" s="47">
        <f>SUM(D19:M19)</f>
        <v>854124</v>
      </c>
      <c r="O19" s="48">
        <f t="shared" si="1"/>
        <v>3.4612148964622929</v>
      </c>
      <c r="P19" s="9"/>
    </row>
    <row r="20" spans="1:16">
      <c r="A20" s="12"/>
      <c r="B20" s="25">
        <v>323.5</v>
      </c>
      <c r="C20" s="20" t="s">
        <v>23</v>
      </c>
      <c r="D20" s="47">
        <v>0</v>
      </c>
      <c r="E20" s="47">
        <v>33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ref="N20:N30" si="4">SUM(D20:M20)</f>
        <v>33</v>
      </c>
      <c r="O20" s="48">
        <f t="shared" si="1"/>
        <v>1.3372776269400657E-4</v>
      </c>
      <c r="P20" s="9"/>
    </row>
    <row r="21" spans="1:16">
      <c r="A21" s="12"/>
      <c r="B21" s="25">
        <v>323.7</v>
      </c>
      <c r="C21" s="20" t="s">
        <v>24</v>
      </c>
      <c r="D21" s="47">
        <v>0</v>
      </c>
      <c r="E21" s="47">
        <v>0</v>
      </c>
      <c r="F21" s="47">
        <v>0</v>
      </c>
      <c r="G21" s="47">
        <v>0</v>
      </c>
      <c r="H21" s="47">
        <v>0</v>
      </c>
      <c r="I21" s="47">
        <v>245730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245730</v>
      </c>
      <c r="O21" s="48">
        <f t="shared" si="1"/>
        <v>0.99578554929691621</v>
      </c>
      <c r="P21" s="9"/>
    </row>
    <row r="22" spans="1:16">
      <c r="A22" s="12"/>
      <c r="B22" s="25">
        <v>324.11</v>
      </c>
      <c r="C22" s="20" t="s">
        <v>25</v>
      </c>
      <c r="D22" s="47">
        <v>0</v>
      </c>
      <c r="E22" s="47">
        <v>0</v>
      </c>
      <c r="F22" s="47">
        <v>0</v>
      </c>
      <c r="G22" s="47">
        <v>34141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34141</v>
      </c>
      <c r="O22" s="48">
        <f t="shared" si="1"/>
        <v>0.13835150139806299</v>
      </c>
      <c r="P22" s="9"/>
    </row>
    <row r="23" spans="1:16">
      <c r="A23" s="12"/>
      <c r="B23" s="25">
        <v>324.12</v>
      </c>
      <c r="C23" s="20" t="s">
        <v>26</v>
      </c>
      <c r="D23" s="47">
        <v>0</v>
      </c>
      <c r="E23" s="47">
        <v>0</v>
      </c>
      <c r="F23" s="47">
        <v>0</v>
      </c>
      <c r="G23" s="47">
        <v>2348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2348</v>
      </c>
      <c r="O23" s="48">
        <f t="shared" si="1"/>
        <v>9.5149329335008307E-3</v>
      </c>
      <c r="P23" s="9"/>
    </row>
    <row r="24" spans="1:16">
      <c r="A24" s="12"/>
      <c r="B24" s="25">
        <v>324.31</v>
      </c>
      <c r="C24" s="20" t="s">
        <v>27</v>
      </c>
      <c r="D24" s="47">
        <v>0</v>
      </c>
      <c r="E24" s="47">
        <v>0</v>
      </c>
      <c r="F24" s="47">
        <v>0</v>
      </c>
      <c r="G24" s="47">
        <v>884465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884465</v>
      </c>
      <c r="O24" s="48">
        <f t="shared" si="1"/>
        <v>3.5841674433683188</v>
      </c>
      <c r="P24" s="9"/>
    </row>
    <row r="25" spans="1:16">
      <c r="A25" s="12"/>
      <c r="B25" s="25">
        <v>324.32</v>
      </c>
      <c r="C25" s="20" t="s">
        <v>28</v>
      </c>
      <c r="D25" s="47">
        <v>0</v>
      </c>
      <c r="E25" s="47">
        <v>0</v>
      </c>
      <c r="F25" s="47">
        <v>0</v>
      </c>
      <c r="G25" s="47">
        <v>71172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71172</v>
      </c>
      <c r="O25" s="48">
        <f t="shared" si="1"/>
        <v>0.28841431292296471</v>
      </c>
      <c r="P25" s="9"/>
    </row>
    <row r="26" spans="1:16">
      <c r="A26" s="12"/>
      <c r="B26" s="25">
        <v>324.61</v>
      </c>
      <c r="C26" s="20" t="s">
        <v>29</v>
      </c>
      <c r="D26" s="47">
        <v>0</v>
      </c>
      <c r="E26" s="47">
        <v>0</v>
      </c>
      <c r="F26" s="47">
        <v>0</v>
      </c>
      <c r="G26" s="47">
        <v>56301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56301</v>
      </c>
      <c r="O26" s="48">
        <f t="shared" si="1"/>
        <v>0.22815172022531102</v>
      </c>
      <c r="P26" s="9"/>
    </row>
    <row r="27" spans="1:16">
      <c r="A27" s="12"/>
      <c r="B27" s="25">
        <v>325.10000000000002</v>
      </c>
      <c r="C27" s="20" t="s">
        <v>30</v>
      </c>
      <c r="D27" s="47">
        <v>0</v>
      </c>
      <c r="E27" s="47">
        <v>48608</v>
      </c>
      <c r="F27" s="47">
        <v>0</v>
      </c>
      <c r="G27" s="47">
        <v>35174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4"/>
        <v>83782</v>
      </c>
      <c r="O27" s="48">
        <f t="shared" si="1"/>
        <v>0.33951452769785628</v>
      </c>
      <c r="P27" s="9"/>
    </row>
    <row r="28" spans="1:16">
      <c r="A28" s="12"/>
      <c r="B28" s="25">
        <v>325.2</v>
      </c>
      <c r="C28" s="20" t="s">
        <v>31</v>
      </c>
      <c r="D28" s="47">
        <v>0</v>
      </c>
      <c r="E28" s="47">
        <v>5173423</v>
      </c>
      <c r="F28" s="47">
        <v>0</v>
      </c>
      <c r="G28" s="47">
        <v>0</v>
      </c>
      <c r="H28" s="47">
        <v>0</v>
      </c>
      <c r="I28" s="47">
        <v>3532613</v>
      </c>
      <c r="J28" s="47">
        <v>0</v>
      </c>
      <c r="K28" s="47">
        <v>0</v>
      </c>
      <c r="L28" s="47">
        <v>0</v>
      </c>
      <c r="M28" s="47">
        <v>0</v>
      </c>
      <c r="N28" s="47">
        <f t="shared" si="4"/>
        <v>8706036</v>
      </c>
      <c r="O28" s="48">
        <f t="shared" si="1"/>
        <v>35.279961097378127</v>
      </c>
      <c r="P28" s="9"/>
    </row>
    <row r="29" spans="1:16">
      <c r="A29" s="12"/>
      <c r="B29" s="25">
        <v>329</v>
      </c>
      <c r="C29" s="20" t="s">
        <v>32</v>
      </c>
      <c r="D29" s="47">
        <v>0</v>
      </c>
      <c r="E29" s="47">
        <v>283342</v>
      </c>
      <c r="F29" s="47">
        <v>0</v>
      </c>
      <c r="G29" s="47">
        <v>157070</v>
      </c>
      <c r="H29" s="47">
        <v>0</v>
      </c>
      <c r="I29" s="47">
        <v>329743</v>
      </c>
      <c r="J29" s="47">
        <v>0</v>
      </c>
      <c r="K29" s="47">
        <v>0</v>
      </c>
      <c r="L29" s="47">
        <v>0</v>
      </c>
      <c r="M29" s="47">
        <v>0</v>
      </c>
      <c r="N29" s="47">
        <f>SUM(D29:M29)</f>
        <v>770155</v>
      </c>
      <c r="O29" s="48">
        <f t="shared" si="1"/>
        <v>3.1209425781091706</v>
      </c>
      <c r="P29" s="9"/>
    </row>
    <row r="30" spans="1:16">
      <c r="A30" s="12"/>
      <c r="B30" s="25">
        <v>367</v>
      </c>
      <c r="C30" s="20" t="s">
        <v>125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22355</v>
      </c>
      <c r="J30" s="47">
        <v>0</v>
      </c>
      <c r="K30" s="47">
        <v>0</v>
      </c>
      <c r="L30" s="47">
        <v>0</v>
      </c>
      <c r="M30" s="47">
        <v>0</v>
      </c>
      <c r="N30" s="47">
        <f t="shared" si="4"/>
        <v>22355</v>
      </c>
      <c r="O30" s="48">
        <f t="shared" si="1"/>
        <v>9.0590428334076267E-2</v>
      </c>
      <c r="P30" s="9"/>
    </row>
    <row r="31" spans="1:16" ht="15.75">
      <c r="A31" s="29" t="s">
        <v>35</v>
      </c>
      <c r="B31" s="30"/>
      <c r="C31" s="31"/>
      <c r="D31" s="32">
        <f t="shared" ref="D31:M31" si="5">SUM(D32:D55)</f>
        <v>5307426</v>
      </c>
      <c r="E31" s="32">
        <f t="shared" si="5"/>
        <v>19376275</v>
      </c>
      <c r="F31" s="32">
        <f t="shared" si="5"/>
        <v>13747891</v>
      </c>
      <c r="G31" s="32">
        <f t="shared" si="5"/>
        <v>3634333</v>
      </c>
      <c r="H31" s="32">
        <f t="shared" si="5"/>
        <v>0</v>
      </c>
      <c r="I31" s="32">
        <f t="shared" si="5"/>
        <v>0</v>
      </c>
      <c r="J31" s="32">
        <f t="shared" si="5"/>
        <v>0</v>
      </c>
      <c r="K31" s="32">
        <f t="shared" si="5"/>
        <v>0</v>
      </c>
      <c r="L31" s="32">
        <f t="shared" si="5"/>
        <v>0</v>
      </c>
      <c r="M31" s="32">
        <f t="shared" si="5"/>
        <v>0</v>
      </c>
      <c r="N31" s="45">
        <f t="shared" ref="N31:N38" si="6">SUM(D31:M31)</f>
        <v>42065925</v>
      </c>
      <c r="O31" s="46">
        <f t="shared" si="1"/>
        <v>170.46612230011752</v>
      </c>
      <c r="P31" s="10"/>
    </row>
    <row r="32" spans="1:16">
      <c r="A32" s="12"/>
      <c r="B32" s="25">
        <v>331.1</v>
      </c>
      <c r="C32" s="20" t="s">
        <v>33</v>
      </c>
      <c r="D32" s="47">
        <v>7366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7366</v>
      </c>
      <c r="O32" s="48">
        <f t="shared" si="1"/>
        <v>2.9849657575880373E-2</v>
      </c>
      <c r="P32" s="9"/>
    </row>
    <row r="33" spans="1:16">
      <c r="A33" s="12"/>
      <c r="B33" s="25">
        <v>331.2</v>
      </c>
      <c r="C33" s="20" t="s">
        <v>34</v>
      </c>
      <c r="D33" s="47">
        <v>45873</v>
      </c>
      <c r="E33" s="47">
        <v>4861745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4907618</v>
      </c>
      <c r="O33" s="48">
        <f t="shared" si="1"/>
        <v>19.887417433237427</v>
      </c>
      <c r="P33" s="9"/>
    </row>
    <row r="34" spans="1:16">
      <c r="A34" s="12"/>
      <c r="B34" s="25">
        <v>331.39</v>
      </c>
      <c r="C34" s="20" t="s">
        <v>38</v>
      </c>
      <c r="D34" s="47">
        <v>0</v>
      </c>
      <c r="E34" s="47">
        <v>20550</v>
      </c>
      <c r="F34" s="47">
        <v>0</v>
      </c>
      <c r="G34" s="47">
        <v>141500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162050</v>
      </c>
      <c r="O34" s="48">
        <f t="shared" si="1"/>
        <v>0.65668436195647772</v>
      </c>
      <c r="P34" s="9"/>
    </row>
    <row r="35" spans="1:16">
      <c r="A35" s="12"/>
      <c r="B35" s="25">
        <v>331.49</v>
      </c>
      <c r="C35" s="20" t="s">
        <v>39</v>
      </c>
      <c r="D35" s="47">
        <v>0</v>
      </c>
      <c r="E35" s="47">
        <v>0</v>
      </c>
      <c r="F35" s="47">
        <v>0</v>
      </c>
      <c r="G35" s="47">
        <v>1992833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1992833</v>
      </c>
      <c r="O35" s="48">
        <f t="shared" si="1"/>
        <v>8.0756696519025812</v>
      </c>
      <c r="P35" s="9"/>
    </row>
    <row r="36" spans="1:16">
      <c r="A36" s="12"/>
      <c r="B36" s="25">
        <v>331.5</v>
      </c>
      <c r="C36" s="20" t="s">
        <v>36</v>
      </c>
      <c r="D36" s="47">
        <v>0</v>
      </c>
      <c r="E36" s="47">
        <v>383573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383573</v>
      </c>
      <c r="O36" s="48">
        <f t="shared" si="1"/>
        <v>1.5543745187826721</v>
      </c>
      <c r="P36" s="9"/>
    </row>
    <row r="37" spans="1:16">
      <c r="A37" s="12"/>
      <c r="B37" s="25">
        <v>331.69</v>
      </c>
      <c r="C37" s="20" t="s">
        <v>40</v>
      </c>
      <c r="D37" s="47">
        <v>0</v>
      </c>
      <c r="E37" s="47">
        <v>1412742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1412742</v>
      </c>
      <c r="O37" s="48">
        <f t="shared" ref="O37:O68" si="7">(N37/O$114)</f>
        <v>5.7249341492077646</v>
      </c>
      <c r="P37" s="9"/>
    </row>
    <row r="38" spans="1:16">
      <c r="A38" s="12"/>
      <c r="B38" s="25">
        <v>334.2</v>
      </c>
      <c r="C38" s="20" t="s">
        <v>37</v>
      </c>
      <c r="D38" s="47">
        <v>0</v>
      </c>
      <c r="E38" s="47">
        <v>201443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201443</v>
      </c>
      <c r="O38" s="48">
        <f t="shared" si="7"/>
        <v>0.81631883940511407</v>
      </c>
      <c r="P38" s="9"/>
    </row>
    <row r="39" spans="1:16">
      <c r="A39" s="12"/>
      <c r="B39" s="25">
        <v>334.39</v>
      </c>
      <c r="C39" s="20" t="s">
        <v>41</v>
      </c>
      <c r="D39" s="47">
        <v>0</v>
      </c>
      <c r="E39" s="47">
        <v>467140</v>
      </c>
      <c r="F39" s="47">
        <v>0</v>
      </c>
      <c r="G39" s="47">
        <v>1500000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ref="N39:N50" si="8">SUM(D39:M39)</f>
        <v>1967140</v>
      </c>
      <c r="O39" s="48">
        <f t="shared" si="7"/>
        <v>7.9715524577541839</v>
      </c>
      <c r="P39" s="9"/>
    </row>
    <row r="40" spans="1:16">
      <c r="A40" s="12"/>
      <c r="B40" s="25">
        <v>334.69</v>
      </c>
      <c r="C40" s="20" t="s">
        <v>43</v>
      </c>
      <c r="D40" s="47">
        <v>0</v>
      </c>
      <c r="E40" s="47">
        <v>584187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8"/>
        <v>584187</v>
      </c>
      <c r="O40" s="48">
        <f t="shared" si="7"/>
        <v>2.3673339546946548</v>
      </c>
      <c r="P40" s="9"/>
    </row>
    <row r="41" spans="1:16">
      <c r="A41" s="12"/>
      <c r="B41" s="25">
        <v>335.12</v>
      </c>
      <c r="C41" s="20" t="s">
        <v>44</v>
      </c>
      <c r="D41" s="47">
        <v>4092773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8"/>
        <v>4092773</v>
      </c>
      <c r="O41" s="48">
        <f t="shared" si="7"/>
        <v>16.585375045589011</v>
      </c>
      <c r="P41" s="9"/>
    </row>
    <row r="42" spans="1:16">
      <c r="A42" s="12"/>
      <c r="B42" s="25">
        <v>335.13</v>
      </c>
      <c r="C42" s="20" t="s">
        <v>45</v>
      </c>
      <c r="D42" s="47">
        <v>80713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80713</v>
      </c>
      <c r="O42" s="48">
        <f t="shared" si="7"/>
        <v>0.32707784576731369</v>
      </c>
      <c r="P42" s="9"/>
    </row>
    <row r="43" spans="1:16">
      <c r="A43" s="12"/>
      <c r="B43" s="25">
        <v>335.14</v>
      </c>
      <c r="C43" s="20" t="s">
        <v>46</v>
      </c>
      <c r="D43" s="47">
        <v>34560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34560</v>
      </c>
      <c r="O43" s="48">
        <f t="shared" si="7"/>
        <v>0.14004943874863232</v>
      </c>
      <c r="P43" s="9"/>
    </row>
    <row r="44" spans="1:16">
      <c r="A44" s="12"/>
      <c r="B44" s="25">
        <v>335.15</v>
      </c>
      <c r="C44" s="20" t="s">
        <v>47</v>
      </c>
      <c r="D44" s="47">
        <v>93131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93131</v>
      </c>
      <c r="O44" s="48">
        <f t="shared" si="7"/>
        <v>0.37740000810471291</v>
      </c>
      <c r="P44" s="9"/>
    </row>
    <row r="45" spans="1:16">
      <c r="A45" s="12"/>
      <c r="B45" s="25">
        <v>335.16</v>
      </c>
      <c r="C45" s="20" t="s">
        <v>48</v>
      </c>
      <c r="D45" s="47">
        <v>446500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446500</v>
      </c>
      <c r="O45" s="48">
        <f t="shared" si="7"/>
        <v>1.8093771528143616</v>
      </c>
      <c r="P45" s="9"/>
    </row>
    <row r="46" spans="1:16">
      <c r="A46" s="12"/>
      <c r="B46" s="25">
        <v>335.18</v>
      </c>
      <c r="C46" s="20" t="s">
        <v>49</v>
      </c>
      <c r="D46" s="47">
        <v>0</v>
      </c>
      <c r="E46" s="47">
        <v>0</v>
      </c>
      <c r="F46" s="47">
        <v>9943070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9943070</v>
      </c>
      <c r="O46" s="48">
        <f t="shared" si="7"/>
        <v>40.292863800299877</v>
      </c>
      <c r="P46" s="9"/>
    </row>
    <row r="47" spans="1:16">
      <c r="A47" s="12"/>
      <c r="B47" s="25">
        <v>335.21</v>
      </c>
      <c r="C47" s="20" t="s">
        <v>50</v>
      </c>
      <c r="D47" s="47">
        <v>15773</v>
      </c>
      <c r="E47" s="47">
        <v>17472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33245</v>
      </c>
      <c r="O47" s="48">
        <f t="shared" si="7"/>
        <v>0.13472059002309844</v>
      </c>
      <c r="P47" s="9"/>
    </row>
    <row r="48" spans="1:16">
      <c r="A48" s="12"/>
      <c r="B48" s="25">
        <v>335.22</v>
      </c>
      <c r="C48" s="20" t="s">
        <v>51</v>
      </c>
      <c r="D48" s="47">
        <v>0</v>
      </c>
      <c r="E48" s="47">
        <v>675607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675607</v>
      </c>
      <c r="O48" s="48">
        <f t="shared" si="7"/>
        <v>2.7378003809215059</v>
      </c>
      <c r="P48" s="9"/>
    </row>
    <row r="49" spans="1:16">
      <c r="A49" s="12"/>
      <c r="B49" s="25">
        <v>335.49</v>
      </c>
      <c r="C49" s="20" t="s">
        <v>52</v>
      </c>
      <c r="D49" s="47">
        <v>0</v>
      </c>
      <c r="E49" s="47">
        <v>63163</v>
      </c>
      <c r="F49" s="47">
        <v>3804821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3867984</v>
      </c>
      <c r="O49" s="48">
        <f t="shared" si="7"/>
        <v>15.674449892612554</v>
      </c>
      <c r="P49" s="9"/>
    </row>
    <row r="50" spans="1:16">
      <c r="A50" s="12"/>
      <c r="B50" s="25">
        <v>335.8</v>
      </c>
      <c r="C50" s="20" t="s">
        <v>147</v>
      </c>
      <c r="D50" s="47">
        <v>0</v>
      </c>
      <c r="E50" s="47">
        <v>5834784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5834784</v>
      </c>
      <c r="O50" s="48">
        <f t="shared" si="7"/>
        <v>23.644624549175344</v>
      </c>
      <c r="P50" s="9"/>
    </row>
    <row r="51" spans="1:16">
      <c r="A51" s="12"/>
      <c r="B51" s="25">
        <v>337.1</v>
      </c>
      <c r="C51" s="20" t="s">
        <v>56</v>
      </c>
      <c r="D51" s="47">
        <v>17169</v>
      </c>
      <c r="E51" s="47">
        <v>172864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ref="N51:N57" si="9">SUM(D51:M51)</f>
        <v>190033</v>
      </c>
      <c r="O51" s="48">
        <f t="shared" si="7"/>
        <v>0.77008145236454995</v>
      </c>
      <c r="P51" s="9"/>
    </row>
    <row r="52" spans="1:16">
      <c r="A52" s="12"/>
      <c r="B52" s="25">
        <v>337.2</v>
      </c>
      <c r="C52" s="20" t="s">
        <v>57</v>
      </c>
      <c r="D52" s="47">
        <v>136925</v>
      </c>
      <c r="E52" s="47">
        <v>3678961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3815886</v>
      </c>
      <c r="O52" s="48">
        <f t="shared" si="7"/>
        <v>15.463330226526725</v>
      </c>
      <c r="P52" s="9"/>
    </row>
    <row r="53" spans="1:16">
      <c r="A53" s="12"/>
      <c r="B53" s="25">
        <v>337.3</v>
      </c>
      <c r="C53" s="20" t="s">
        <v>58</v>
      </c>
      <c r="D53" s="47">
        <v>0</v>
      </c>
      <c r="E53" s="47">
        <v>73429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73429</v>
      </c>
      <c r="O53" s="48">
        <f t="shared" si="7"/>
        <v>0.29756048141994568</v>
      </c>
      <c r="P53" s="9"/>
    </row>
    <row r="54" spans="1:16">
      <c r="A54" s="12"/>
      <c r="B54" s="25">
        <v>337.9</v>
      </c>
      <c r="C54" s="20" t="s">
        <v>60</v>
      </c>
      <c r="D54" s="47">
        <v>0</v>
      </c>
      <c r="E54" s="47">
        <v>928615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928615</v>
      </c>
      <c r="O54" s="48">
        <f t="shared" si="7"/>
        <v>3.7630789804271183</v>
      </c>
      <c r="P54" s="9"/>
    </row>
    <row r="55" spans="1:16">
      <c r="A55" s="12"/>
      <c r="B55" s="25">
        <v>339</v>
      </c>
      <c r="C55" s="20" t="s">
        <v>183</v>
      </c>
      <c r="D55" s="47">
        <v>336643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336643</v>
      </c>
      <c r="O55" s="48">
        <f t="shared" si="7"/>
        <v>1.3641974308060136</v>
      </c>
      <c r="P55" s="9"/>
    </row>
    <row r="56" spans="1:16" ht="15.75">
      <c r="A56" s="29" t="s">
        <v>65</v>
      </c>
      <c r="B56" s="30"/>
      <c r="C56" s="31"/>
      <c r="D56" s="32">
        <f t="shared" ref="D56:M56" si="10">SUM(D57:D89)</f>
        <v>14679415</v>
      </c>
      <c r="E56" s="32">
        <f t="shared" si="10"/>
        <v>4845681</v>
      </c>
      <c r="F56" s="32">
        <f t="shared" si="10"/>
        <v>0</v>
      </c>
      <c r="G56" s="32">
        <f t="shared" si="10"/>
        <v>1040065</v>
      </c>
      <c r="H56" s="32">
        <f t="shared" si="10"/>
        <v>0</v>
      </c>
      <c r="I56" s="32">
        <f t="shared" si="10"/>
        <v>7402295</v>
      </c>
      <c r="J56" s="32">
        <f t="shared" si="10"/>
        <v>28026710</v>
      </c>
      <c r="K56" s="32">
        <f t="shared" si="10"/>
        <v>0</v>
      </c>
      <c r="L56" s="32">
        <f t="shared" si="10"/>
        <v>0</v>
      </c>
      <c r="M56" s="32">
        <f t="shared" si="10"/>
        <v>51616</v>
      </c>
      <c r="N56" s="32">
        <f t="shared" si="9"/>
        <v>56045782</v>
      </c>
      <c r="O56" s="46">
        <f t="shared" si="7"/>
        <v>227.11748591806136</v>
      </c>
      <c r="P56" s="10"/>
    </row>
    <row r="57" spans="1:16">
      <c r="A57" s="12"/>
      <c r="B57" s="25">
        <v>341.1</v>
      </c>
      <c r="C57" s="20" t="s">
        <v>68</v>
      </c>
      <c r="D57" s="47">
        <v>767990</v>
      </c>
      <c r="E57" s="47">
        <v>679338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1447328</v>
      </c>
      <c r="O57" s="48">
        <f t="shared" si="7"/>
        <v>5.8650889492239742</v>
      </c>
      <c r="P57" s="9"/>
    </row>
    <row r="58" spans="1:16">
      <c r="A58" s="12"/>
      <c r="B58" s="25">
        <v>341.2</v>
      </c>
      <c r="C58" s="20" t="s">
        <v>69</v>
      </c>
      <c r="D58" s="47">
        <v>0</v>
      </c>
      <c r="E58" s="47">
        <v>194586</v>
      </c>
      <c r="F58" s="47">
        <v>0</v>
      </c>
      <c r="G58" s="47">
        <v>26885</v>
      </c>
      <c r="H58" s="47">
        <v>0</v>
      </c>
      <c r="I58" s="47">
        <v>0</v>
      </c>
      <c r="J58" s="47">
        <v>18823981</v>
      </c>
      <c r="K58" s="47">
        <v>0</v>
      </c>
      <c r="L58" s="47">
        <v>0</v>
      </c>
      <c r="M58" s="47">
        <v>0</v>
      </c>
      <c r="N58" s="47">
        <f t="shared" ref="N58:N89" si="11">SUM(D58:M58)</f>
        <v>19045452</v>
      </c>
      <c r="O58" s="48">
        <f t="shared" si="7"/>
        <v>77.178960165336136</v>
      </c>
      <c r="P58" s="9"/>
    </row>
    <row r="59" spans="1:16">
      <c r="A59" s="12"/>
      <c r="B59" s="25">
        <v>341.3</v>
      </c>
      <c r="C59" s="20" t="s">
        <v>148</v>
      </c>
      <c r="D59" s="47">
        <v>3990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1"/>
        <v>3990</v>
      </c>
      <c r="O59" s="48">
        <f t="shared" si="7"/>
        <v>1.6168902216638976E-2</v>
      </c>
      <c r="P59" s="9"/>
    </row>
    <row r="60" spans="1:16">
      <c r="A60" s="12"/>
      <c r="B60" s="25">
        <v>341.51</v>
      </c>
      <c r="C60" s="20" t="s">
        <v>157</v>
      </c>
      <c r="D60" s="47">
        <v>0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557971</v>
      </c>
      <c r="K60" s="47">
        <v>0</v>
      </c>
      <c r="L60" s="47">
        <v>0</v>
      </c>
      <c r="M60" s="47">
        <v>0</v>
      </c>
      <c r="N60" s="47">
        <f t="shared" si="11"/>
        <v>557971</v>
      </c>
      <c r="O60" s="48">
        <f t="shared" si="7"/>
        <v>2.2610973781253798</v>
      </c>
      <c r="P60" s="9"/>
    </row>
    <row r="61" spans="1:16">
      <c r="A61" s="12"/>
      <c r="B61" s="25">
        <v>341.52</v>
      </c>
      <c r="C61" s="20" t="s">
        <v>158</v>
      </c>
      <c r="D61" s="47">
        <v>0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6904354</v>
      </c>
      <c r="K61" s="47">
        <v>0</v>
      </c>
      <c r="L61" s="47">
        <v>0</v>
      </c>
      <c r="M61" s="47">
        <v>0</v>
      </c>
      <c r="N61" s="47">
        <f t="shared" si="11"/>
        <v>6904354</v>
      </c>
      <c r="O61" s="48">
        <f t="shared" si="7"/>
        <v>27.978903432345909</v>
      </c>
      <c r="P61" s="9"/>
    </row>
    <row r="62" spans="1:16">
      <c r="A62" s="12"/>
      <c r="B62" s="25">
        <v>341.53</v>
      </c>
      <c r="C62" s="20" t="s">
        <v>159</v>
      </c>
      <c r="D62" s="47">
        <v>0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1257832</v>
      </c>
      <c r="K62" s="47">
        <v>0</v>
      </c>
      <c r="L62" s="47">
        <v>0</v>
      </c>
      <c r="M62" s="47">
        <v>0</v>
      </c>
      <c r="N62" s="47">
        <f t="shared" si="11"/>
        <v>1257832</v>
      </c>
      <c r="O62" s="48">
        <f t="shared" si="7"/>
        <v>5.097183612270535</v>
      </c>
      <c r="P62" s="9"/>
    </row>
    <row r="63" spans="1:16">
      <c r="A63" s="12"/>
      <c r="B63" s="25">
        <v>341.56</v>
      </c>
      <c r="C63" s="20" t="s">
        <v>71</v>
      </c>
      <c r="D63" s="47">
        <v>381955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420001</v>
      </c>
      <c r="K63" s="47">
        <v>0</v>
      </c>
      <c r="L63" s="47">
        <v>0</v>
      </c>
      <c r="M63" s="47">
        <v>0</v>
      </c>
      <c r="N63" s="47">
        <f t="shared" si="11"/>
        <v>801956</v>
      </c>
      <c r="O63" s="48">
        <f t="shared" si="7"/>
        <v>3.2498115654252948</v>
      </c>
      <c r="P63" s="9"/>
    </row>
    <row r="64" spans="1:16">
      <c r="A64" s="12"/>
      <c r="B64" s="25">
        <v>341.8</v>
      </c>
      <c r="C64" s="20" t="s">
        <v>72</v>
      </c>
      <c r="D64" s="47">
        <v>2966167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2966167</v>
      </c>
      <c r="O64" s="48">
        <f t="shared" si="7"/>
        <v>12.019965960205859</v>
      </c>
      <c r="P64" s="9"/>
    </row>
    <row r="65" spans="1:16">
      <c r="A65" s="12"/>
      <c r="B65" s="25">
        <v>341.9</v>
      </c>
      <c r="C65" s="20" t="s">
        <v>73</v>
      </c>
      <c r="D65" s="47">
        <v>356298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356298</v>
      </c>
      <c r="O65" s="48">
        <f t="shared" si="7"/>
        <v>1.443846496737853</v>
      </c>
      <c r="P65" s="9"/>
    </row>
    <row r="66" spans="1:16">
      <c r="A66" s="12"/>
      <c r="B66" s="25">
        <v>342.1</v>
      </c>
      <c r="C66" s="20" t="s">
        <v>74</v>
      </c>
      <c r="D66" s="47">
        <v>1011987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1011987</v>
      </c>
      <c r="O66" s="48">
        <f t="shared" si="7"/>
        <v>4.1009320419824125</v>
      </c>
      <c r="P66" s="9"/>
    </row>
    <row r="67" spans="1:16">
      <c r="A67" s="12"/>
      <c r="B67" s="25">
        <v>342.2</v>
      </c>
      <c r="C67" s="20" t="s">
        <v>75</v>
      </c>
      <c r="D67" s="47">
        <v>0</v>
      </c>
      <c r="E67" s="47">
        <v>913698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913698</v>
      </c>
      <c r="O67" s="48">
        <f t="shared" si="7"/>
        <v>3.7026299793329822</v>
      </c>
      <c r="P67" s="9"/>
    </row>
    <row r="68" spans="1:16">
      <c r="A68" s="12"/>
      <c r="B68" s="25">
        <v>342.3</v>
      </c>
      <c r="C68" s="20" t="s">
        <v>76</v>
      </c>
      <c r="D68" s="47">
        <v>740869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740869</v>
      </c>
      <c r="O68" s="48">
        <f t="shared" si="7"/>
        <v>3.0022652672529078</v>
      </c>
      <c r="P68" s="9"/>
    </row>
    <row r="69" spans="1:16">
      <c r="A69" s="12"/>
      <c r="B69" s="25">
        <v>342.4</v>
      </c>
      <c r="C69" s="20" t="s">
        <v>77</v>
      </c>
      <c r="D69" s="47">
        <v>1016</v>
      </c>
      <c r="E69" s="47">
        <v>461409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462425</v>
      </c>
      <c r="O69" s="48">
        <f t="shared" ref="O69:O100" si="12">(N69/O$114)</f>
        <v>1.8739109292053329</v>
      </c>
      <c r="P69" s="9"/>
    </row>
    <row r="70" spans="1:16">
      <c r="A70" s="12"/>
      <c r="B70" s="25">
        <v>342.5</v>
      </c>
      <c r="C70" s="20" t="s">
        <v>78</v>
      </c>
      <c r="D70" s="47">
        <v>0</v>
      </c>
      <c r="E70" s="47">
        <v>95084</v>
      </c>
      <c r="F70" s="47">
        <v>0</v>
      </c>
      <c r="G70" s="47">
        <v>0</v>
      </c>
      <c r="H70" s="47">
        <v>0</v>
      </c>
      <c r="I70" s="47">
        <v>8084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103168</v>
      </c>
      <c r="O70" s="48">
        <f t="shared" si="12"/>
        <v>0.41807350974591723</v>
      </c>
      <c r="P70" s="9"/>
    </row>
    <row r="71" spans="1:16">
      <c r="A71" s="12"/>
      <c r="B71" s="25">
        <v>342.6</v>
      </c>
      <c r="C71" s="20" t="s">
        <v>79</v>
      </c>
      <c r="D71" s="47">
        <v>7118323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7118323</v>
      </c>
      <c r="O71" s="48">
        <f t="shared" si="12"/>
        <v>28.845982088584513</v>
      </c>
      <c r="P71" s="9"/>
    </row>
    <row r="72" spans="1:16">
      <c r="A72" s="12"/>
      <c r="B72" s="25">
        <v>342.9</v>
      </c>
      <c r="C72" s="20" t="s">
        <v>80</v>
      </c>
      <c r="D72" s="47">
        <v>79680</v>
      </c>
      <c r="E72" s="47">
        <v>744154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823834</v>
      </c>
      <c r="O72" s="48">
        <f t="shared" si="12"/>
        <v>3.3384690197349758</v>
      </c>
      <c r="P72" s="9"/>
    </row>
    <row r="73" spans="1:16">
      <c r="A73" s="12"/>
      <c r="B73" s="25">
        <v>343.1</v>
      </c>
      <c r="C73" s="20" t="s">
        <v>81</v>
      </c>
      <c r="D73" s="47">
        <v>0</v>
      </c>
      <c r="E73" s="47">
        <v>36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36</v>
      </c>
      <c r="O73" s="48">
        <f t="shared" si="12"/>
        <v>1.4588483202982534E-4</v>
      </c>
      <c r="P73" s="9"/>
    </row>
    <row r="74" spans="1:16">
      <c r="A74" s="12"/>
      <c r="B74" s="25">
        <v>343.3</v>
      </c>
      <c r="C74" s="20" t="s">
        <v>82</v>
      </c>
      <c r="D74" s="47">
        <v>0</v>
      </c>
      <c r="E74" s="47">
        <v>17940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17940</v>
      </c>
      <c r="O74" s="48">
        <f t="shared" si="12"/>
        <v>7.2699274628196295E-2</v>
      </c>
      <c r="P74" s="9"/>
    </row>
    <row r="75" spans="1:16">
      <c r="A75" s="12"/>
      <c r="B75" s="25">
        <v>343.4</v>
      </c>
      <c r="C75" s="20" t="s">
        <v>83</v>
      </c>
      <c r="D75" s="47">
        <v>0</v>
      </c>
      <c r="E75" s="47">
        <v>51507</v>
      </c>
      <c r="F75" s="47">
        <v>0</v>
      </c>
      <c r="G75" s="47">
        <v>0</v>
      </c>
      <c r="H75" s="47">
        <v>0</v>
      </c>
      <c r="I75" s="47">
        <v>7310573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7362080</v>
      </c>
      <c r="O75" s="48">
        <f t="shared" si="12"/>
        <v>29.833772338614903</v>
      </c>
      <c r="P75" s="9"/>
    </row>
    <row r="76" spans="1:16">
      <c r="A76" s="12"/>
      <c r="B76" s="25">
        <v>343.6</v>
      </c>
      <c r="C76" s="20" t="s">
        <v>84</v>
      </c>
      <c r="D76" s="47">
        <v>18148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18148</v>
      </c>
      <c r="O76" s="48">
        <f t="shared" si="12"/>
        <v>7.3542164768813062E-2</v>
      </c>
      <c r="P76" s="9"/>
    </row>
    <row r="77" spans="1:16">
      <c r="A77" s="12"/>
      <c r="B77" s="25">
        <v>343.7</v>
      </c>
      <c r="C77" s="20" t="s">
        <v>85</v>
      </c>
      <c r="D77" s="47">
        <v>288</v>
      </c>
      <c r="E77" s="47">
        <v>211725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212013</v>
      </c>
      <c r="O77" s="48">
        <f t="shared" si="12"/>
        <v>0.85915224703164894</v>
      </c>
      <c r="P77" s="9"/>
    </row>
    <row r="78" spans="1:16">
      <c r="A78" s="12"/>
      <c r="B78" s="25">
        <v>343.9</v>
      </c>
      <c r="C78" s="20" t="s">
        <v>86</v>
      </c>
      <c r="D78" s="47">
        <v>0</v>
      </c>
      <c r="E78" s="47">
        <v>0</v>
      </c>
      <c r="F78" s="47">
        <v>0</v>
      </c>
      <c r="G78" s="47">
        <v>113605</v>
      </c>
      <c r="H78" s="47">
        <v>0</v>
      </c>
      <c r="I78" s="47">
        <v>72092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185697</v>
      </c>
      <c r="O78" s="48">
        <f t="shared" si="12"/>
        <v>0.75251043481784663</v>
      </c>
      <c r="P78" s="9"/>
    </row>
    <row r="79" spans="1:16">
      <c r="A79" s="12"/>
      <c r="B79" s="25">
        <v>344.9</v>
      </c>
      <c r="C79" s="20" t="s">
        <v>87</v>
      </c>
      <c r="D79" s="47">
        <v>0</v>
      </c>
      <c r="E79" s="47">
        <v>204505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204505</v>
      </c>
      <c r="O79" s="48">
        <f t="shared" si="12"/>
        <v>0.82872715484053983</v>
      </c>
      <c r="P79" s="9"/>
    </row>
    <row r="80" spans="1:16">
      <c r="A80" s="12"/>
      <c r="B80" s="25">
        <v>346.4</v>
      </c>
      <c r="C80" s="20" t="s">
        <v>88</v>
      </c>
      <c r="D80" s="47">
        <v>334679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1"/>
        <v>334679</v>
      </c>
      <c r="O80" s="48">
        <f t="shared" si="12"/>
        <v>1.3562386027474977</v>
      </c>
      <c r="P80" s="9"/>
    </row>
    <row r="81" spans="1:16">
      <c r="A81" s="12"/>
      <c r="B81" s="25">
        <v>347.1</v>
      </c>
      <c r="C81" s="20" t="s">
        <v>89</v>
      </c>
      <c r="D81" s="47">
        <v>423815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62571</v>
      </c>
      <c r="K81" s="47">
        <v>0</v>
      </c>
      <c r="L81" s="47">
        <v>0</v>
      </c>
      <c r="M81" s="47">
        <v>0</v>
      </c>
      <c r="N81" s="47">
        <f t="shared" si="11"/>
        <v>486386</v>
      </c>
      <c r="O81" s="48">
        <f t="shared" si="12"/>
        <v>1.9710094419905175</v>
      </c>
      <c r="P81" s="9"/>
    </row>
    <row r="82" spans="1:16">
      <c r="A82" s="12"/>
      <c r="B82" s="25">
        <v>348.82</v>
      </c>
      <c r="C82" s="20" t="s">
        <v>91</v>
      </c>
      <c r="D82" s="47">
        <v>1697</v>
      </c>
      <c r="E82" s="47">
        <v>307710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1"/>
        <v>309407</v>
      </c>
      <c r="O82" s="48">
        <f t="shared" si="12"/>
        <v>1.2538274506625602</v>
      </c>
      <c r="P82" s="9"/>
    </row>
    <row r="83" spans="1:16">
      <c r="A83" s="12"/>
      <c r="B83" s="25">
        <v>348.92099999999999</v>
      </c>
      <c r="C83" s="20" t="s">
        <v>161</v>
      </c>
      <c r="D83" s="47">
        <v>0</v>
      </c>
      <c r="E83" s="47">
        <v>51583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1"/>
        <v>51583</v>
      </c>
      <c r="O83" s="48">
        <f t="shared" si="12"/>
        <v>0.20903270251651335</v>
      </c>
      <c r="P83" s="9"/>
    </row>
    <row r="84" spans="1:16">
      <c r="A84" s="12"/>
      <c r="B84" s="25">
        <v>348.92200000000003</v>
      </c>
      <c r="C84" s="20" t="s">
        <v>162</v>
      </c>
      <c r="D84" s="47">
        <v>0</v>
      </c>
      <c r="E84" s="47">
        <v>51583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1"/>
        <v>51583</v>
      </c>
      <c r="O84" s="48">
        <f t="shared" si="12"/>
        <v>0.20903270251651335</v>
      </c>
      <c r="P84" s="9"/>
    </row>
    <row r="85" spans="1:16">
      <c r="A85" s="12"/>
      <c r="B85" s="25">
        <v>348.923</v>
      </c>
      <c r="C85" s="20" t="s">
        <v>163</v>
      </c>
      <c r="D85" s="47">
        <v>0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51582</v>
      </c>
      <c r="N85" s="47">
        <f t="shared" si="11"/>
        <v>51582</v>
      </c>
      <c r="O85" s="48">
        <f t="shared" si="12"/>
        <v>0.20902865016006808</v>
      </c>
      <c r="P85" s="9"/>
    </row>
    <row r="86" spans="1:16">
      <c r="A86" s="12"/>
      <c r="B86" s="25">
        <v>348.92399999999998</v>
      </c>
      <c r="C86" s="20" t="s">
        <v>164</v>
      </c>
      <c r="D86" s="47">
        <v>0</v>
      </c>
      <c r="E86" s="47">
        <v>51583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1"/>
        <v>51583</v>
      </c>
      <c r="O86" s="48">
        <f t="shared" si="12"/>
        <v>0.20903270251651335</v>
      </c>
      <c r="P86" s="9"/>
    </row>
    <row r="87" spans="1:16">
      <c r="A87" s="12"/>
      <c r="B87" s="25">
        <v>348.93200000000002</v>
      </c>
      <c r="C87" s="20" t="s">
        <v>165</v>
      </c>
      <c r="D87" s="47">
        <v>18243</v>
      </c>
      <c r="E87" s="47">
        <v>0</v>
      </c>
      <c r="F87" s="47">
        <v>0</v>
      </c>
      <c r="G87" s="47">
        <v>828203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1"/>
        <v>846446</v>
      </c>
      <c r="O87" s="48">
        <f t="shared" si="12"/>
        <v>3.4301009036754873</v>
      </c>
      <c r="P87" s="9"/>
    </row>
    <row r="88" spans="1:16">
      <c r="A88" s="12"/>
      <c r="B88" s="25">
        <v>348.99</v>
      </c>
      <c r="C88" s="20" t="s">
        <v>149</v>
      </c>
      <c r="D88" s="47">
        <v>0</v>
      </c>
      <c r="E88" s="47">
        <v>239514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1"/>
        <v>239514</v>
      </c>
      <c r="O88" s="48">
        <f t="shared" si="12"/>
        <v>0.97059610163309962</v>
      </c>
      <c r="P88" s="9"/>
    </row>
    <row r="89" spans="1:16">
      <c r="A89" s="12"/>
      <c r="B89" s="25">
        <v>349</v>
      </c>
      <c r="C89" s="20" t="s">
        <v>1</v>
      </c>
      <c r="D89" s="47">
        <v>454270</v>
      </c>
      <c r="E89" s="47">
        <v>569726</v>
      </c>
      <c r="F89" s="47">
        <v>0</v>
      </c>
      <c r="G89" s="47">
        <v>71372</v>
      </c>
      <c r="H89" s="47">
        <v>0</v>
      </c>
      <c r="I89" s="47">
        <v>11546</v>
      </c>
      <c r="J89" s="47">
        <v>0</v>
      </c>
      <c r="K89" s="47">
        <v>0</v>
      </c>
      <c r="L89" s="47">
        <v>0</v>
      </c>
      <c r="M89" s="47">
        <v>34</v>
      </c>
      <c r="N89" s="47">
        <f t="shared" si="11"/>
        <v>1106948</v>
      </c>
      <c r="O89" s="48">
        <f t="shared" si="12"/>
        <v>4.4857478623819755</v>
      </c>
      <c r="P89" s="9"/>
    </row>
    <row r="90" spans="1:16" ht="15.75">
      <c r="A90" s="29" t="s">
        <v>66</v>
      </c>
      <c r="B90" s="30"/>
      <c r="C90" s="31"/>
      <c r="D90" s="32">
        <f t="shared" ref="D90:M90" si="13">SUM(D91:D98)</f>
        <v>12102</v>
      </c>
      <c r="E90" s="32">
        <f t="shared" si="13"/>
        <v>2070499</v>
      </c>
      <c r="F90" s="32">
        <f t="shared" si="13"/>
        <v>0</v>
      </c>
      <c r="G90" s="32">
        <f t="shared" si="13"/>
        <v>6490</v>
      </c>
      <c r="H90" s="32">
        <f t="shared" si="13"/>
        <v>0</v>
      </c>
      <c r="I90" s="32">
        <f t="shared" si="13"/>
        <v>17514</v>
      </c>
      <c r="J90" s="32">
        <f t="shared" si="13"/>
        <v>0</v>
      </c>
      <c r="K90" s="32">
        <f t="shared" si="13"/>
        <v>0</v>
      </c>
      <c r="L90" s="32">
        <f t="shared" si="13"/>
        <v>0</v>
      </c>
      <c r="M90" s="32">
        <f t="shared" si="13"/>
        <v>0</v>
      </c>
      <c r="N90" s="32">
        <f>SUM(D90:M90)</f>
        <v>2106605</v>
      </c>
      <c r="O90" s="46">
        <f t="shared" si="12"/>
        <v>8.5367143493941722</v>
      </c>
      <c r="P90" s="10"/>
    </row>
    <row r="91" spans="1:16">
      <c r="A91" s="13"/>
      <c r="B91" s="40">
        <v>351.1</v>
      </c>
      <c r="C91" s="21" t="s">
        <v>110</v>
      </c>
      <c r="D91" s="47">
        <v>5420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>SUM(D91:M91)</f>
        <v>5420</v>
      </c>
      <c r="O91" s="48">
        <f t="shared" si="12"/>
        <v>2.1963771933379259E-2</v>
      </c>
      <c r="P91" s="9"/>
    </row>
    <row r="92" spans="1:16">
      <c r="A92" s="13"/>
      <c r="B92" s="40">
        <v>351.4</v>
      </c>
      <c r="C92" s="21" t="s">
        <v>113</v>
      </c>
      <c r="D92" s="47">
        <v>0</v>
      </c>
      <c r="E92" s="47">
        <v>234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ref="N92:N98" si="14">SUM(D92:M92)</f>
        <v>234</v>
      </c>
      <c r="O92" s="48">
        <f t="shared" si="12"/>
        <v>9.4825140819386478E-4</v>
      </c>
      <c r="P92" s="9"/>
    </row>
    <row r="93" spans="1:16">
      <c r="A93" s="13"/>
      <c r="B93" s="40">
        <v>351.5</v>
      </c>
      <c r="C93" s="21" t="s">
        <v>114</v>
      </c>
      <c r="D93" s="47">
        <v>0</v>
      </c>
      <c r="E93" s="47">
        <v>272710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4"/>
        <v>272710</v>
      </c>
      <c r="O93" s="48">
        <f t="shared" si="12"/>
        <v>1.1051181261903797</v>
      </c>
      <c r="P93" s="9"/>
    </row>
    <row r="94" spans="1:16">
      <c r="A94" s="13"/>
      <c r="B94" s="40">
        <v>351.7</v>
      </c>
      <c r="C94" s="21" t="s">
        <v>111</v>
      </c>
      <c r="D94" s="47">
        <v>0</v>
      </c>
      <c r="E94" s="47">
        <v>488992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4"/>
        <v>488992</v>
      </c>
      <c r="O94" s="48">
        <f t="shared" si="12"/>
        <v>1.9815698828868988</v>
      </c>
      <c r="P94" s="9"/>
    </row>
    <row r="95" spans="1:16">
      <c r="A95" s="13"/>
      <c r="B95" s="40">
        <v>351.8</v>
      </c>
      <c r="C95" s="21" t="s">
        <v>150</v>
      </c>
      <c r="D95" s="47">
        <v>0</v>
      </c>
      <c r="E95" s="47">
        <v>451132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4"/>
        <v>451132</v>
      </c>
      <c r="O95" s="48">
        <f t="shared" si="12"/>
        <v>1.8281476678688657</v>
      </c>
      <c r="P95" s="9"/>
    </row>
    <row r="96" spans="1:16">
      <c r="A96" s="13"/>
      <c r="B96" s="40">
        <v>354</v>
      </c>
      <c r="C96" s="21" t="s">
        <v>115</v>
      </c>
      <c r="D96" s="47">
        <v>6557</v>
      </c>
      <c r="E96" s="47">
        <v>0</v>
      </c>
      <c r="F96" s="47">
        <v>0</v>
      </c>
      <c r="G96" s="47">
        <v>6490</v>
      </c>
      <c r="H96" s="47">
        <v>0</v>
      </c>
      <c r="I96" s="47">
        <v>17514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4"/>
        <v>30561</v>
      </c>
      <c r="O96" s="48">
        <f t="shared" si="12"/>
        <v>0.1238440653239859</v>
      </c>
      <c r="P96" s="9"/>
    </row>
    <row r="97" spans="1:119">
      <c r="A97" s="13"/>
      <c r="B97" s="40">
        <v>358.2</v>
      </c>
      <c r="C97" s="21" t="s">
        <v>153</v>
      </c>
      <c r="D97" s="47">
        <v>0</v>
      </c>
      <c r="E97" s="47">
        <v>47127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4"/>
        <v>47127</v>
      </c>
      <c r="O97" s="48">
        <f t="shared" si="12"/>
        <v>0.19097540219637718</v>
      </c>
      <c r="P97" s="9"/>
    </row>
    <row r="98" spans="1:119">
      <c r="A98" s="13"/>
      <c r="B98" s="40">
        <v>359</v>
      </c>
      <c r="C98" s="21" t="s">
        <v>116</v>
      </c>
      <c r="D98" s="47">
        <v>125</v>
      </c>
      <c r="E98" s="47">
        <v>810304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4"/>
        <v>810429</v>
      </c>
      <c r="O98" s="48">
        <f t="shared" si="12"/>
        <v>3.2841471815860923</v>
      </c>
      <c r="P98" s="9"/>
    </row>
    <row r="99" spans="1:119" ht="15.75">
      <c r="A99" s="29" t="s">
        <v>4</v>
      </c>
      <c r="B99" s="30"/>
      <c r="C99" s="31"/>
      <c r="D99" s="32">
        <f t="shared" ref="D99:M99" si="15">SUM(D100:D108)</f>
        <v>3690171</v>
      </c>
      <c r="E99" s="32">
        <f t="shared" si="15"/>
        <v>1613660</v>
      </c>
      <c r="F99" s="32">
        <f t="shared" si="15"/>
        <v>90313</v>
      </c>
      <c r="G99" s="32">
        <f t="shared" si="15"/>
        <v>651230</v>
      </c>
      <c r="H99" s="32">
        <f t="shared" si="15"/>
        <v>0</v>
      </c>
      <c r="I99" s="32">
        <f t="shared" si="15"/>
        <v>426249</v>
      </c>
      <c r="J99" s="32">
        <f t="shared" si="15"/>
        <v>1601172</v>
      </c>
      <c r="K99" s="32">
        <f t="shared" si="15"/>
        <v>0</v>
      </c>
      <c r="L99" s="32">
        <f t="shared" si="15"/>
        <v>150024</v>
      </c>
      <c r="M99" s="32">
        <f t="shared" si="15"/>
        <v>60917</v>
      </c>
      <c r="N99" s="32">
        <f>SUM(D99:M99)</f>
        <v>8283736</v>
      </c>
      <c r="O99" s="46">
        <f t="shared" si="12"/>
        <v>33.568650970539366</v>
      </c>
      <c r="P99" s="10"/>
    </row>
    <row r="100" spans="1:119">
      <c r="A100" s="12"/>
      <c r="B100" s="25">
        <v>361.1</v>
      </c>
      <c r="C100" s="20" t="s">
        <v>118</v>
      </c>
      <c r="D100" s="47">
        <v>1134</v>
      </c>
      <c r="E100" s="47">
        <v>541804</v>
      </c>
      <c r="F100" s="47">
        <v>90313</v>
      </c>
      <c r="G100" s="47">
        <v>443915</v>
      </c>
      <c r="H100" s="47">
        <v>0</v>
      </c>
      <c r="I100" s="47">
        <v>12495</v>
      </c>
      <c r="J100" s="47">
        <v>96423</v>
      </c>
      <c r="K100" s="47">
        <v>0</v>
      </c>
      <c r="L100" s="47">
        <v>0</v>
      </c>
      <c r="M100" s="47">
        <v>3213</v>
      </c>
      <c r="N100" s="47">
        <f>SUM(D100:M100)</f>
        <v>1189297</v>
      </c>
      <c r="O100" s="48">
        <f t="shared" si="12"/>
        <v>4.8194553632937556</v>
      </c>
      <c r="P100" s="9"/>
    </row>
    <row r="101" spans="1:119">
      <c r="A101" s="12"/>
      <c r="B101" s="25">
        <v>361.3</v>
      </c>
      <c r="C101" s="20" t="s">
        <v>119</v>
      </c>
      <c r="D101" s="47">
        <v>644173</v>
      </c>
      <c r="E101" s="47">
        <v>1299</v>
      </c>
      <c r="F101" s="47">
        <v>0</v>
      </c>
      <c r="G101" s="47">
        <v>0</v>
      </c>
      <c r="H101" s="47">
        <v>0</v>
      </c>
      <c r="I101" s="47">
        <v>21065</v>
      </c>
      <c r="J101" s="47">
        <v>0</v>
      </c>
      <c r="K101" s="47">
        <v>0</v>
      </c>
      <c r="L101" s="47">
        <v>150024</v>
      </c>
      <c r="M101" s="47">
        <v>0</v>
      </c>
      <c r="N101" s="47">
        <f t="shared" ref="N101:N108" si="16">SUM(D101:M101)</f>
        <v>816561</v>
      </c>
      <c r="O101" s="48">
        <f t="shared" ref="O101:O112" si="17">(N101/O$114)</f>
        <v>3.3089962313085057</v>
      </c>
      <c r="P101" s="9"/>
    </row>
    <row r="102" spans="1:119">
      <c r="A102" s="12"/>
      <c r="B102" s="25">
        <v>361.4</v>
      </c>
      <c r="C102" s="20" t="s">
        <v>120</v>
      </c>
      <c r="D102" s="47">
        <v>0</v>
      </c>
      <c r="E102" s="47">
        <v>6775</v>
      </c>
      <c r="F102" s="47">
        <v>0</v>
      </c>
      <c r="G102" s="47">
        <v>0</v>
      </c>
      <c r="H102" s="47">
        <v>0</v>
      </c>
      <c r="I102" s="47">
        <v>117885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6"/>
        <v>124660</v>
      </c>
      <c r="O102" s="48">
        <f t="shared" si="17"/>
        <v>0.50516675446772297</v>
      </c>
      <c r="P102" s="9"/>
    </row>
    <row r="103" spans="1:119">
      <c r="A103" s="12"/>
      <c r="B103" s="25">
        <v>362</v>
      </c>
      <c r="C103" s="20" t="s">
        <v>121</v>
      </c>
      <c r="D103" s="47">
        <v>54428</v>
      </c>
      <c r="E103" s="47">
        <v>30672</v>
      </c>
      <c r="F103" s="47">
        <v>0</v>
      </c>
      <c r="G103" s="47">
        <v>0</v>
      </c>
      <c r="H103" s="47">
        <v>0</v>
      </c>
      <c r="I103" s="47">
        <v>102160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6"/>
        <v>187260</v>
      </c>
      <c r="O103" s="48">
        <f t="shared" si="17"/>
        <v>0.75884426794180815</v>
      </c>
      <c r="P103" s="9"/>
    </row>
    <row r="104" spans="1:119">
      <c r="A104" s="12"/>
      <c r="B104" s="25">
        <v>364</v>
      </c>
      <c r="C104" s="20" t="s">
        <v>122</v>
      </c>
      <c r="D104" s="47">
        <v>91414</v>
      </c>
      <c r="E104" s="47">
        <v>80810</v>
      </c>
      <c r="F104" s="47">
        <v>0</v>
      </c>
      <c r="G104" s="47">
        <v>22443</v>
      </c>
      <c r="H104" s="47">
        <v>0</v>
      </c>
      <c r="I104" s="47">
        <v>0</v>
      </c>
      <c r="J104" s="47">
        <v>34753</v>
      </c>
      <c r="K104" s="47">
        <v>0</v>
      </c>
      <c r="L104" s="47">
        <v>0</v>
      </c>
      <c r="M104" s="47">
        <v>0</v>
      </c>
      <c r="N104" s="47">
        <f t="shared" si="16"/>
        <v>229420</v>
      </c>
      <c r="O104" s="48">
        <f t="shared" si="17"/>
        <v>0.92969161567451475</v>
      </c>
      <c r="P104" s="9"/>
    </row>
    <row r="105" spans="1:119">
      <c r="A105" s="12"/>
      <c r="B105" s="25">
        <v>365</v>
      </c>
      <c r="C105" s="20" t="s">
        <v>123</v>
      </c>
      <c r="D105" s="47">
        <v>0</v>
      </c>
      <c r="E105" s="47">
        <v>5222</v>
      </c>
      <c r="F105" s="47">
        <v>0</v>
      </c>
      <c r="G105" s="47">
        <v>62850</v>
      </c>
      <c r="H105" s="47">
        <v>0</v>
      </c>
      <c r="I105" s="47">
        <v>403</v>
      </c>
      <c r="J105" s="47">
        <v>1806</v>
      </c>
      <c r="K105" s="47">
        <v>0</v>
      </c>
      <c r="L105" s="47">
        <v>0</v>
      </c>
      <c r="M105" s="47">
        <v>0</v>
      </c>
      <c r="N105" s="47">
        <f t="shared" si="16"/>
        <v>70281</v>
      </c>
      <c r="O105" s="48">
        <f t="shared" si="17"/>
        <v>0.28480366333022655</v>
      </c>
      <c r="P105" s="9"/>
    </row>
    <row r="106" spans="1:119">
      <c r="A106" s="12"/>
      <c r="B106" s="25">
        <v>366</v>
      </c>
      <c r="C106" s="20" t="s">
        <v>124</v>
      </c>
      <c r="D106" s="47">
        <v>0</v>
      </c>
      <c r="E106" s="47">
        <v>260137</v>
      </c>
      <c r="F106" s="47">
        <v>0</v>
      </c>
      <c r="G106" s="47">
        <v>1</v>
      </c>
      <c r="H106" s="47">
        <v>0</v>
      </c>
      <c r="I106" s="47">
        <v>0</v>
      </c>
      <c r="J106" s="47">
        <v>75000</v>
      </c>
      <c r="K106" s="47">
        <v>0</v>
      </c>
      <c r="L106" s="47">
        <v>0</v>
      </c>
      <c r="M106" s="47">
        <v>529</v>
      </c>
      <c r="N106" s="47">
        <f t="shared" si="16"/>
        <v>335667</v>
      </c>
      <c r="O106" s="48">
        <f t="shared" si="17"/>
        <v>1.3602423309154272</v>
      </c>
      <c r="P106" s="9"/>
    </row>
    <row r="107" spans="1:119">
      <c r="A107" s="12"/>
      <c r="B107" s="25">
        <v>369.3</v>
      </c>
      <c r="C107" s="20" t="s">
        <v>127</v>
      </c>
      <c r="D107" s="47">
        <v>-28</v>
      </c>
      <c r="E107" s="47">
        <v>9503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6"/>
        <v>9475</v>
      </c>
      <c r="O107" s="48">
        <f t="shared" si="17"/>
        <v>3.8396077318960976E-2</v>
      </c>
      <c r="P107" s="9"/>
    </row>
    <row r="108" spans="1:119">
      <c r="A108" s="12"/>
      <c r="B108" s="25">
        <v>369.9</v>
      </c>
      <c r="C108" s="20" t="s">
        <v>128</v>
      </c>
      <c r="D108" s="47">
        <v>2899050</v>
      </c>
      <c r="E108" s="47">
        <v>677438</v>
      </c>
      <c r="F108" s="47">
        <v>0</v>
      </c>
      <c r="G108" s="47">
        <v>122021</v>
      </c>
      <c r="H108" s="47">
        <v>0</v>
      </c>
      <c r="I108" s="47">
        <v>172241</v>
      </c>
      <c r="J108" s="47">
        <v>1393190</v>
      </c>
      <c r="K108" s="47">
        <v>0</v>
      </c>
      <c r="L108" s="47">
        <v>0</v>
      </c>
      <c r="M108" s="47">
        <v>57175</v>
      </c>
      <c r="N108" s="47">
        <f t="shared" si="16"/>
        <v>5321115</v>
      </c>
      <c r="O108" s="48">
        <f t="shared" si="17"/>
        <v>21.563054666288448</v>
      </c>
      <c r="P108" s="9"/>
    </row>
    <row r="109" spans="1:119" ht="15.75">
      <c r="A109" s="29" t="s">
        <v>67</v>
      </c>
      <c r="B109" s="30"/>
      <c r="C109" s="31"/>
      <c r="D109" s="32">
        <f t="shared" ref="D109:M109" si="18">SUM(D110:D111)</f>
        <v>25972921</v>
      </c>
      <c r="E109" s="32">
        <f t="shared" si="18"/>
        <v>11804001</v>
      </c>
      <c r="F109" s="32">
        <f t="shared" si="18"/>
        <v>12069992</v>
      </c>
      <c r="G109" s="32">
        <f t="shared" si="18"/>
        <v>5690425</v>
      </c>
      <c r="H109" s="32">
        <f t="shared" si="18"/>
        <v>0</v>
      </c>
      <c r="I109" s="32">
        <f t="shared" si="18"/>
        <v>120577</v>
      </c>
      <c r="J109" s="32">
        <f t="shared" si="18"/>
        <v>0</v>
      </c>
      <c r="K109" s="32">
        <f t="shared" si="18"/>
        <v>0</v>
      </c>
      <c r="L109" s="32">
        <f t="shared" si="18"/>
        <v>0</v>
      </c>
      <c r="M109" s="32">
        <f t="shared" si="18"/>
        <v>0</v>
      </c>
      <c r="N109" s="32">
        <f>SUM(D109:M109)</f>
        <v>55657916</v>
      </c>
      <c r="O109" s="46">
        <f t="shared" si="17"/>
        <v>225.54571463305913</v>
      </c>
      <c r="P109" s="9"/>
    </row>
    <row r="110" spans="1:119">
      <c r="A110" s="12"/>
      <c r="B110" s="25">
        <v>381</v>
      </c>
      <c r="C110" s="20" t="s">
        <v>129</v>
      </c>
      <c r="D110" s="47">
        <v>25972921</v>
      </c>
      <c r="E110" s="47">
        <v>11804001</v>
      </c>
      <c r="F110" s="47">
        <v>2454992</v>
      </c>
      <c r="G110" s="47">
        <v>5690425</v>
      </c>
      <c r="H110" s="47">
        <v>0</v>
      </c>
      <c r="I110" s="47">
        <v>120577</v>
      </c>
      <c r="J110" s="47">
        <v>0</v>
      </c>
      <c r="K110" s="47">
        <v>0</v>
      </c>
      <c r="L110" s="47">
        <v>0</v>
      </c>
      <c r="M110" s="47">
        <v>0</v>
      </c>
      <c r="N110" s="47">
        <f>SUM(D110:M110)</f>
        <v>46042916</v>
      </c>
      <c r="O110" s="48">
        <f t="shared" si="17"/>
        <v>186.58230741175993</v>
      </c>
      <c r="P110" s="9"/>
    </row>
    <row r="111" spans="1:119" ht="15.75" thickBot="1">
      <c r="A111" s="12"/>
      <c r="B111" s="25">
        <v>384</v>
      </c>
      <c r="C111" s="20" t="s">
        <v>130</v>
      </c>
      <c r="D111" s="47">
        <v>0</v>
      </c>
      <c r="E111" s="47">
        <v>0</v>
      </c>
      <c r="F111" s="47">
        <v>9615000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f>SUM(D111:M111)</f>
        <v>9615000</v>
      </c>
      <c r="O111" s="48">
        <f t="shared" si="17"/>
        <v>38.963407221299185</v>
      </c>
      <c r="P111" s="9"/>
    </row>
    <row r="112" spans="1:119" ht="16.5" thickBot="1">
      <c r="A112" s="14" t="s">
        <v>93</v>
      </c>
      <c r="B112" s="23"/>
      <c r="C112" s="22"/>
      <c r="D112" s="15">
        <f t="shared" ref="D112:M112" si="19">SUM(D5,D18,D31,D56,D90,D99,D109)</f>
        <v>146012757</v>
      </c>
      <c r="E112" s="15">
        <f t="shared" si="19"/>
        <v>84537625</v>
      </c>
      <c r="F112" s="15">
        <f t="shared" si="19"/>
        <v>32436390</v>
      </c>
      <c r="G112" s="15">
        <f t="shared" si="19"/>
        <v>12263214</v>
      </c>
      <c r="H112" s="15">
        <f t="shared" si="19"/>
        <v>0</v>
      </c>
      <c r="I112" s="15">
        <f t="shared" si="19"/>
        <v>12951200</v>
      </c>
      <c r="J112" s="15">
        <f t="shared" si="19"/>
        <v>29627882</v>
      </c>
      <c r="K112" s="15">
        <f t="shared" si="19"/>
        <v>0</v>
      </c>
      <c r="L112" s="15">
        <f t="shared" si="19"/>
        <v>150024</v>
      </c>
      <c r="M112" s="15">
        <f t="shared" si="19"/>
        <v>112533</v>
      </c>
      <c r="N112" s="15">
        <f>SUM(D112:M112)</f>
        <v>318091625</v>
      </c>
      <c r="O112" s="38">
        <f t="shared" si="17"/>
        <v>1289.0206467560886</v>
      </c>
      <c r="P112" s="6"/>
      <c r="Q112" s="2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</row>
    <row r="113" spans="1:15">
      <c r="A113" s="16"/>
      <c r="B113" s="18"/>
      <c r="C113" s="18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9"/>
    </row>
    <row r="114" spans="1:15">
      <c r="A114" s="41"/>
      <c r="B114" s="42"/>
      <c r="C114" s="42"/>
      <c r="D114" s="43"/>
      <c r="E114" s="43"/>
      <c r="F114" s="43"/>
      <c r="G114" s="43"/>
      <c r="H114" s="43"/>
      <c r="I114" s="43"/>
      <c r="J114" s="43"/>
      <c r="K114" s="43"/>
      <c r="L114" s="49" t="s">
        <v>184</v>
      </c>
      <c r="M114" s="49"/>
      <c r="N114" s="49"/>
      <c r="O114" s="44">
        <v>246770</v>
      </c>
    </row>
    <row r="115" spans="1:15">
      <c r="A115" s="50"/>
      <c r="B115" s="51"/>
      <c r="C115" s="51"/>
      <c r="D115" s="51"/>
      <c r="E115" s="51"/>
      <c r="F115" s="51"/>
      <c r="G115" s="51"/>
      <c r="H115" s="51"/>
      <c r="I115" s="51"/>
      <c r="J115" s="51"/>
      <c r="K115" s="51"/>
      <c r="L115" s="51"/>
      <c r="M115" s="51"/>
      <c r="N115" s="51"/>
      <c r="O115" s="52"/>
    </row>
    <row r="116" spans="1:15" ht="15.75" customHeight="1" thickBot="1">
      <c r="A116" s="53" t="s">
        <v>155</v>
      </c>
      <c r="B116" s="54"/>
      <c r="C116" s="54"/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5"/>
    </row>
  </sheetData>
  <mergeCells count="10">
    <mergeCell ref="L114:N114"/>
    <mergeCell ref="A115:O115"/>
    <mergeCell ref="A116:O11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1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143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156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137</v>
      </c>
      <c r="B3" s="63"/>
      <c r="C3" s="64"/>
      <c r="D3" s="68" t="s">
        <v>61</v>
      </c>
      <c r="E3" s="69"/>
      <c r="F3" s="69"/>
      <c r="G3" s="69"/>
      <c r="H3" s="70"/>
      <c r="I3" s="68" t="s">
        <v>62</v>
      </c>
      <c r="J3" s="70"/>
      <c r="K3" s="68" t="s">
        <v>64</v>
      </c>
      <c r="L3" s="70"/>
      <c r="M3" s="36"/>
      <c r="N3" s="37"/>
      <c r="O3" s="71" t="s">
        <v>142</v>
      </c>
      <c r="P3" s="11"/>
      <c r="Q3"/>
    </row>
    <row r="4" spans="1:133" ht="32.25" customHeight="1" thickBot="1">
      <c r="A4" s="65"/>
      <c r="B4" s="66"/>
      <c r="C4" s="67"/>
      <c r="D4" s="34" t="s">
        <v>5</v>
      </c>
      <c r="E4" s="34" t="s">
        <v>138</v>
      </c>
      <c r="F4" s="34" t="s">
        <v>139</v>
      </c>
      <c r="G4" s="34" t="s">
        <v>140</v>
      </c>
      <c r="H4" s="34" t="s">
        <v>6</v>
      </c>
      <c r="I4" s="34" t="s">
        <v>7</v>
      </c>
      <c r="J4" s="35" t="s">
        <v>141</v>
      </c>
      <c r="K4" s="35" t="s">
        <v>8</v>
      </c>
      <c r="L4" s="35" t="s">
        <v>9</v>
      </c>
      <c r="M4" s="35" t="s">
        <v>10</v>
      </c>
      <c r="N4" s="35" t="s">
        <v>63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SUM(D6:D17)</f>
        <v>97635388</v>
      </c>
      <c r="E5" s="27">
        <f t="shared" si="0"/>
        <v>46253545</v>
      </c>
      <c r="F5" s="27">
        <f t="shared" si="0"/>
        <v>7862371</v>
      </c>
      <c r="G5" s="27">
        <f t="shared" si="0"/>
        <v>1567183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153318487</v>
      </c>
      <c r="O5" s="33">
        <f t="shared" ref="O5:O36" si="1">(N5/O$117)</f>
        <v>619.8768764883539</v>
      </c>
      <c r="P5" s="6"/>
    </row>
    <row r="6" spans="1:133">
      <c r="A6" s="12"/>
      <c r="B6" s="25">
        <v>311</v>
      </c>
      <c r="C6" s="20" t="s">
        <v>3</v>
      </c>
      <c r="D6" s="47">
        <v>97373387</v>
      </c>
      <c r="E6" s="47">
        <v>17269974</v>
      </c>
      <c r="F6" s="47">
        <v>2906504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117549865</v>
      </c>
      <c r="O6" s="48">
        <f t="shared" si="1"/>
        <v>475.26195029453743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3291756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7" si="2">SUM(D7:M7)</f>
        <v>3291756</v>
      </c>
      <c r="O7" s="48">
        <f t="shared" si="1"/>
        <v>13.308789222801279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0</v>
      </c>
      <c r="F8" s="47">
        <v>1180438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1180438</v>
      </c>
      <c r="O8" s="48">
        <f t="shared" si="1"/>
        <v>4.772589624682114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3422512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3422512</v>
      </c>
      <c r="O9" s="48">
        <f t="shared" si="1"/>
        <v>13.837444458370562</v>
      </c>
      <c r="P9" s="9"/>
    </row>
    <row r="10" spans="1:133">
      <c r="A10" s="12"/>
      <c r="B10" s="25">
        <v>312.42</v>
      </c>
      <c r="C10" s="20" t="s">
        <v>13</v>
      </c>
      <c r="D10" s="47">
        <v>0</v>
      </c>
      <c r="E10" s="47">
        <v>0</v>
      </c>
      <c r="F10" s="47">
        <v>1026238</v>
      </c>
      <c r="G10" s="47">
        <v>1503995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2530233</v>
      </c>
      <c r="O10" s="48">
        <f t="shared" si="1"/>
        <v>10.229900904434031</v>
      </c>
      <c r="P10" s="9"/>
    </row>
    <row r="11" spans="1:133">
      <c r="A11" s="12"/>
      <c r="B11" s="25">
        <v>312.60000000000002</v>
      </c>
      <c r="C11" s="20" t="s">
        <v>15</v>
      </c>
      <c r="D11" s="47">
        <v>0</v>
      </c>
      <c r="E11" s="47">
        <v>8955873</v>
      </c>
      <c r="F11" s="47">
        <v>2749191</v>
      </c>
      <c r="G11" s="47">
        <v>63188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11768252</v>
      </c>
      <c r="O11" s="48">
        <f t="shared" si="1"/>
        <v>47.579828331385926</v>
      </c>
      <c r="P11" s="9"/>
    </row>
    <row r="12" spans="1:133">
      <c r="A12" s="12"/>
      <c r="B12" s="25">
        <v>314.10000000000002</v>
      </c>
      <c r="C12" s="20" t="s">
        <v>16</v>
      </c>
      <c r="D12" s="47">
        <v>0</v>
      </c>
      <c r="E12" s="47">
        <v>6581093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6581093</v>
      </c>
      <c r="O12" s="48">
        <f t="shared" si="1"/>
        <v>26.607798267141593</v>
      </c>
      <c r="P12" s="9"/>
    </row>
    <row r="13" spans="1:133">
      <c r="A13" s="12"/>
      <c r="B13" s="25">
        <v>314.3</v>
      </c>
      <c r="C13" s="20" t="s">
        <v>17</v>
      </c>
      <c r="D13" s="47">
        <v>0</v>
      </c>
      <c r="E13" s="47">
        <v>1161364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1161364</v>
      </c>
      <c r="O13" s="48">
        <f t="shared" si="1"/>
        <v>4.6954721695500474</v>
      </c>
      <c r="P13" s="9"/>
    </row>
    <row r="14" spans="1:133">
      <c r="A14" s="12"/>
      <c r="B14" s="25">
        <v>314.7</v>
      </c>
      <c r="C14" s="20" t="s">
        <v>18</v>
      </c>
      <c r="D14" s="47">
        <v>0</v>
      </c>
      <c r="E14" s="47">
        <v>34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34</v>
      </c>
      <c r="O14" s="48">
        <f t="shared" si="1"/>
        <v>1.374642693976235E-4</v>
      </c>
      <c r="P14" s="9"/>
    </row>
    <row r="15" spans="1:133">
      <c r="A15" s="12"/>
      <c r="B15" s="25">
        <v>314.8</v>
      </c>
      <c r="C15" s="20" t="s">
        <v>19</v>
      </c>
      <c r="D15" s="47">
        <v>0</v>
      </c>
      <c r="E15" s="47">
        <v>699856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699856</v>
      </c>
      <c r="O15" s="48">
        <f t="shared" si="1"/>
        <v>2.8295645212806817</v>
      </c>
      <c r="P15" s="9"/>
    </row>
    <row r="16" spans="1:133">
      <c r="A16" s="12"/>
      <c r="B16" s="25">
        <v>315</v>
      </c>
      <c r="C16" s="20" t="s">
        <v>20</v>
      </c>
      <c r="D16" s="47">
        <v>0</v>
      </c>
      <c r="E16" s="47">
        <v>4871083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2"/>
        <v>4871083</v>
      </c>
      <c r="O16" s="48">
        <f t="shared" si="1"/>
        <v>19.694113699123058</v>
      </c>
      <c r="P16" s="9"/>
    </row>
    <row r="17" spans="1:16">
      <c r="A17" s="12"/>
      <c r="B17" s="25">
        <v>316</v>
      </c>
      <c r="C17" s="20" t="s">
        <v>21</v>
      </c>
      <c r="D17" s="47">
        <v>262001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2"/>
        <v>262001</v>
      </c>
      <c r="O17" s="48">
        <f t="shared" si="1"/>
        <v>1.0592875307778455</v>
      </c>
      <c r="P17" s="9"/>
    </row>
    <row r="18" spans="1:16" ht="15.75">
      <c r="A18" s="29" t="s">
        <v>22</v>
      </c>
      <c r="B18" s="30"/>
      <c r="C18" s="31"/>
      <c r="D18" s="32">
        <f>SUM(D19:D30)</f>
        <v>0</v>
      </c>
      <c r="E18" s="32">
        <f t="shared" ref="E18:M18" si="3">SUM(E19:E30)</f>
        <v>6001283</v>
      </c>
      <c r="F18" s="32">
        <f t="shared" si="3"/>
        <v>0</v>
      </c>
      <c r="G18" s="32">
        <f t="shared" si="3"/>
        <v>1495270</v>
      </c>
      <c r="H18" s="32">
        <f t="shared" si="3"/>
        <v>0</v>
      </c>
      <c r="I18" s="32">
        <f t="shared" si="3"/>
        <v>5444604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>
        <f t="shared" si="3"/>
        <v>0</v>
      </c>
      <c r="N18" s="45">
        <f>SUM(D18:M18)</f>
        <v>12941157</v>
      </c>
      <c r="O18" s="46">
        <f t="shared" si="1"/>
        <v>52.321961534262968</v>
      </c>
      <c r="P18" s="10"/>
    </row>
    <row r="19" spans="1:16">
      <c r="A19" s="12"/>
      <c r="B19" s="25">
        <v>322</v>
      </c>
      <c r="C19" s="20" t="s">
        <v>0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887133</v>
      </c>
      <c r="J19" s="47">
        <v>0</v>
      </c>
      <c r="K19" s="47">
        <v>0</v>
      </c>
      <c r="L19" s="47">
        <v>0</v>
      </c>
      <c r="M19" s="47">
        <v>0</v>
      </c>
      <c r="N19" s="47">
        <f>SUM(D19:M19)</f>
        <v>887133</v>
      </c>
      <c r="O19" s="48">
        <f t="shared" si="1"/>
        <v>3.5867379324565269</v>
      </c>
      <c r="P19" s="9"/>
    </row>
    <row r="20" spans="1:16">
      <c r="A20" s="12"/>
      <c r="B20" s="25">
        <v>323.5</v>
      </c>
      <c r="C20" s="20" t="s">
        <v>23</v>
      </c>
      <c r="D20" s="47">
        <v>0</v>
      </c>
      <c r="E20" s="47">
        <v>59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ref="N20:N30" si="4">SUM(D20:M20)</f>
        <v>59</v>
      </c>
      <c r="O20" s="48">
        <f t="shared" si="1"/>
        <v>2.3854093807234664E-4</v>
      </c>
      <c r="P20" s="9"/>
    </row>
    <row r="21" spans="1:16">
      <c r="A21" s="12"/>
      <c r="B21" s="25">
        <v>323.7</v>
      </c>
      <c r="C21" s="20" t="s">
        <v>24</v>
      </c>
      <c r="D21" s="47">
        <v>0</v>
      </c>
      <c r="E21" s="47">
        <v>0</v>
      </c>
      <c r="F21" s="47">
        <v>0</v>
      </c>
      <c r="G21" s="47">
        <v>0</v>
      </c>
      <c r="H21" s="47">
        <v>0</v>
      </c>
      <c r="I21" s="47">
        <v>296659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296659</v>
      </c>
      <c r="O21" s="48">
        <f t="shared" si="1"/>
        <v>1.1994121380949878</v>
      </c>
      <c r="P21" s="9"/>
    </row>
    <row r="22" spans="1:16">
      <c r="A22" s="12"/>
      <c r="B22" s="25">
        <v>324.11</v>
      </c>
      <c r="C22" s="20" t="s">
        <v>25</v>
      </c>
      <c r="D22" s="47">
        <v>0</v>
      </c>
      <c r="E22" s="47">
        <v>0</v>
      </c>
      <c r="F22" s="47">
        <v>0</v>
      </c>
      <c r="G22" s="47">
        <v>30518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30518</v>
      </c>
      <c r="O22" s="48">
        <f t="shared" si="1"/>
        <v>0.12338631098460805</v>
      </c>
      <c r="P22" s="9"/>
    </row>
    <row r="23" spans="1:16">
      <c r="A23" s="12"/>
      <c r="B23" s="25">
        <v>324.12</v>
      </c>
      <c r="C23" s="20" t="s">
        <v>26</v>
      </c>
      <c r="D23" s="47">
        <v>0</v>
      </c>
      <c r="E23" s="47">
        <v>0</v>
      </c>
      <c r="F23" s="47">
        <v>0</v>
      </c>
      <c r="G23" s="47">
        <v>4639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4639</v>
      </c>
      <c r="O23" s="48">
        <f t="shared" si="1"/>
        <v>1.8755786639281628E-2</v>
      </c>
      <c r="P23" s="9"/>
    </row>
    <row r="24" spans="1:16">
      <c r="A24" s="12"/>
      <c r="B24" s="25">
        <v>324.31</v>
      </c>
      <c r="C24" s="20" t="s">
        <v>27</v>
      </c>
      <c r="D24" s="47">
        <v>0</v>
      </c>
      <c r="E24" s="47">
        <v>0</v>
      </c>
      <c r="F24" s="47">
        <v>0</v>
      </c>
      <c r="G24" s="47">
        <v>758149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758149</v>
      </c>
      <c r="O24" s="48">
        <f t="shared" si="1"/>
        <v>3.0652470111629073</v>
      </c>
      <c r="P24" s="9"/>
    </row>
    <row r="25" spans="1:16">
      <c r="A25" s="12"/>
      <c r="B25" s="25">
        <v>324.32</v>
      </c>
      <c r="C25" s="20" t="s">
        <v>28</v>
      </c>
      <c r="D25" s="47">
        <v>0</v>
      </c>
      <c r="E25" s="47">
        <v>0</v>
      </c>
      <c r="F25" s="47">
        <v>0</v>
      </c>
      <c r="G25" s="47">
        <v>129095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129095</v>
      </c>
      <c r="O25" s="48">
        <f t="shared" si="1"/>
        <v>0.52193970170253545</v>
      </c>
      <c r="P25" s="9"/>
    </row>
    <row r="26" spans="1:16">
      <c r="A26" s="12"/>
      <c r="B26" s="25">
        <v>324.61</v>
      </c>
      <c r="C26" s="20" t="s">
        <v>29</v>
      </c>
      <c r="D26" s="47">
        <v>0</v>
      </c>
      <c r="E26" s="47">
        <v>0</v>
      </c>
      <c r="F26" s="47">
        <v>0</v>
      </c>
      <c r="G26" s="47">
        <v>50418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50418</v>
      </c>
      <c r="O26" s="48">
        <f t="shared" si="1"/>
        <v>0.20384333924968767</v>
      </c>
      <c r="P26" s="9"/>
    </row>
    <row r="27" spans="1:16">
      <c r="A27" s="12"/>
      <c r="B27" s="25">
        <v>325.10000000000002</v>
      </c>
      <c r="C27" s="20" t="s">
        <v>30</v>
      </c>
      <c r="D27" s="47">
        <v>0</v>
      </c>
      <c r="E27" s="47">
        <v>48659</v>
      </c>
      <c r="F27" s="47">
        <v>0</v>
      </c>
      <c r="G27" s="47">
        <v>33689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4"/>
        <v>82348</v>
      </c>
      <c r="O27" s="48">
        <f t="shared" si="1"/>
        <v>0.33293846048104409</v>
      </c>
      <c r="P27" s="9"/>
    </row>
    <row r="28" spans="1:16">
      <c r="A28" s="12"/>
      <c r="B28" s="25">
        <v>325.2</v>
      </c>
      <c r="C28" s="20" t="s">
        <v>31</v>
      </c>
      <c r="D28" s="47">
        <v>0</v>
      </c>
      <c r="E28" s="47">
        <v>5660168</v>
      </c>
      <c r="F28" s="47">
        <v>0</v>
      </c>
      <c r="G28" s="47">
        <v>0</v>
      </c>
      <c r="H28" s="47">
        <v>0</v>
      </c>
      <c r="I28" s="47">
        <v>3964104</v>
      </c>
      <c r="J28" s="47">
        <v>0</v>
      </c>
      <c r="K28" s="47">
        <v>0</v>
      </c>
      <c r="L28" s="47">
        <v>0</v>
      </c>
      <c r="M28" s="47">
        <v>0</v>
      </c>
      <c r="N28" s="47">
        <f t="shared" si="4"/>
        <v>9624272</v>
      </c>
      <c r="O28" s="48">
        <f t="shared" si="1"/>
        <v>38.911574087176604</v>
      </c>
      <c r="P28" s="9"/>
    </row>
    <row r="29" spans="1:16">
      <c r="A29" s="12"/>
      <c r="B29" s="25">
        <v>329</v>
      </c>
      <c r="C29" s="20" t="s">
        <v>32</v>
      </c>
      <c r="D29" s="47">
        <v>0</v>
      </c>
      <c r="E29" s="47">
        <v>292397</v>
      </c>
      <c r="F29" s="47">
        <v>0</v>
      </c>
      <c r="G29" s="47">
        <v>488762</v>
      </c>
      <c r="H29" s="47">
        <v>0</v>
      </c>
      <c r="I29" s="47">
        <v>279063</v>
      </c>
      <c r="J29" s="47">
        <v>0</v>
      </c>
      <c r="K29" s="47">
        <v>0</v>
      </c>
      <c r="L29" s="47">
        <v>0</v>
      </c>
      <c r="M29" s="47">
        <v>0</v>
      </c>
      <c r="N29" s="47">
        <f>SUM(D29:M29)</f>
        <v>1060222</v>
      </c>
      <c r="O29" s="48">
        <f t="shared" si="1"/>
        <v>4.2865483126260928</v>
      </c>
      <c r="P29" s="9"/>
    </row>
    <row r="30" spans="1:16">
      <c r="A30" s="12"/>
      <c r="B30" s="25">
        <v>367</v>
      </c>
      <c r="C30" s="20" t="s">
        <v>125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17645</v>
      </c>
      <c r="J30" s="47">
        <v>0</v>
      </c>
      <c r="K30" s="47">
        <v>0</v>
      </c>
      <c r="L30" s="47">
        <v>0</v>
      </c>
      <c r="M30" s="47">
        <v>0</v>
      </c>
      <c r="N30" s="47">
        <f t="shared" si="4"/>
        <v>17645</v>
      </c>
      <c r="O30" s="48">
        <f t="shared" si="1"/>
        <v>7.13399127506196E-2</v>
      </c>
      <c r="P30" s="9"/>
    </row>
    <row r="31" spans="1:16" ht="15.75">
      <c r="A31" s="29" t="s">
        <v>35</v>
      </c>
      <c r="B31" s="30"/>
      <c r="C31" s="31"/>
      <c r="D31" s="32">
        <f t="shared" ref="D31:M31" si="5">SUM(D32:D55)</f>
        <v>5011482</v>
      </c>
      <c r="E31" s="32">
        <f t="shared" si="5"/>
        <v>17562735</v>
      </c>
      <c r="F31" s="32">
        <f t="shared" si="5"/>
        <v>13600676</v>
      </c>
      <c r="G31" s="32">
        <f t="shared" si="5"/>
        <v>2828046</v>
      </c>
      <c r="H31" s="32">
        <f t="shared" si="5"/>
        <v>0</v>
      </c>
      <c r="I31" s="32">
        <f t="shared" si="5"/>
        <v>5636</v>
      </c>
      <c r="J31" s="32">
        <f t="shared" si="5"/>
        <v>0</v>
      </c>
      <c r="K31" s="32">
        <f t="shared" si="5"/>
        <v>0</v>
      </c>
      <c r="L31" s="32">
        <f t="shared" si="5"/>
        <v>0</v>
      </c>
      <c r="M31" s="32">
        <f t="shared" si="5"/>
        <v>0</v>
      </c>
      <c r="N31" s="45">
        <f t="shared" ref="N31:N38" si="6">SUM(D31:M31)</f>
        <v>39008575</v>
      </c>
      <c r="O31" s="46">
        <f t="shared" si="1"/>
        <v>157.71427242992354</v>
      </c>
      <c r="P31" s="10"/>
    </row>
    <row r="32" spans="1:16">
      <c r="A32" s="12"/>
      <c r="B32" s="25">
        <v>331.1</v>
      </c>
      <c r="C32" s="20" t="s">
        <v>33</v>
      </c>
      <c r="D32" s="47">
        <v>107370</v>
      </c>
      <c r="E32" s="47">
        <v>54611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161981</v>
      </c>
      <c r="O32" s="48">
        <f t="shared" si="1"/>
        <v>0.65489999474401328</v>
      </c>
      <c r="P32" s="9"/>
    </row>
    <row r="33" spans="1:16">
      <c r="A33" s="12"/>
      <c r="B33" s="25">
        <v>331.2</v>
      </c>
      <c r="C33" s="20" t="s">
        <v>34</v>
      </c>
      <c r="D33" s="47">
        <v>45117</v>
      </c>
      <c r="E33" s="47">
        <v>1453882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1498999</v>
      </c>
      <c r="O33" s="48">
        <f t="shared" si="1"/>
        <v>6.0605530106696532</v>
      </c>
      <c r="P33" s="9"/>
    </row>
    <row r="34" spans="1:16">
      <c r="A34" s="12"/>
      <c r="B34" s="25">
        <v>331.39</v>
      </c>
      <c r="C34" s="20" t="s">
        <v>38</v>
      </c>
      <c r="D34" s="47">
        <v>0</v>
      </c>
      <c r="E34" s="47">
        <v>39559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39559</v>
      </c>
      <c r="O34" s="48">
        <f t="shared" si="1"/>
        <v>0.15993967744413493</v>
      </c>
      <c r="P34" s="9"/>
    </row>
    <row r="35" spans="1:16">
      <c r="A35" s="12"/>
      <c r="B35" s="25">
        <v>331.49</v>
      </c>
      <c r="C35" s="20" t="s">
        <v>39</v>
      </c>
      <c r="D35" s="47">
        <v>0</v>
      </c>
      <c r="E35" s="47">
        <v>0</v>
      </c>
      <c r="F35" s="47">
        <v>0</v>
      </c>
      <c r="G35" s="47">
        <v>2788012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2788012</v>
      </c>
      <c r="O35" s="48">
        <f t="shared" si="1"/>
        <v>11.272118607406089</v>
      </c>
      <c r="P35" s="9"/>
    </row>
    <row r="36" spans="1:16">
      <c r="A36" s="12"/>
      <c r="B36" s="25">
        <v>331.5</v>
      </c>
      <c r="C36" s="20" t="s">
        <v>36</v>
      </c>
      <c r="D36" s="47">
        <v>0</v>
      </c>
      <c r="E36" s="47">
        <v>1777550</v>
      </c>
      <c r="F36" s="47">
        <v>0</v>
      </c>
      <c r="G36" s="47">
        <v>0</v>
      </c>
      <c r="H36" s="47">
        <v>0</v>
      </c>
      <c r="I36" s="47">
        <v>5636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1783186</v>
      </c>
      <c r="O36" s="48">
        <f t="shared" si="1"/>
        <v>7.2095400202961955</v>
      </c>
      <c r="P36" s="9"/>
    </row>
    <row r="37" spans="1:16">
      <c r="A37" s="12"/>
      <c r="B37" s="25">
        <v>331.69</v>
      </c>
      <c r="C37" s="20" t="s">
        <v>40</v>
      </c>
      <c r="D37" s="47">
        <v>9614</v>
      </c>
      <c r="E37" s="47">
        <v>1528377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1537991</v>
      </c>
      <c r="O37" s="48">
        <f t="shared" ref="O37:O68" si="7">(N37/O$117)</f>
        <v>6.2182002692682454</v>
      </c>
      <c r="P37" s="9"/>
    </row>
    <row r="38" spans="1:16">
      <c r="A38" s="12"/>
      <c r="B38" s="25">
        <v>334.2</v>
      </c>
      <c r="C38" s="20" t="s">
        <v>37</v>
      </c>
      <c r="D38" s="47">
        <v>0</v>
      </c>
      <c r="E38" s="47">
        <v>451025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451025</v>
      </c>
      <c r="O38" s="48">
        <f t="shared" si="7"/>
        <v>1.8235241795606805</v>
      </c>
      <c r="P38" s="9"/>
    </row>
    <row r="39" spans="1:16">
      <c r="A39" s="12"/>
      <c r="B39" s="25">
        <v>334.39</v>
      </c>
      <c r="C39" s="20" t="s">
        <v>41</v>
      </c>
      <c r="D39" s="47">
        <v>0</v>
      </c>
      <c r="E39" s="47">
        <v>473027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ref="N39:N51" si="8">SUM(D39:M39)</f>
        <v>473027</v>
      </c>
      <c r="O39" s="48">
        <f t="shared" si="7"/>
        <v>1.9124797341279307</v>
      </c>
      <c r="P39" s="9"/>
    </row>
    <row r="40" spans="1:16">
      <c r="A40" s="12"/>
      <c r="B40" s="25">
        <v>334.5</v>
      </c>
      <c r="C40" s="20" t="s">
        <v>42</v>
      </c>
      <c r="D40" s="47">
        <v>0</v>
      </c>
      <c r="E40" s="47">
        <v>206576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8"/>
        <v>206576</v>
      </c>
      <c r="O40" s="48">
        <f t="shared" si="7"/>
        <v>0.83520055632598433</v>
      </c>
      <c r="P40" s="9"/>
    </row>
    <row r="41" spans="1:16">
      <c r="A41" s="12"/>
      <c r="B41" s="25">
        <v>334.69</v>
      </c>
      <c r="C41" s="20" t="s">
        <v>43</v>
      </c>
      <c r="D41" s="47">
        <v>0</v>
      </c>
      <c r="E41" s="47">
        <v>622416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8"/>
        <v>622416</v>
      </c>
      <c r="O41" s="48">
        <f t="shared" si="7"/>
        <v>2.5164694323938592</v>
      </c>
      <c r="P41" s="9"/>
    </row>
    <row r="42" spans="1:16">
      <c r="A42" s="12"/>
      <c r="B42" s="25">
        <v>335.12</v>
      </c>
      <c r="C42" s="20" t="s">
        <v>44</v>
      </c>
      <c r="D42" s="47">
        <v>4002196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4002196</v>
      </c>
      <c r="O42" s="48">
        <f t="shared" si="7"/>
        <v>16.181145562532091</v>
      </c>
      <c r="P42" s="9"/>
    </row>
    <row r="43" spans="1:16">
      <c r="A43" s="12"/>
      <c r="B43" s="25">
        <v>335.13</v>
      </c>
      <c r="C43" s="20" t="s">
        <v>45</v>
      </c>
      <c r="D43" s="47">
        <v>91754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91754</v>
      </c>
      <c r="O43" s="48">
        <f t="shared" si="7"/>
        <v>0.37096754630322193</v>
      </c>
      <c r="P43" s="9"/>
    </row>
    <row r="44" spans="1:16">
      <c r="A44" s="12"/>
      <c r="B44" s="25">
        <v>335.14</v>
      </c>
      <c r="C44" s="20" t="s">
        <v>46</v>
      </c>
      <c r="D44" s="47">
        <v>33376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33376</v>
      </c>
      <c r="O44" s="48">
        <f t="shared" si="7"/>
        <v>0.13494139574750239</v>
      </c>
      <c r="P44" s="9"/>
    </row>
    <row r="45" spans="1:16">
      <c r="A45" s="12"/>
      <c r="B45" s="25">
        <v>335.15</v>
      </c>
      <c r="C45" s="20" t="s">
        <v>47</v>
      </c>
      <c r="D45" s="47">
        <v>92942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92942</v>
      </c>
      <c r="O45" s="48">
        <f t="shared" si="7"/>
        <v>0.37577070959864478</v>
      </c>
      <c r="P45" s="9"/>
    </row>
    <row r="46" spans="1:16">
      <c r="A46" s="12"/>
      <c r="B46" s="25">
        <v>335.16</v>
      </c>
      <c r="C46" s="20" t="s">
        <v>48</v>
      </c>
      <c r="D46" s="47">
        <v>446500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446500</v>
      </c>
      <c r="O46" s="48">
        <f t="shared" si="7"/>
        <v>1.8052293025305555</v>
      </c>
      <c r="P46" s="9"/>
    </row>
    <row r="47" spans="1:16">
      <c r="A47" s="12"/>
      <c r="B47" s="25">
        <v>335.18</v>
      </c>
      <c r="C47" s="20" t="s">
        <v>49</v>
      </c>
      <c r="D47" s="47">
        <v>0</v>
      </c>
      <c r="E47" s="47">
        <v>0</v>
      </c>
      <c r="F47" s="47">
        <v>9749161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9749161</v>
      </c>
      <c r="O47" s="48">
        <f t="shared" si="7"/>
        <v>39.416508650141303</v>
      </c>
      <c r="P47" s="9"/>
    </row>
    <row r="48" spans="1:16">
      <c r="A48" s="12"/>
      <c r="B48" s="25">
        <v>335.21</v>
      </c>
      <c r="C48" s="20" t="s">
        <v>50</v>
      </c>
      <c r="D48" s="47">
        <v>14845</v>
      </c>
      <c r="E48" s="47">
        <v>17018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31863</v>
      </c>
      <c r="O48" s="48">
        <f t="shared" si="7"/>
        <v>0.12882423575930815</v>
      </c>
      <c r="P48" s="9"/>
    </row>
    <row r="49" spans="1:16">
      <c r="A49" s="12"/>
      <c r="B49" s="25">
        <v>335.22</v>
      </c>
      <c r="C49" s="20" t="s">
        <v>51</v>
      </c>
      <c r="D49" s="47">
        <v>0</v>
      </c>
      <c r="E49" s="47">
        <v>638947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638947</v>
      </c>
      <c r="O49" s="48">
        <f t="shared" si="7"/>
        <v>2.5833053687883334</v>
      </c>
      <c r="P49" s="9"/>
    </row>
    <row r="50" spans="1:16">
      <c r="A50" s="12"/>
      <c r="B50" s="25">
        <v>335.49</v>
      </c>
      <c r="C50" s="20" t="s">
        <v>52</v>
      </c>
      <c r="D50" s="47">
        <v>0</v>
      </c>
      <c r="E50" s="47">
        <v>59962</v>
      </c>
      <c r="F50" s="47">
        <v>3851515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3911477</v>
      </c>
      <c r="O50" s="48">
        <f t="shared" si="7"/>
        <v>15.814362590312003</v>
      </c>
      <c r="P50" s="9"/>
    </row>
    <row r="51" spans="1:16">
      <c r="A51" s="12"/>
      <c r="B51" s="25">
        <v>335.8</v>
      </c>
      <c r="C51" s="20" t="s">
        <v>147</v>
      </c>
      <c r="D51" s="47">
        <v>0</v>
      </c>
      <c r="E51" s="47">
        <v>5800265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5800265</v>
      </c>
      <c r="O51" s="48">
        <f t="shared" si="7"/>
        <v>23.450858545223724</v>
      </c>
      <c r="P51" s="9"/>
    </row>
    <row r="52" spans="1:16">
      <c r="A52" s="12"/>
      <c r="B52" s="25">
        <v>337.1</v>
      </c>
      <c r="C52" s="20" t="s">
        <v>56</v>
      </c>
      <c r="D52" s="47">
        <v>11500</v>
      </c>
      <c r="E52" s="47">
        <v>189578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ref="N52:N57" si="9">SUM(D52:M52)</f>
        <v>201078</v>
      </c>
      <c r="O52" s="48">
        <f t="shared" si="7"/>
        <v>0.81297177535103926</v>
      </c>
      <c r="P52" s="9"/>
    </row>
    <row r="53" spans="1:16">
      <c r="A53" s="12"/>
      <c r="B53" s="25">
        <v>337.2</v>
      </c>
      <c r="C53" s="20" t="s">
        <v>57</v>
      </c>
      <c r="D53" s="47">
        <v>156268</v>
      </c>
      <c r="E53" s="47">
        <v>3266872</v>
      </c>
      <c r="F53" s="47">
        <v>0</v>
      </c>
      <c r="G53" s="47">
        <v>40034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3463174</v>
      </c>
      <c r="O53" s="48">
        <f t="shared" si="7"/>
        <v>14.001843638436627</v>
      </c>
      <c r="P53" s="9"/>
    </row>
    <row r="54" spans="1:16">
      <c r="A54" s="12"/>
      <c r="B54" s="25">
        <v>337.3</v>
      </c>
      <c r="C54" s="20" t="s">
        <v>58</v>
      </c>
      <c r="D54" s="47">
        <v>0</v>
      </c>
      <c r="E54" s="47">
        <v>57976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57976</v>
      </c>
      <c r="O54" s="48">
        <f t="shared" si="7"/>
        <v>0.23440083772342998</v>
      </c>
      <c r="P54" s="9"/>
    </row>
    <row r="55" spans="1:16">
      <c r="A55" s="12"/>
      <c r="B55" s="25">
        <v>337.9</v>
      </c>
      <c r="C55" s="20" t="s">
        <v>60</v>
      </c>
      <c r="D55" s="47">
        <v>0</v>
      </c>
      <c r="E55" s="47">
        <v>925094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925094</v>
      </c>
      <c r="O55" s="48">
        <f t="shared" si="7"/>
        <v>3.7402167892389735</v>
      </c>
      <c r="P55" s="9"/>
    </row>
    <row r="56" spans="1:16" ht="15.75">
      <c r="A56" s="29" t="s">
        <v>65</v>
      </c>
      <c r="B56" s="30"/>
      <c r="C56" s="31"/>
      <c r="D56" s="32">
        <f>SUM(D57:D91)</f>
        <v>15228050</v>
      </c>
      <c r="E56" s="32">
        <f t="shared" ref="E56:M56" si="10">SUM(E57:E91)</f>
        <v>5024829</v>
      </c>
      <c r="F56" s="32">
        <f t="shared" si="10"/>
        <v>0</v>
      </c>
      <c r="G56" s="32">
        <f t="shared" si="10"/>
        <v>995134</v>
      </c>
      <c r="H56" s="32">
        <f t="shared" si="10"/>
        <v>0</v>
      </c>
      <c r="I56" s="32">
        <f t="shared" si="10"/>
        <v>7673870</v>
      </c>
      <c r="J56" s="32">
        <f t="shared" si="10"/>
        <v>27763732</v>
      </c>
      <c r="K56" s="32">
        <f t="shared" si="10"/>
        <v>0</v>
      </c>
      <c r="L56" s="32">
        <f t="shared" si="10"/>
        <v>0</v>
      </c>
      <c r="M56" s="32">
        <f t="shared" si="10"/>
        <v>56007</v>
      </c>
      <c r="N56" s="32">
        <f t="shared" si="9"/>
        <v>56741622</v>
      </c>
      <c r="O56" s="46">
        <f t="shared" si="7"/>
        <v>229.41016507841528</v>
      </c>
      <c r="P56" s="10"/>
    </row>
    <row r="57" spans="1:16">
      <c r="A57" s="12"/>
      <c r="B57" s="25">
        <v>341.1</v>
      </c>
      <c r="C57" s="20" t="s">
        <v>68</v>
      </c>
      <c r="D57" s="47">
        <v>689030</v>
      </c>
      <c r="E57" s="47">
        <v>605722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1294752</v>
      </c>
      <c r="O57" s="48">
        <f t="shared" si="7"/>
        <v>5.2347687567974059</v>
      </c>
      <c r="P57" s="9"/>
    </row>
    <row r="58" spans="1:16">
      <c r="A58" s="12"/>
      <c r="B58" s="25">
        <v>341.2</v>
      </c>
      <c r="C58" s="20" t="s">
        <v>69</v>
      </c>
      <c r="D58" s="47">
        <v>0</v>
      </c>
      <c r="E58" s="47">
        <v>223431</v>
      </c>
      <c r="F58" s="47">
        <v>0</v>
      </c>
      <c r="G58" s="47">
        <v>39275</v>
      </c>
      <c r="H58" s="47">
        <v>0</v>
      </c>
      <c r="I58" s="47">
        <v>0</v>
      </c>
      <c r="J58" s="47">
        <v>18857109</v>
      </c>
      <c r="K58" s="47">
        <v>0</v>
      </c>
      <c r="L58" s="47">
        <v>0</v>
      </c>
      <c r="M58" s="47">
        <v>0</v>
      </c>
      <c r="N58" s="47">
        <f t="shared" ref="N58:N91" si="11">SUM(D58:M58)</f>
        <v>19119815</v>
      </c>
      <c r="O58" s="48">
        <f t="shared" si="7"/>
        <v>77.302688235080069</v>
      </c>
      <c r="P58" s="9"/>
    </row>
    <row r="59" spans="1:16">
      <c r="A59" s="12"/>
      <c r="B59" s="25">
        <v>341.3</v>
      </c>
      <c r="C59" s="20" t="s">
        <v>148</v>
      </c>
      <c r="D59" s="47">
        <v>765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1"/>
        <v>765</v>
      </c>
      <c r="O59" s="48">
        <f t="shared" si="7"/>
        <v>3.0929460614465285E-3</v>
      </c>
      <c r="P59" s="9"/>
    </row>
    <row r="60" spans="1:16">
      <c r="A60" s="12"/>
      <c r="B60" s="25">
        <v>341.51</v>
      </c>
      <c r="C60" s="20" t="s">
        <v>157</v>
      </c>
      <c r="D60" s="47">
        <v>0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532292</v>
      </c>
      <c r="K60" s="47">
        <v>0</v>
      </c>
      <c r="L60" s="47">
        <v>0</v>
      </c>
      <c r="M60" s="47">
        <v>0</v>
      </c>
      <c r="N60" s="47">
        <f t="shared" si="11"/>
        <v>532292</v>
      </c>
      <c r="O60" s="48">
        <f t="shared" si="7"/>
        <v>2.1520920848882295</v>
      </c>
      <c r="P60" s="9"/>
    </row>
    <row r="61" spans="1:16">
      <c r="A61" s="12"/>
      <c r="B61" s="25">
        <v>341.52</v>
      </c>
      <c r="C61" s="20" t="s">
        <v>158</v>
      </c>
      <c r="D61" s="47">
        <v>0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6698914</v>
      </c>
      <c r="K61" s="47">
        <v>0</v>
      </c>
      <c r="L61" s="47">
        <v>0</v>
      </c>
      <c r="M61" s="47">
        <v>0</v>
      </c>
      <c r="N61" s="47">
        <f t="shared" si="11"/>
        <v>6698914</v>
      </c>
      <c r="O61" s="48">
        <f t="shared" si="7"/>
        <v>27.084156434338574</v>
      </c>
      <c r="P61" s="9"/>
    </row>
    <row r="62" spans="1:16">
      <c r="A62" s="12"/>
      <c r="B62" s="25">
        <v>341.53</v>
      </c>
      <c r="C62" s="20" t="s">
        <v>159</v>
      </c>
      <c r="D62" s="47">
        <v>0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1206392</v>
      </c>
      <c r="K62" s="47">
        <v>0</v>
      </c>
      <c r="L62" s="47">
        <v>0</v>
      </c>
      <c r="M62" s="47">
        <v>0</v>
      </c>
      <c r="N62" s="47">
        <f t="shared" si="11"/>
        <v>1206392</v>
      </c>
      <c r="O62" s="48">
        <f t="shared" si="7"/>
        <v>4.8775233790334642</v>
      </c>
      <c r="P62" s="9"/>
    </row>
    <row r="63" spans="1:16">
      <c r="A63" s="12"/>
      <c r="B63" s="25">
        <v>341.56</v>
      </c>
      <c r="C63" s="20" t="s">
        <v>71</v>
      </c>
      <c r="D63" s="47">
        <v>382340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402220</v>
      </c>
      <c r="K63" s="47">
        <v>0</v>
      </c>
      <c r="L63" s="47">
        <v>0</v>
      </c>
      <c r="M63" s="47">
        <v>0</v>
      </c>
      <c r="N63" s="47">
        <f t="shared" si="11"/>
        <v>784560</v>
      </c>
      <c r="O63" s="48">
        <f t="shared" si="7"/>
        <v>3.1720284470176319</v>
      </c>
      <c r="P63" s="9"/>
    </row>
    <row r="64" spans="1:16">
      <c r="A64" s="12"/>
      <c r="B64" s="25">
        <v>341.8</v>
      </c>
      <c r="C64" s="20" t="s">
        <v>72</v>
      </c>
      <c r="D64" s="47">
        <v>3079899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3079899</v>
      </c>
      <c r="O64" s="48">
        <f t="shared" si="7"/>
        <v>12.452237230984446</v>
      </c>
      <c r="P64" s="9"/>
    </row>
    <row r="65" spans="1:16">
      <c r="A65" s="12"/>
      <c r="B65" s="25">
        <v>341.9</v>
      </c>
      <c r="C65" s="20" t="s">
        <v>73</v>
      </c>
      <c r="D65" s="47">
        <v>323887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323887</v>
      </c>
      <c r="O65" s="48">
        <f t="shared" si="7"/>
        <v>1.3094967594820024</v>
      </c>
      <c r="P65" s="9"/>
    </row>
    <row r="66" spans="1:16">
      <c r="A66" s="12"/>
      <c r="B66" s="25">
        <v>342.1</v>
      </c>
      <c r="C66" s="20" t="s">
        <v>74</v>
      </c>
      <c r="D66" s="47">
        <v>1039873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1039873</v>
      </c>
      <c r="O66" s="48">
        <f t="shared" si="7"/>
        <v>4.2042759473916158</v>
      </c>
      <c r="P66" s="9"/>
    </row>
    <row r="67" spans="1:16">
      <c r="A67" s="12"/>
      <c r="B67" s="25">
        <v>342.2</v>
      </c>
      <c r="C67" s="20" t="s">
        <v>75</v>
      </c>
      <c r="D67" s="47">
        <v>0</v>
      </c>
      <c r="E67" s="47">
        <v>1125684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1125684</v>
      </c>
      <c r="O67" s="48">
        <f t="shared" si="7"/>
        <v>4.5512155480174821</v>
      </c>
      <c r="P67" s="9"/>
    </row>
    <row r="68" spans="1:16">
      <c r="A68" s="12"/>
      <c r="B68" s="25">
        <v>342.3</v>
      </c>
      <c r="C68" s="20" t="s">
        <v>76</v>
      </c>
      <c r="D68" s="47">
        <v>755040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755040</v>
      </c>
      <c r="O68" s="48">
        <f t="shared" si="7"/>
        <v>3.0526771166465188</v>
      </c>
      <c r="P68" s="9"/>
    </row>
    <row r="69" spans="1:16">
      <c r="A69" s="12"/>
      <c r="B69" s="25">
        <v>342.4</v>
      </c>
      <c r="C69" s="20" t="s">
        <v>77</v>
      </c>
      <c r="D69" s="47">
        <v>1259</v>
      </c>
      <c r="E69" s="47">
        <v>500677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501936</v>
      </c>
      <c r="O69" s="48">
        <f t="shared" ref="O69:O100" si="12">(N69/O$117)</f>
        <v>2.0293607507166338</v>
      </c>
      <c r="P69" s="9"/>
    </row>
    <row r="70" spans="1:16">
      <c r="A70" s="12"/>
      <c r="B70" s="25">
        <v>342.5</v>
      </c>
      <c r="C70" s="20" t="s">
        <v>78</v>
      </c>
      <c r="D70" s="47">
        <v>0</v>
      </c>
      <c r="E70" s="47">
        <v>110036</v>
      </c>
      <c r="F70" s="47">
        <v>0</v>
      </c>
      <c r="G70" s="47">
        <v>0</v>
      </c>
      <c r="H70" s="47">
        <v>0</v>
      </c>
      <c r="I70" s="47">
        <v>7083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117119</v>
      </c>
      <c r="O70" s="48">
        <f t="shared" si="12"/>
        <v>0.47351993434059603</v>
      </c>
      <c r="P70" s="9"/>
    </row>
    <row r="71" spans="1:16">
      <c r="A71" s="12"/>
      <c r="B71" s="25">
        <v>342.6</v>
      </c>
      <c r="C71" s="20" t="s">
        <v>79</v>
      </c>
      <c r="D71" s="47">
        <v>7489981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7489981</v>
      </c>
      <c r="O71" s="48">
        <f t="shared" si="12"/>
        <v>30.282493116678864</v>
      </c>
      <c r="P71" s="9"/>
    </row>
    <row r="72" spans="1:16">
      <c r="A72" s="12"/>
      <c r="B72" s="25">
        <v>342.9</v>
      </c>
      <c r="C72" s="20" t="s">
        <v>80</v>
      </c>
      <c r="D72" s="47">
        <v>92685</v>
      </c>
      <c r="E72" s="47">
        <v>739954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832639</v>
      </c>
      <c r="O72" s="48">
        <f t="shared" si="12"/>
        <v>3.3664150531461123</v>
      </c>
      <c r="P72" s="9"/>
    </row>
    <row r="73" spans="1:16">
      <c r="A73" s="12"/>
      <c r="B73" s="25">
        <v>343.1</v>
      </c>
      <c r="C73" s="20" t="s">
        <v>81</v>
      </c>
      <c r="D73" s="47">
        <v>0</v>
      </c>
      <c r="E73" s="47">
        <v>36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36</v>
      </c>
      <c r="O73" s="48">
        <f t="shared" si="12"/>
        <v>1.4555040289160133E-4</v>
      </c>
      <c r="P73" s="9"/>
    </row>
    <row r="74" spans="1:16">
      <c r="A74" s="12"/>
      <c r="B74" s="25">
        <v>343.3</v>
      </c>
      <c r="C74" s="20" t="s">
        <v>82</v>
      </c>
      <c r="D74" s="47">
        <v>0</v>
      </c>
      <c r="E74" s="47">
        <v>16486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16486</v>
      </c>
      <c r="O74" s="48">
        <f t="shared" si="12"/>
        <v>6.6653998390859434E-2</v>
      </c>
      <c r="P74" s="9"/>
    </row>
    <row r="75" spans="1:16">
      <c r="A75" s="12"/>
      <c r="B75" s="25">
        <v>343.4</v>
      </c>
      <c r="C75" s="20" t="s">
        <v>83</v>
      </c>
      <c r="D75" s="47">
        <v>0</v>
      </c>
      <c r="E75" s="47">
        <v>50777</v>
      </c>
      <c r="F75" s="47">
        <v>0</v>
      </c>
      <c r="G75" s="47">
        <v>0</v>
      </c>
      <c r="H75" s="47">
        <v>0</v>
      </c>
      <c r="I75" s="47">
        <v>7577717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7628494</v>
      </c>
      <c r="O75" s="48">
        <f t="shared" si="12"/>
        <v>30.84251042100454</v>
      </c>
      <c r="P75" s="9"/>
    </row>
    <row r="76" spans="1:16">
      <c r="A76" s="12"/>
      <c r="B76" s="25">
        <v>343.6</v>
      </c>
      <c r="C76" s="20" t="s">
        <v>84</v>
      </c>
      <c r="D76" s="47">
        <v>22525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22525</v>
      </c>
      <c r="O76" s="48">
        <f t="shared" si="12"/>
        <v>9.1070078475925562E-2</v>
      </c>
      <c r="P76" s="9"/>
    </row>
    <row r="77" spans="1:16">
      <c r="A77" s="12"/>
      <c r="B77" s="25">
        <v>343.7</v>
      </c>
      <c r="C77" s="20" t="s">
        <v>85</v>
      </c>
      <c r="D77" s="47">
        <v>306</v>
      </c>
      <c r="E77" s="47">
        <v>216309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216615</v>
      </c>
      <c r="O77" s="48">
        <f t="shared" si="12"/>
        <v>0.87578890339900617</v>
      </c>
      <c r="P77" s="9"/>
    </row>
    <row r="78" spans="1:16">
      <c r="A78" s="12"/>
      <c r="B78" s="25">
        <v>343.9</v>
      </c>
      <c r="C78" s="20" t="s">
        <v>86</v>
      </c>
      <c r="D78" s="47">
        <v>0</v>
      </c>
      <c r="E78" s="47">
        <v>0</v>
      </c>
      <c r="F78" s="47">
        <v>0</v>
      </c>
      <c r="G78" s="47">
        <v>0</v>
      </c>
      <c r="H78" s="47">
        <v>0</v>
      </c>
      <c r="I78" s="47">
        <v>72167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72167</v>
      </c>
      <c r="O78" s="48">
        <f t="shared" si="12"/>
        <v>0.29177599792994985</v>
      </c>
      <c r="P78" s="9"/>
    </row>
    <row r="79" spans="1:16">
      <c r="A79" s="12"/>
      <c r="B79" s="25">
        <v>344.9</v>
      </c>
      <c r="C79" s="20" t="s">
        <v>87</v>
      </c>
      <c r="D79" s="47">
        <v>0</v>
      </c>
      <c r="E79" s="47">
        <v>123570</v>
      </c>
      <c r="F79" s="47">
        <v>0</v>
      </c>
      <c r="G79" s="47">
        <v>23827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147397</v>
      </c>
      <c r="O79" s="48">
        <f t="shared" si="12"/>
        <v>0.59593590930592677</v>
      </c>
      <c r="P79" s="9"/>
    </row>
    <row r="80" spans="1:16">
      <c r="A80" s="12"/>
      <c r="B80" s="25">
        <v>346.3</v>
      </c>
      <c r="C80" s="20" t="s">
        <v>160</v>
      </c>
      <c r="D80" s="47">
        <v>0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2510</v>
      </c>
      <c r="K80" s="47">
        <v>0</v>
      </c>
      <c r="L80" s="47">
        <v>0</v>
      </c>
      <c r="M80" s="47">
        <v>0</v>
      </c>
      <c r="N80" s="47">
        <f t="shared" si="11"/>
        <v>2510</v>
      </c>
      <c r="O80" s="48">
        <f t="shared" si="12"/>
        <v>1.0148097534942205E-2</v>
      </c>
      <c r="P80" s="9"/>
    </row>
    <row r="81" spans="1:16">
      <c r="A81" s="12"/>
      <c r="B81" s="25">
        <v>346.4</v>
      </c>
      <c r="C81" s="20" t="s">
        <v>88</v>
      </c>
      <c r="D81" s="47">
        <v>406020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1"/>
        <v>406020</v>
      </c>
      <c r="O81" s="48">
        <f t="shared" si="12"/>
        <v>1.6415659606124438</v>
      </c>
      <c r="P81" s="9"/>
    </row>
    <row r="82" spans="1:16">
      <c r="A82" s="12"/>
      <c r="B82" s="25">
        <v>347.1</v>
      </c>
      <c r="C82" s="20" t="s">
        <v>89</v>
      </c>
      <c r="D82" s="47">
        <v>409088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64295</v>
      </c>
      <c r="K82" s="47">
        <v>0</v>
      </c>
      <c r="L82" s="47">
        <v>0</v>
      </c>
      <c r="M82" s="47">
        <v>0</v>
      </c>
      <c r="N82" s="47">
        <f t="shared" si="11"/>
        <v>473383</v>
      </c>
      <c r="O82" s="48">
        <f t="shared" si="12"/>
        <v>1.9139190658898588</v>
      </c>
      <c r="P82" s="9"/>
    </row>
    <row r="83" spans="1:16">
      <c r="A83" s="12"/>
      <c r="B83" s="25">
        <v>347.4</v>
      </c>
      <c r="C83" s="20" t="s">
        <v>90</v>
      </c>
      <c r="D83" s="47">
        <v>1350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1"/>
        <v>1350</v>
      </c>
      <c r="O83" s="48">
        <f t="shared" si="12"/>
        <v>5.4581401084350502E-3</v>
      </c>
      <c r="P83" s="9"/>
    </row>
    <row r="84" spans="1:16">
      <c r="A84" s="12"/>
      <c r="B84" s="25">
        <v>348.82</v>
      </c>
      <c r="C84" s="20" t="s">
        <v>91</v>
      </c>
      <c r="D84" s="47">
        <v>4696</v>
      </c>
      <c r="E84" s="47">
        <v>326233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1"/>
        <v>330929</v>
      </c>
      <c r="O84" s="48">
        <f t="shared" si="12"/>
        <v>1.3379680355142982</v>
      </c>
      <c r="P84" s="9"/>
    </row>
    <row r="85" spans="1:16">
      <c r="A85" s="12"/>
      <c r="B85" s="25">
        <v>348.92099999999999</v>
      </c>
      <c r="C85" s="20" t="s">
        <v>161</v>
      </c>
      <c r="D85" s="47">
        <v>0</v>
      </c>
      <c r="E85" s="47">
        <v>54212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1"/>
        <v>54212</v>
      </c>
      <c r="O85" s="48">
        <f t="shared" si="12"/>
        <v>0.21918273448776365</v>
      </c>
      <c r="P85" s="9"/>
    </row>
    <row r="86" spans="1:16">
      <c r="A86" s="12"/>
      <c r="B86" s="25">
        <v>348.92200000000003</v>
      </c>
      <c r="C86" s="20" t="s">
        <v>162</v>
      </c>
      <c r="D86" s="47">
        <v>0</v>
      </c>
      <c r="E86" s="47">
        <v>54212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1"/>
        <v>54212</v>
      </c>
      <c r="O86" s="48">
        <f t="shared" si="12"/>
        <v>0.21918273448776365</v>
      </c>
      <c r="P86" s="9"/>
    </row>
    <row r="87" spans="1:16">
      <c r="A87" s="12"/>
      <c r="B87" s="25">
        <v>348.923</v>
      </c>
      <c r="C87" s="20" t="s">
        <v>163</v>
      </c>
      <c r="D87" s="47">
        <v>0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54212</v>
      </c>
      <c r="N87" s="47">
        <f t="shared" si="11"/>
        <v>54212</v>
      </c>
      <c r="O87" s="48">
        <f t="shared" si="12"/>
        <v>0.21918273448776365</v>
      </c>
      <c r="P87" s="9"/>
    </row>
    <row r="88" spans="1:16">
      <c r="A88" s="12"/>
      <c r="B88" s="25">
        <v>348.92399999999998</v>
      </c>
      <c r="C88" s="20" t="s">
        <v>164</v>
      </c>
      <c r="D88" s="47">
        <v>0</v>
      </c>
      <c r="E88" s="47">
        <v>54212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1"/>
        <v>54212</v>
      </c>
      <c r="O88" s="48">
        <f t="shared" si="12"/>
        <v>0.21918273448776365</v>
      </c>
      <c r="P88" s="9"/>
    </row>
    <row r="89" spans="1:16">
      <c r="A89" s="12"/>
      <c r="B89" s="25">
        <v>348.93200000000002</v>
      </c>
      <c r="C89" s="20" t="s">
        <v>165</v>
      </c>
      <c r="D89" s="47">
        <v>19589</v>
      </c>
      <c r="E89" s="47">
        <v>0</v>
      </c>
      <c r="F89" s="47">
        <v>0</v>
      </c>
      <c r="G89" s="47">
        <v>846097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1"/>
        <v>865686</v>
      </c>
      <c r="O89" s="48">
        <f t="shared" si="12"/>
        <v>3.5000262799338553</v>
      </c>
      <c r="P89" s="9"/>
    </row>
    <row r="90" spans="1:16">
      <c r="A90" s="12"/>
      <c r="B90" s="25">
        <v>348.99</v>
      </c>
      <c r="C90" s="20" t="s">
        <v>149</v>
      </c>
      <c r="D90" s="47">
        <v>0</v>
      </c>
      <c r="E90" s="47">
        <v>215679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1"/>
        <v>215679</v>
      </c>
      <c r="O90" s="48">
        <f t="shared" si="12"/>
        <v>0.8720045929238246</v>
      </c>
      <c r="P90" s="9"/>
    </row>
    <row r="91" spans="1:16">
      <c r="A91" s="12"/>
      <c r="B91" s="25">
        <v>349</v>
      </c>
      <c r="C91" s="20" t="s">
        <v>1</v>
      </c>
      <c r="D91" s="47">
        <v>509717</v>
      </c>
      <c r="E91" s="47">
        <v>607599</v>
      </c>
      <c r="F91" s="47">
        <v>0</v>
      </c>
      <c r="G91" s="47">
        <v>85935</v>
      </c>
      <c r="H91" s="47">
        <v>0</v>
      </c>
      <c r="I91" s="47">
        <v>16903</v>
      </c>
      <c r="J91" s="47">
        <v>0</v>
      </c>
      <c r="K91" s="47">
        <v>0</v>
      </c>
      <c r="L91" s="47">
        <v>0</v>
      </c>
      <c r="M91" s="47">
        <v>1795</v>
      </c>
      <c r="N91" s="47">
        <f t="shared" si="11"/>
        <v>1221949</v>
      </c>
      <c r="O91" s="48">
        <f t="shared" si="12"/>
        <v>4.9404213684163709</v>
      </c>
      <c r="P91" s="9"/>
    </row>
    <row r="92" spans="1:16" ht="15.75">
      <c r="A92" s="29" t="s">
        <v>66</v>
      </c>
      <c r="B92" s="30"/>
      <c r="C92" s="31"/>
      <c r="D92" s="32">
        <f t="shared" ref="D92:M92" si="13">SUM(D93:D100)</f>
        <v>15179</v>
      </c>
      <c r="E92" s="32">
        <f t="shared" si="13"/>
        <v>1853314</v>
      </c>
      <c r="F92" s="32">
        <f t="shared" si="13"/>
        <v>0</v>
      </c>
      <c r="G92" s="32">
        <f t="shared" si="13"/>
        <v>2350</v>
      </c>
      <c r="H92" s="32">
        <f t="shared" si="13"/>
        <v>0</v>
      </c>
      <c r="I92" s="32">
        <f t="shared" si="13"/>
        <v>18361</v>
      </c>
      <c r="J92" s="32">
        <f t="shared" si="13"/>
        <v>0</v>
      </c>
      <c r="K92" s="32">
        <f t="shared" si="13"/>
        <v>0</v>
      </c>
      <c r="L92" s="32">
        <f t="shared" si="13"/>
        <v>0</v>
      </c>
      <c r="M92" s="32">
        <f t="shared" si="13"/>
        <v>0</v>
      </c>
      <c r="N92" s="32">
        <f>SUM(D92:M92)</f>
        <v>1889204</v>
      </c>
      <c r="O92" s="46">
        <f t="shared" si="12"/>
        <v>7.6381778706784669</v>
      </c>
      <c r="P92" s="10"/>
    </row>
    <row r="93" spans="1:16">
      <c r="A93" s="13"/>
      <c r="B93" s="40">
        <v>351.1</v>
      </c>
      <c r="C93" s="21" t="s">
        <v>110</v>
      </c>
      <c r="D93" s="47">
        <v>3281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>SUM(D93:M93)</f>
        <v>3281</v>
      </c>
      <c r="O93" s="48">
        <f t="shared" si="12"/>
        <v>1.3265301996870666E-2</v>
      </c>
      <c r="P93" s="9"/>
    </row>
    <row r="94" spans="1:16">
      <c r="A94" s="13"/>
      <c r="B94" s="40">
        <v>351.3</v>
      </c>
      <c r="C94" s="21" t="s">
        <v>112</v>
      </c>
      <c r="D94" s="47">
        <v>73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ref="N94:N100" si="14">SUM(D94:M94)</f>
        <v>73</v>
      </c>
      <c r="O94" s="48">
        <f t="shared" si="12"/>
        <v>2.9514387253019159E-4</v>
      </c>
      <c r="P94" s="9"/>
    </row>
    <row r="95" spans="1:16">
      <c r="A95" s="13"/>
      <c r="B95" s="40">
        <v>351.4</v>
      </c>
      <c r="C95" s="21" t="s">
        <v>113</v>
      </c>
      <c r="D95" s="47">
        <v>0</v>
      </c>
      <c r="E95" s="47">
        <v>500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4"/>
        <v>500</v>
      </c>
      <c r="O95" s="48">
        <f t="shared" si="12"/>
        <v>2.0215333734944631E-3</v>
      </c>
      <c r="P95" s="9"/>
    </row>
    <row r="96" spans="1:16">
      <c r="A96" s="13"/>
      <c r="B96" s="40">
        <v>351.5</v>
      </c>
      <c r="C96" s="21" t="s">
        <v>114</v>
      </c>
      <c r="D96" s="47">
        <v>0</v>
      </c>
      <c r="E96" s="47">
        <v>278953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4"/>
        <v>278953</v>
      </c>
      <c r="O96" s="48">
        <f t="shared" si="12"/>
        <v>1.1278255982728018</v>
      </c>
      <c r="P96" s="9"/>
    </row>
    <row r="97" spans="1:16">
      <c r="A97" s="13"/>
      <c r="B97" s="40">
        <v>351.7</v>
      </c>
      <c r="C97" s="21" t="s">
        <v>111</v>
      </c>
      <c r="D97" s="47">
        <v>0</v>
      </c>
      <c r="E97" s="47">
        <v>476523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4"/>
        <v>476523</v>
      </c>
      <c r="O97" s="48">
        <f t="shared" si="12"/>
        <v>1.926614295475404</v>
      </c>
      <c r="P97" s="9"/>
    </row>
    <row r="98" spans="1:16">
      <c r="A98" s="13"/>
      <c r="B98" s="40">
        <v>351.8</v>
      </c>
      <c r="C98" s="21" t="s">
        <v>150</v>
      </c>
      <c r="D98" s="47">
        <v>0</v>
      </c>
      <c r="E98" s="47">
        <v>463235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4"/>
        <v>463235</v>
      </c>
      <c r="O98" s="48">
        <f t="shared" si="12"/>
        <v>1.8728900245414151</v>
      </c>
      <c r="P98" s="9"/>
    </row>
    <row r="99" spans="1:16">
      <c r="A99" s="13"/>
      <c r="B99" s="40">
        <v>354</v>
      </c>
      <c r="C99" s="21" t="s">
        <v>115</v>
      </c>
      <c r="D99" s="47">
        <v>9834</v>
      </c>
      <c r="E99" s="47">
        <v>0</v>
      </c>
      <c r="F99" s="47">
        <v>0</v>
      </c>
      <c r="G99" s="47">
        <v>2350</v>
      </c>
      <c r="H99" s="47">
        <v>0</v>
      </c>
      <c r="I99" s="47">
        <v>18361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4"/>
        <v>30545</v>
      </c>
      <c r="O99" s="48">
        <f t="shared" si="12"/>
        <v>0.12349547378677675</v>
      </c>
      <c r="P99" s="9"/>
    </row>
    <row r="100" spans="1:16">
      <c r="A100" s="13"/>
      <c r="B100" s="40">
        <v>359</v>
      </c>
      <c r="C100" s="21" t="s">
        <v>116</v>
      </c>
      <c r="D100" s="47">
        <v>1991</v>
      </c>
      <c r="E100" s="47">
        <v>634103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4"/>
        <v>636094</v>
      </c>
      <c r="O100" s="48">
        <f t="shared" si="12"/>
        <v>2.5717704993591739</v>
      </c>
      <c r="P100" s="9"/>
    </row>
    <row r="101" spans="1:16" ht="15.75">
      <c r="A101" s="29" t="s">
        <v>4</v>
      </c>
      <c r="B101" s="30"/>
      <c r="C101" s="31"/>
      <c r="D101" s="32">
        <f t="shared" ref="D101:M101" si="15">SUM(D102:D111)</f>
        <v>3207200</v>
      </c>
      <c r="E101" s="32">
        <f t="shared" si="15"/>
        <v>1652395</v>
      </c>
      <c r="F101" s="32">
        <f t="shared" si="15"/>
        <v>108471</v>
      </c>
      <c r="G101" s="32">
        <f t="shared" si="15"/>
        <v>722191</v>
      </c>
      <c r="H101" s="32">
        <f t="shared" si="15"/>
        <v>0</v>
      </c>
      <c r="I101" s="32">
        <f t="shared" si="15"/>
        <v>438599</v>
      </c>
      <c r="J101" s="32">
        <f t="shared" si="15"/>
        <v>1274151</v>
      </c>
      <c r="K101" s="32">
        <f t="shared" si="15"/>
        <v>0</v>
      </c>
      <c r="L101" s="32">
        <f t="shared" si="15"/>
        <v>160975</v>
      </c>
      <c r="M101" s="32">
        <f t="shared" si="15"/>
        <v>56468</v>
      </c>
      <c r="N101" s="32">
        <f>SUM(D101:M101)</f>
        <v>7620450</v>
      </c>
      <c r="O101" s="46">
        <f t="shared" ref="O101:O115" si="16">(N101/O$117)</f>
        <v>30.809987992091763</v>
      </c>
      <c r="P101" s="10"/>
    </row>
    <row r="102" spans="1:16">
      <c r="A102" s="12"/>
      <c r="B102" s="25">
        <v>361.1</v>
      </c>
      <c r="C102" s="20" t="s">
        <v>118</v>
      </c>
      <c r="D102" s="47">
        <v>578</v>
      </c>
      <c r="E102" s="47">
        <v>546675</v>
      </c>
      <c r="F102" s="47">
        <v>108471</v>
      </c>
      <c r="G102" s="47">
        <v>471291</v>
      </c>
      <c r="H102" s="47">
        <v>0</v>
      </c>
      <c r="I102" s="47">
        <v>13625</v>
      </c>
      <c r="J102" s="47">
        <v>94854</v>
      </c>
      <c r="K102" s="47">
        <v>0</v>
      </c>
      <c r="L102" s="47">
        <v>0</v>
      </c>
      <c r="M102" s="47">
        <v>11720</v>
      </c>
      <c r="N102" s="47">
        <f>SUM(D102:M102)</f>
        <v>1247214</v>
      </c>
      <c r="O102" s="48">
        <f t="shared" si="16"/>
        <v>5.0425694497790463</v>
      </c>
      <c r="P102" s="9"/>
    </row>
    <row r="103" spans="1:16">
      <c r="A103" s="12"/>
      <c r="B103" s="25">
        <v>361.3</v>
      </c>
      <c r="C103" s="20" t="s">
        <v>119</v>
      </c>
      <c r="D103" s="47">
        <v>544511</v>
      </c>
      <c r="E103" s="47">
        <v>812</v>
      </c>
      <c r="F103" s="47">
        <v>0</v>
      </c>
      <c r="G103" s="47">
        <v>0</v>
      </c>
      <c r="H103" s="47">
        <v>0</v>
      </c>
      <c r="I103" s="47">
        <v>13162</v>
      </c>
      <c r="J103" s="47">
        <v>0</v>
      </c>
      <c r="K103" s="47">
        <v>0</v>
      </c>
      <c r="L103" s="47">
        <v>5546</v>
      </c>
      <c r="M103" s="47">
        <v>0</v>
      </c>
      <c r="N103" s="47">
        <f t="shared" ref="N103:N111" si="17">SUM(D103:M103)</f>
        <v>564031</v>
      </c>
      <c r="O103" s="48">
        <f t="shared" si="16"/>
        <v>2.2804149803709111</v>
      </c>
      <c r="P103" s="9"/>
    </row>
    <row r="104" spans="1:16">
      <c r="A104" s="12"/>
      <c r="B104" s="25">
        <v>361.4</v>
      </c>
      <c r="C104" s="20" t="s">
        <v>120</v>
      </c>
      <c r="D104" s="47">
        <v>5729</v>
      </c>
      <c r="E104" s="47">
        <v>7580</v>
      </c>
      <c r="F104" s="47">
        <v>0</v>
      </c>
      <c r="G104" s="47">
        <v>0</v>
      </c>
      <c r="H104" s="47">
        <v>0</v>
      </c>
      <c r="I104" s="47">
        <v>112397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7"/>
        <v>125706</v>
      </c>
      <c r="O104" s="48">
        <f t="shared" si="16"/>
        <v>0.50823774849698988</v>
      </c>
      <c r="P104" s="9"/>
    </row>
    <row r="105" spans="1:16">
      <c r="A105" s="12"/>
      <c r="B105" s="25">
        <v>362</v>
      </c>
      <c r="C105" s="20" t="s">
        <v>121</v>
      </c>
      <c r="D105" s="47">
        <v>65926</v>
      </c>
      <c r="E105" s="47">
        <v>36494</v>
      </c>
      <c r="F105" s="47">
        <v>0</v>
      </c>
      <c r="G105" s="47">
        <v>0</v>
      </c>
      <c r="H105" s="47">
        <v>0</v>
      </c>
      <c r="I105" s="47">
        <v>99164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7"/>
        <v>201584</v>
      </c>
      <c r="O105" s="48">
        <f t="shared" si="16"/>
        <v>0.81501756712501572</v>
      </c>
      <c r="P105" s="9"/>
    </row>
    <row r="106" spans="1:16">
      <c r="A106" s="12"/>
      <c r="B106" s="25">
        <v>364</v>
      </c>
      <c r="C106" s="20" t="s">
        <v>122</v>
      </c>
      <c r="D106" s="47">
        <v>60173</v>
      </c>
      <c r="E106" s="47">
        <v>12106</v>
      </c>
      <c r="F106" s="47">
        <v>0</v>
      </c>
      <c r="G106" s="47">
        <v>0</v>
      </c>
      <c r="H106" s="47">
        <v>0</v>
      </c>
      <c r="I106" s="47">
        <v>-8970</v>
      </c>
      <c r="J106" s="47">
        <v>64479</v>
      </c>
      <c r="K106" s="47">
        <v>0</v>
      </c>
      <c r="L106" s="47">
        <v>0</v>
      </c>
      <c r="M106" s="47">
        <v>0</v>
      </c>
      <c r="N106" s="47">
        <f t="shared" si="17"/>
        <v>127788</v>
      </c>
      <c r="O106" s="48">
        <f t="shared" si="16"/>
        <v>0.51665541346422084</v>
      </c>
      <c r="P106" s="9"/>
    </row>
    <row r="107" spans="1:16">
      <c r="A107" s="12"/>
      <c r="B107" s="25">
        <v>365</v>
      </c>
      <c r="C107" s="20" t="s">
        <v>123</v>
      </c>
      <c r="D107" s="47">
        <v>0</v>
      </c>
      <c r="E107" s="47">
        <v>10329</v>
      </c>
      <c r="F107" s="47">
        <v>0</v>
      </c>
      <c r="G107" s="47">
        <v>0</v>
      </c>
      <c r="H107" s="47">
        <v>0</v>
      </c>
      <c r="I107" s="47">
        <v>21</v>
      </c>
      <c r="J107" s="47">
        <v>2429</v>
      </c>
      <c r="K107" s="47">
        <v>0</v>
      </c>
      <c r="L107" s="47">
        <v>0</v>
      </c>
      <c r="M107" s="47">
        <v>0</v>
      </c>
      <c r="N107" s="47">
        <f t="shared" si="17"/>
        <v>12779</v>
      </c>
      <c r="O107" s="48">
        <f t="shared" si="16"/>
        <v>5.1666349959771485E-2</v>
      </c>
      <c r="P107" s="9"/>
    </row>
    <row r="108" spans="1:16">
      <c r="A108" s="12"/>
      <c r="B108" s="25">
        <v>366</v>
      </c>
      <c r="C108" s="20" t="s">
        <v>124</v>
      </c>
      <c r="D108" s="47">
        <v>0</v>
      </c>
      <c r="E108" s="47">
        <v>183451</v>
      </c>
      <c r="F108" s="47">
        <v>0</v>
      </c>
      <c r="G108" s="47">
        <v>26930</v>
      </c>
      <c r="H108" s="47">
        <v>0</v>
      </c>
      <c r="I108" s="47">
        <v>0</v>
      </c>
      <c r="J108" s="47">
        <v>100000</v>
      </c>
      <c r="K108" s="47">
        <v>0</v>
      </c>
      <c r="L108" s="47">
        <v>0</v>
      </c>
      <c r="M108" s="47">
        <v>60</v>
      </c>
      <c r="N108" s="47">
        <f t="shared" si="17"/>
        <v>310441</v>
      </c>
      <c r="O108" s="48">
        <f t="shared" si="16"/>
        <v>1.2551336840019891</v>
      </c>
      <c r="P108" s="9"/>
    </row>
    <row r="109" spans="1:16">
      <c r="A109" s="12"/>
      <c r="B109" s="25">
        <v>368</v>
      </c>
      <c r="C109" s="20" t="s">
        <v>126</v>
      </c>
      <c r="D109" s="47">
        <v>0</v>
      </c>
      <c r="E109" s="47">
        <v>0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155429</v>
      </c>
      <c r="M109" s="47">
        <v>0</v>
      </c>
      <c r="N109" s="47">
        <f t="shared" si="17"/>
        <v>155429</v>
      </c>
      <c r="O109" s="48">
        <f t="shared" si="16"/>
        <v>0.62840982141774182</v>
      </c>
      <c r="P109" s="9"/>
    </row>
    <row r="110" spans="1:16">
      <c r="A110" s="12"/>
      <c r="B110" s="25">
        <v>369.3</v>
      </c>
      <c r="C110" s="20" t="s">
        <v>127</v>
      </c>
      <c r="D110" s="47">
        <v>159992</v>
      </c>
      <c r="E110" s="47">
        <v>47783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7"/>
        <v>207775</v>
      </c>
      <c r="O110" s="48">
        <f t="shared" si="16"/>
        <v>0.84004819335562408</v>
      </c>
      <c r="P110" s="9"/>
    </row>
    <row r="111" spans="1:16">
      <c r="A111" s="12"/>
      <c r="B111" s="25">
        <v>369.9</v>
      </c>
      <c r="C111" s="20" t="s">
        <v>128</v>
      </c>
      <c r="D111" s="47">
        <v>2370291</v>
      </c>
      <c r="E111" s="47">
        <v>807165</v>
      </c>
      <c r="F111" s="47">
        <v>0</v>
      </c>
      <c r="G111" s="47">
        <v>223970</v>
      </c>
      <c r="H111" s="47">
        <v>0</v>
      </c>
      <c r="I111" s="47">
        <v>209200</v>
      </c>
      <c r="J111" s="47">
        <v>1012389</v>
      </c>
      <c r="K111" s="47">
        <v>0</v>
      </c>
      <c r="L111" s="47">
        <v>0</v>
      </c>
      <c r="M111" s="47">
        <v>44688</v>
      </c>
      <c r="N111" s="47">
        <f t="shared" si="17"/>
        <v>4667703</v>
      </c>
      <c r="O111" s="48">
        <f t="shared" si="16"/>
        <v>18.871834784120452</v>
      </c>
      <c r="P111" s="9"/>
    </row>
    <row r="112" spans="1:16" ht="15.75">
      <c r="A112" s="29" t="s">
        <v>67</v>
      </c>
      <c r="B112" s="30"/>
      <c r="C112" s="31"/>
      <c r="D112" s="32">
        <f t="shared" ref="D112:M112" si="18">SUM(D113:D114)</f>
        <v>26205391</v>
      </c>
      <c r="E112" s="32">
        <f t="shared" si="18"/>
        <v>10559495</v>
      </c>
      <c r="F112" s="32">
        <f t="shared" si="18"/>
        <v>16843404</v>
      </c>
      <c r="G112" s="32">
        <f t="shared" si="18"/>
        <v>15285613</v>
      </c>
      <c r="H112" s="32">
        <f t="shared" si="18"/>
        <v>0</v>
      </c>
      <c r="I112" s="32">
        <f t="shared" si="18"/>
        <v>126578</v>
      </c>
      <c r="J112" s="32">
        <f t="shared" si="18"/>
        <v>0</v>
      </c>
      <c r="K112" s="32">
        <f t="shared" si="18"/>
        <v>0</v>
      </c>
      <c r="L112" s="32">
        <f t="shared" si="18"/>
        <v>0</v>
      </c>
      <c r="M112" s="32">
        <f t="shared" si="18"/>
        <v>0</v>
      </c>
      <c r="N112" s="32">
        <f>SUM(D112:M112)</f>
        <v>69020481</v>
      </c>
      <c r="O112" s="46">
        <f t="shared" si="16"/>
        <v>279.05441159228099</v>
      </c>
      <c r="P112" s="9"/>
    </row>
    <row r="113" spans="1:119">
      <c r="A113" s="12"/>
      <c r="B113" s="25">
        <v>381</v>
      </c>
      <c r="C113" s="20" t="s">
        <v>129</v>
      </c>
      <c r="D113" s="47">
        <v>26205391</v>
      </c>
      <c r="E113" s="47">
        <v>10559495</v>
      </c>
      <c r="F113" s="47">
        <v>2361654</v>
      </c>
      <c r="G113" s="47">
        <v>5267363</v>
      </c>
      <c r="H113" s="47">
        <v>0</v>
      </c>
      <c r="I113" s="47">
        <v>126578</v>
      </c>
      <c r="J113" s="47">
        <v>0</v>
      </c>
      <c r="K113" s="47">
        <v>0</v>
      </c>
      <c r="L113" s="47">
        <v>0</v>
      </c>
      <c r="M113" s="47">
        <v>0</v>
      </c>
      <c r="N113" s="47">
        <f>SUM(D113:M113)</f>
        <v>44520481</v>
      </c>
      <c r="O113" s="48">
        <f t="shared" si="16"/>
        <v>179.9992762910523</v>
      </c>
      <c r="P113" s="9"/>
    </row>
    <row r="114" spans="1:119" ht="15.75" thickBot="1">
      <c r="A114" s="12"/>
      <c r="B114" s="25">
        <v>384</v>
      </c>
      <c r="C114" s="20" t="s">
        <v>130</v>
      </c>
      <c r="D114" s="47">
        <v>0</v>
      </c>
      <c r="E114" s="47">
        <v>0</v>
      </c>
      <c r="F114" s="47">
        <v>14481750</v>
      </c>
      <c r="G114" s="47">
        <v>10018250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f>SUM(D114:M114)</f>
        <v>24500000</v>
      </c>
      <c r="O114" s="48">
        <f t="shared" si="16"/>
        <v>99.055135301228688</v>
      </c>
      <c r="P114" s="9"/>
    </row>
    <row r="115" spans="1:119" ht="16.5" thickBot="1">
      <c r="A115" s="14" t="s">
        <v>93</v>
      </c>
      <c r="B115" s="23"/>
      <c r="C115" s="22"/>
      <c r="D115" s="15">
        <f t="shared" ref="D115:M115" si="19">SUM(D5,D18,D31,D56,D92,D101,D112)</f>
        <v>147302690</v>
      </c>
      <c r="E115" s="15">
        <f t="shared" si="19"/>
        <v>88907596</v>
      </c>
      <c r="F115" s="15">
        <f t="shared" si="19"/>
        <v>38414922</v>
      </c>
      <c r="G115" s="15">
        <f t="shared" si="19"/>
        <v>22895787</v>
      </c>
      <c r="H115" s="15">
        <f t="shared" si="19"/>
        <v>0</v>
      </c>
      <c r="I115" s="15">
        <f t="shared" si="19"/>
        <v>13707648</v>
      </c>
      <c r="J115" s="15">
        <f t="shared" si="19"/>
        <v>29037883</v>
      </c>
      <c r="K115" s="15">
        <f t="shared" si="19"/>
        <v>0</v>
      </c>
      <c r="L115" s="15">
        <f t="shared" si="19"/>
        <v>160975</v>
      </c>
      <c r="M115" s="15">
        <f t="shared" si="19"/>
        <v>112475</v>
      </c>
      <c r="N115" s="15">
        <f>SUM(D115:M115)</f>
        <v>340539976</v>
      </c>
      <c r="O115" s="38">
        <f t="shared" si="16"/>
        <v>1376.825852986007</v>
      </c>
      <c r="P115" s="6"/>
      <c r="Q115" s="2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</row>
    <row r="116" spans="1:119">
      <c r="A116" s="16"/>
      <c r="B116" s="18"/>
      <c r="C116" s="18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9"/>
    </row>
    <row r="117" spans="1:119">
      <c r="A117" s="41"/>
      <c r="B117" s="42"/>
      <c r="C117" s="42"/>
      <c r="D117" s="43"/>
      <c r="E117" s="43"/>
      <c r="F117" s="43"/>
      <c r="G117" s="43"/>
      <c r="H117" s="43"/>
      <c r="I117" s="43"/>
      <c r="J117" s="43"/>
      <c r="K117" s="43"/>
      <c r="L117" s="49" t="s">
        <v>166</v>
      </c>
      <c r="M117" s="49"/>
      <c r="N117" s="49"/>
      <c r="O117" s="44">
        <v>247337</v>
      </c>
    </row>
    <row r="118" spans="1:119">
      <c r="A118" s="50"/>
      <c r="B118" s="51"/>
      <c r="C118" s="51"/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2"/>
    </row>
    <row r="119" spans="1:119" ht="15.75" customHeight="1" thickBot="1">
      <c r="A119" s="53" t="s">
        <v>155</v>
      </c>
      <c r="B119" s="54"/>
      <c r="C119" s="54"/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5"/>
    </row>
  </sheetData>
  <mergeCells count="10">
    <mergeCell ref="L117:N117"/>
    <mergeCell ref="A118:O118"/>
    <mergeCell ref="A119:O11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1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143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145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137</v>
      </c>
      <c r="B3" s="63"/>
      <c r="C3" s="64"/>
      <c r="D3" s="68" t="s">
        <v>61</v>
      </c>
      <c r="E3" s="69"/>
      <c r="F3" s="69"/>
      <c r="G3" s="69"/>
      <c r="H3" s="70"/>
      <c r="I3" s="68" t="s">
        <v>62</v>
      </c>
      <c r="J3" s="70"/>
      <c r="K3" s="68" t="s">
        <v>64</v>
      </c>
      <c r="L3" s="70"/>
      <c r="M3" s="36"/>
      <c r="N3" s="37"/>
      <c r="O3" s="71" t="s">
        <v>142</v>
      </c>
      <c r="P3" s="11"/>
      <c r="Q3"/>
    </row>
    <row r="4" spans="1:133" ht="32.25" customHeight="1" thickBot="1">
      <c r="A4" s="65"/>
      <c r="B4" s="66"/>
      <c r="C4" s="67"/>
      <c r="D4" s="34" t="s">
        <v>5</v>
      </c>
      <c r="E4" s="34" t="s">
        <v>138</v>
      </c>
      <c r="F4" s="34" t="s">
        <v>139</v>
      </c>
      <c r="G4" s="34" t="s">
        <v>140</v>
      </c>
      <c r="H4" s="34" t="s">
        <v>6</v>
      </c>
      <c r="I4" s="34" t="s">
        <v>7</v>
      </c>
      <c r="J4" s="35" t="s">
        <v>141</v>
      </c>
      <c r="K4" s="35" t="s">
        <v>8</v>
      </c>
      <c r="L4" s="35" t="s">
        <v>9</v>
      </c>
      <c r="M4" s="35" t="s">
        <v>10</v>
      </c>
      <c r="N4" s="35" t="s">
        <v>63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SUM(D6:D18)</f>
        <v>97871302</v>
      </c>
      <c r="E5" s="27">
        <f t="shared" si="0"/>
        <v>44184950</v>
      </c>
      <c r="F5" s="27">
        <f t="shared" si="0"/>
        <v>12301589</v>
      </c>
      <c r="G5" s="27">
        <f t="shared" si="0"/>
        <v>2637863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156995704</v>
      </c>
      <c r="O5" s="33">
        <f t="shared" ref="O5:O36" si="1">(N5/O$111)</f>
        <v>634.74667658569717</v>
      </c>
      <c r="P5" s="6"/>
    </row>
    <row r="6" spans="1:133">
      <c r="A6" s="12"/>
      <c r="B6" s="25">
        <v>311</v>
      </c>
      <c r="C6" s="20" t="s">
        <v>3</v>
      </c>
      <c r="D6" s="47">
        <v>97627946</v>
      </c>
      <c r="E6" s="47">
        <v>16784782</v>
      </c>
      <c r="F6" s="47">
        <v>3032741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117445469</v>
      </c>
      <c r="O6" s="48">
        <f t="shared" si="1"/>
        <v>474.84179011547047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2367444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8" si="2">SUM(D7:M7)</f>
        <v>2367444</v>
      </c>
      <c r="O7" s="48">
        <f t="shared" si="1"/>
        <v>9.5717728110748137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0</v>
      </c>
      <c r="F8" s="47">
        <v>1239222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1239222</v>
      </c>
      <c r="O8" s="48">
        <f t="shared" si="1"/>
        <v>5.0102775172235336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3689475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3689475</v>
      </c>
      <c r="O9" s="48">
        <f t="shared" si="1"/>
        <v>14.916853996183329</v>
      </c>
      <c r="P9" s="9"/>
    </row>
    <row r="10" spans="1:133">
      <c r="A10" s="12"/>
      <c r="B10" s="25">
        <v>312.42</v>
      </c>
      <c r="C10" s="20" t="s">
        <v>13</v>
      </c>
      <c r="D10" s="47">
        <v>0</v>
      </c>
      <c r="E10" s="47">
        <v>0</v>
      </c>
      <c r="F10" s="47">
        <v>0</v>
      </c>
      <c r="G10" s="47">
        <v>2637863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2637863</v>
      </c>
      <c r="O10" s="48">
        <f t="shared" si="1"/>
        <v>10.665099298120776</v>
      </c>
      <c r="P10" s="9"/>
    </row>
    <row r="11" spans="1:133">
      <c r="A11" s="12"/>
      <c r="B11" s="25">
        <v>312.60000000000002</v>
      </c>
      <c r="C11" s="20" t="s">
        <v>15</v>
      </c>
      <c r="D11" s="47">
        <v>0</v>
      </c>
      <c r="E11" s="47">
        <v>7776737</v>
      </c>
      <c r="F11" s="47">
        <v>8029626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15806363</v>
      </c>
      <c r="O11" s="48">
        <f t="shared" si="1"/>
        <v>63.906439014134619</v>
      </c>
      <c r="P11" s="9"/>
    </row>
    <row r="12" spans="1:133">
      <c r="A12" s="12"/>
      <c r="B12" s="25">
        <v>314.10000000000002</v>
      </c>
      <c r="C12" s="20" t="s">
        <v>16</v>
      </c>
      <c r="D12" s="47">
        <v>0</v>
      </c>
      <c r="E12" s="47">
        <v>6555386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6555386</v>
      </c>
      <c r="O12" s="48">
        <f t="shared" si="1"/>
        <v>26.503970307597761</v>
      </c>
      <c r="P12" s="9"/>
    </row>
    <row r="13" spans="1:133">
      <c r="A13" s="12"/>
      <c r="B13" s="25">
        <v>314.2</v>
      </c>
      <c r="C13" s="20" t="s">
        <v>146</v>
      </c>
      <c r="D13" s="47">
        <v>0</v>
      </c>
      <c r="E13" s="47">
        <v>4089024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4089024</v>
      </c>
      <c r="O13" s="48">
        <f t="shared" si="1"/>
        <v>16.53226380308568</v>
      </c>
      <c r="P13" s="9"/>
    </row>
    <row r="14" spans="1:133">
      <c r="A14" s="12"/>
      <c r="B14" s="25">
        <v>314.3</v>
      </c>
      <c r="C14" s="20" t="s">
        <v>17</v>
      </c>
      <c r="D14" s="47">
        <v>0</v>
      </c>
      <c r="E14" s="47">
        <v>971793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971793</v>
      </c>
      <c r="O14" s="48">
        <f t="shared" si="1"/>
        <v>3.9290398486269691</v>
      </c>
      <c r="P14" s="9"/>
    </row>
    <row r="15" spans="1:133">
      <c r="A15" s="12"/>
      <c r="B15" s="25">
        <v>314.7</v>
      </c>
      <c r="C15" s="20" t="s">
        <v>18</v>
      </c>
      <c r="D15" s="47">
        <v>0</v>
      </c>
      <c r="E15" s="47">
        <v>13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13</v>
      </c>
      <c r="O15" s="48">
        <f t="shared" si="1"/>
        <v>5.2560080214768575E-5</v>
      </c>
      <c r="P15" s="9"/>
    </row>
    <row r="16" spans="1:133">
      <c r="A16" s="12"/>
      <c r="B16" s="25">
        <v>314.8</v>
      </c>
      <c r="C16" s="20" t="s">
        <v>19</v>
      </c>
      <c r="D16" s="47">
        <v>0</v>
      </c>
      <c r="E16" s="47">
        <v>758153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2"/>
        <v>758153</v>
      </c>
      <c r="O16" s="48">
        <f t="shared" si="1"/>
        <v>3.065275576543649</v>
      </c>
      <c r="P16" s="9"/>
    </row>
    <row r="17" spans="1:16">
      <c r="A17" s="12"/>
      <c r="B17" s="25">
        <v>315</v>
      </c>
      <c r="C17" s="20" t="s">
        <v>20</v>
      </c>
      <c r="D17" s="47">
        <v>0</v>
      </c>
      <c r="E17" s="47">
        <v>1192143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2"/>
        <v>1192143</v>
      </c>
      <c r="O17" s="48">
        <f t="shared" si="1"/>
        <v>4.8199332082672965</v>
      </c>
      <c r="P17" s="9"/>
    </row>
    <row r="18" spans="1:16">
      <c r="A18" s="12"/>
      <c r="B18" s="25">
        <v>316</v>
      </c>
      <c r="C18" s="20" t="s">
        <v>21</v>
      </c>
      <c r="D18" s="47">
        <v>243356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2"/>
        <v>243356</v>
      </c>
      <c r="O18" s="48">
        <f t="shared" si="1"/>
        <v>0.98390852928809391</v>
      </c>
      <c r="P18" s="9"/>
    </row>
    <row r="19" spans="1:16" ht="15.75">
      <c r="A19" s="29" t="s">
        <v>22</v>
      </c>
      <c r="B19" s="30"/>
      <c r="C19" s="31"/>
      <c r="D19" s="32">
        <f>SUM(D20:D31)</f>
        <v>0</v>
      </c>
      <c r="E19" s="32">
        <f t="shared" ref="E19:M19" si="3">SUM(E20:E31)</f>
        <v>6029367</v>
      </c>
      <c r="F19" s="32">
        <f t="shared" si="3"/>
        <v>0</v>
      </c>
      <c r="G19" s="32">
        <f t="shared" si="3"/>
        <v>1698528</v>
      </c>
      <c r="H19" s="32">
        <f t="shared" si="3"/>
        <v>0</v>
      </c>
      <c r="I19" s="32">
        <f t="shared" si="3"/>
        <v>6347194</v>
      </c>
      <c r="J19" s="32">
        <f t="shared" si="3"/>
        <v>0</v>
      </c>
      <c r="K19" s="32">
        <f t="shared" si="3"/>
        <v>0</v>
      </c>
      <c r="L19" s="32">
        <f t="shared" si="3"/>
        <v>0</v>
      </c>
      <c r="M19" s="32">
        <f t="shared" si="3"/>
        <v>0</v>
      </c>
      <c r="N19" s="45">
        <f>SUM(D19:M19)</f>
        <v>14075089</v>
      </c>
      <c r="O19" s="46">
        <f t="shared" si="1"/>
        <v>56.906754374615907</v>
      </c>
      <c r="P19" s="10"/>
    </row>
    <row r="20" spans="1:16">
      <c r="A20" s="12"/>
      <c r="B20" s="25">
        <v>322</v>
      </c>
      <c r="C20" s="20" t="s">
        <v>0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1065288</v>
      </c>
      <c r="J20" s="47">
        <v>0</v>
      </c>
      <c r="K20" s="47">
        <v>0</v>
      </c>
      <c r="L20" s="47">
        <v>0</v>
      </c>
      <c r="M20" s="47">
        <v>0</v>
      </c>
      <c r="N20" s="47">
        <f>SUM(D20:M20)</f>
        <v>1065288</v>
      </c>
      <c r="O20" s="48">
        <f t="shared" si="1"/>
        <v>4.3070479024484909</v>
      </c>
      <c r="P20" s="9"/>
    </row>
    <row r="21" spans="1:16">
      <c r="A21" s="12"/>
      <c r="B21" s="25">
        <v>323.5</v>
      </c>
      <c r="C21" s="20" t="s">
        <v>23</v>
      </c>
      <c r="D21" s="47">
        <v>0</v>
      </c>
      <c r="E21" s="47">
        <v>40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ref="N21:N31" si="4">SUM(D21:M21)</f>
        <v>40</v>
      </c>
      <c r="O21" s="48">
        <f t="shared" si="1"/>
        <v>1.6172332373774945E-4</v>
      </c>
      <c r="P21" s="9"/>
    </row>
    <row r="22" spans="1:16">
      <c r="A22" s="12"/>
      <c r="B22" s="25">
        <v>323.7</v>
      </c>
      <c r="C22" s="20" t="s">
        <v>24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305897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305897</v>
      </c>
      <c r="O22" s="48">
        <f t="shared" si="1"/>
        <v>1.2367669890351587</v>
      </c>
      <c r="P22" s="9"/>
    </row>
    <row r="23" spans="1:16">
      <c r="A23" s="12"/>
      <c r="B23" s="25">
        <v>324.11</v>
      </c>
      <c r="C23" s="20" t="s">
        <v>25</v>
      </c>
      <c r="D23" s="47">
        <v>0</v>
      </c>
      <c r="E23" s="47">
        <v>0</v>
      </c>
      <c r="F23" s="47">
        <v>0</v>
      </c>
      <c r="G23" s="47">
        <v>43124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43124</v>
      </c>
      <c r="O23" s="48">
        <f t="shared" si="1"/>
        <v>0.17435391532166769</v>
      </c>
      <c r="P23" s="9"/>
    </row>
    <row r="24" spans="1:16">
      <c r="A24" s="12"/>
      <c r="B24" s="25">
        <v>324.12</v>
      </c>
      <c r="C24" s="20" t="s">
        <v>26</v>
      </c>
      <c r="D24" s="47">
        <v>0</v>
      </c>
      <c r="E24" s="47">
        <v>0</v>
      </c>
      <c r="F24" s="47">
        <v>0</v>
      </c>
      <c r="G24" s="47">
        <v>21298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21298</v>
      </c>
      <c r="O24" s="48">
        <f t="shared" si="1"/>
        <v>8.6109583724164704E-2</v>
      </c>
      <c r="P24" s="9"/>
    </row>
    <row r="25" spans="1:16">
      <c r="A25" s="12"/>
      <c r="B25" s="25">
        <v>324.31</v>
      </c>
      <c r="C25" s="20" t="s">
        <v>27</v>
      </c>
      <c r="D25" s="47">
        <v>0</v>
      </c>
      <c r="E25" s="47">
        <v>0</v>
      </c>
      <c r="F25" s="47">
        <v>0</v>
      </c>
      <c r="G25" s="47">
        <v>963892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963892</v>
      </c>
      <c r="O25" s="48">
        <f t="shared" si="1"/>
        <v>3.8970954491056702</v>
      </c>
      <c r="P25" s="9"/>
    </row>
    <row r="26" spans="1:16">
      <c r="A26" s="12"/>
      <c r="B26" s="25">
        <v>324.32</v>
      </c>
      <c r="C26" s="20" t="s">
        <v>28</v>
      </c>
      <c r="D26" s="47">
        <v>0</v>
      </c>
      <c r="E26" s="47">
        <v>0</v>
      </c>
      <c r="F26" s="47">
        <v>0</v>
      </c>
      <c r="G26" s="47">
        <v>597353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597353</v>
      </c>
      <c r="O26" s="48">
        <f t="shared" si="1"/>
        <v>2.4151478151178964</v>
      </c>
      <c r="P26" s="9"/>
    </row>
    <row r="27" spans="1:16">
      <c r="A27" s="12"/>
      <c r="B27" s="25">
        <v>324.61</v>
      </c>
      <c r="C27" s="20" t="s">
        <v>29</v>
      </c>
      <c r="D27" s="47">
        <v>0</v>
      </c>
      <c r="E27" s="47">
        <v>0</v>
      </c>
      <c r="F27" s="47">
        <v>0</v>
      </c>
      <c r="G27" s="47">
        <v>73596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4"/>
        <v>73596</v>
      </c>
      <c r="O27" s="48">
        <f t="shared" si="1"/>
        <v>0.29755474334508525</v>
      </c>
      <c r="P27" s="9"/>
    </row>
    <row r="28" spans="1:16">
      <c r="A28" s="12"/>
      <c r="B28" s="25">
        <v>325.10000000000002</v>
      </c>
      <c r="C28" s="20" t="s">
        <v>30</v>
      </c>
      <c r="D28" s="47">
        <v>0</v>
      </c>
      <c r="E28" s="47">
        <v>48675</v>
      </c>
      <c r="F28" s="47">
        <v>0</v>
      </c>
      <c r="G28" s="47">
        <v>-735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4"/>
        <v>47940</v>
      </c>
      <c r="O28" s="48">
        <f t="shared" si="1"/>
        <v>0.19382540349969274</v>
      </c>
      <c r="P28" s="9"/>
    </row>
    <row r="29" spans="1:16">
      <c r="A29" s="12"/>
      <c r="B29" s="25">
        <v>325.2</v>
      </c>
      <c r="C29" s="20" t="s">
        <v>31</v>
      </c>
      <c r="D29" s="47">
        <v>0</v>
      </c>
      <c r="E29" s="47">
        <v>5634232</v>
      </c>
      <c r="F29" s="47">
        <v>0</v>
      </c>
      <c r="G29" s="47">
        <v>0</v>
      </c>
      <c r="H29" s="47">
        <v>0</v>
      </c>
      <c r="I29" s="47">
        <v>4845258</v>
      </c>
      <c r="J29" s="47">
        <v>0</v>
      </c>
      <c r="K29" s="47">
        <v>0</v>
      </c>
      <c r="L29" s="47">
        <v>0</v>
      </c>
      <c r="M29" s="47">
        <v>0</v>
      </c>
      <c r="N29" s="47">
        <f t="shared" si="4"/>
        <v>10479490</v>
      </c>
      <c r="O29" s="48">
        <f t="shared" si="1"/>
        <v>42.369448846912704</v>
      </c>
      <c r="P29" s="9"/>
    </row>
    <row r="30" spans="1:16">
      <c r="A30" s="12"/>
      <c r="B30" s="25">
        <v>329</v>
      </c>
      <c r="C30" s="20" t="s">
        <v>32</v>
      </c>
      <c r="D30" s="47">
        <v>0</v>
      </c>
      <c r="E30" s="47">
        <v>346420</v>
      </c>
      <c r="F30" s="47">
        <v>0</v>
      </c>
      <c r="G30" s="47">
        <v>0</v>
      </c>
      <c r="H30" s="47">
        <v>0</v>
      </c>
      <c r="I30" s="47">
        <v>101981</v>
      </c>
      <c r="J30" s="47">
        <v>0</v>
      </c>
      <c r="K30" s="47">
        <v>0</v>
      </c>
      <c r="L30" s="47">
        <v>0</v>
      </c>
      <c r="M30" s="47">
        <v>0</v>
      </c>
      <c r="N30" s="47">
        <f>SUM(D30:M30)</f>
        <v>448401</v>
      </c>
      <c r="O30" s="48">
        <f t="shared" si="1"/>
        <v>1.8129225021832649</v>
      </c>
      <c r="P30" s="9"/>
    </row>
    <row r="31" spans="1:16">
      <c r="A31" s="12"/>
      <c r="B31" s="25">
        <v>367</v>
      </c>
      <c r="C31" s="20" t="s">
        <v>125</v>
      </c>
      <c r="D31" s="47">
        <v>0</v>
      </c>
      <c r="E31" s="47">
        <v>0</v>
      </c>
      <c r="F31" s="47">
        <v>0</v>
      </c>
      <c r="G31" s="47">
        <v>0</v>
      </c>
      <c r="H31" s="47">
        <v>0</v>
      </c>
      <c r="I31" s="47">
        <v>28770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4"/>
        <v>28770</v>
      </c>
      <c r="O31" s="48">
        <f t="shared" si="1"/>
        <v>0.1163195005983763</v>
      </c>
      <c r="P31" s="9"/>
    </row>
    <row r="32" spans="1:16" ht="15.75">
      <c r="A32" s="29" t="s">
        <v>35</v>
      </c>
      <c r="B32" s="30"/>
      <c r="C32" s="31"/>
      <c r="D32" s="32">
        <f t="shared" ref="D32:M32" si="5">SUM(D33:D57)</f>
        <v>4821816</v>
      </c>
      <c r="E32" s="32">
        <f t="shared" si="5"/>
        <v>16969305</v>
      </c>
      <c r="F32" s="32">
        <f t="shared" si="5"/>
        <v>13536593</v>
      </c>
      <c r="G32" s="32">
        <f t="shared" si="5"/>
        <v>386806</v>
      </c>
      <c r="H32" s="32">
        <f t="shared" si="5"/>
        <v>0</v>
      </c>
      <c r="I32" s="32">
        <f t="shared" si="5"/>
        <v>0</v>
      </c>
      <c r="J32" s="32">
        <f t="shared" si="5"/>
        <v>0</v>
      </c>
      <c r="K32" s="32">
        <f t="shared" si="5"/>
        <v>0</v>
      </c>
      <c r="L32" s="32">
        <f t="shared" si="5"/>
        <v>0</v>
      </c>
      <c r="M32" s="32">
        <f t="shared" si="5"/>
        <v>0</v>
      </c>
      <c r="N32" s="45">
        <f t="shared" ref="N32:N39" si="6">SUM(D32:M32)</f>
        <v>35714520</v>
      </c>
      <c r="O32" s="46">
        <f t="shared" si="1"/>
        <v>144.39677200245819</v>
      </c>
      <c r="P32" s="10"/>
    </row>
    <row r="33" spans="1:16">
      <c r="A33" s="12"/>
      <c r="B33" s="25">
        <v>331.1</v>
      </c>
      <c r="C33" s="20" t="s">
        <v>33</v>
      </c>
      <c r="D33" s="47">
        <v>0</v>
      </c>
      <c r="E33" s="47">
        <v>39803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39803</v>
      </c>
      <c r="O33" s="48">
        <f t="shared" si="1"/>
        <v>0.16092683636834104</v>
      </c>
      <c r="P33" s="9"/>
    </row>
    <row r="34" spans="1:16">
      <c r="A34" s="12"/>
      <c r="B34" s="25">
        <v>331.2</v>
      </c>
      <c r="C34" s="20" t="s">
        <v>34</v>
      </c>
      <c r="D34" s="47">
        <v>0</v>
      </c>
      <c r="E34" s="47">
        <v>1011647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1011647</v>
      </c>
      <c r="O34" s="48">
        <f t="shared" si="1"/>
        <v>4.0901728822330758</v>
      </c>
      <c r="P34" s="9"/>
    </row>
    <row r="35" spans="1:16">
      <c r="A35" s="12"/>
      <c r="B35" s="25">
        <v>331.39</v>
      </c>
      <c r="C35" s="20" t="s">
        <v>38</v>
      </c>
      <c r="D35" s="47">
        <v>0</v>
      </c>
      <c r="E35" s="47">
        <v>40245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40245</v>
      </c>
      <c r="O35" s="48">
        <f t="shared" si="1"/>
        <v>0.16271387909564317</v>
      </c>
      <c r="P35" s="9"/>
    </row>
    <row r="36" spans="1:16">
      <c r="A36" s="12"/>
      <c r="B36" s="25">
        <v>331.49</v>
      </c>
      <c r="C36" s="20" t="s">
        <v>39</v>
      </c>
      <c r="D36" s="47">
        <v>0</v>
      </c>
      <c r="E36" s="47">
        <v>0</v>
      </c>
      <c r="F36" s="47">
        <v>0</v>
      </c>
      <c r="G36" s="47">
        <v>236788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236788</v>
      </c>
      <c r="O36" s="48">
        <f t="shared" si="1"/>
        <v>0.9573535595303555</v>
      </c>
      <c r="P36" s="9"/>
    </row>
    <row r="37" spans="1:16">
      <c r="A37" s="12"/>
      <c r="B37" s="25">
        <v>331.5</v>
      </c>
      <c r="C37" s="20" t="s">
        <v>36</v>
      </c>
      <c r="D37" s="47">
        <v>1067</v>
      </c>
      <c r="E37" s="47">
        <v>2257450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2258517</v>
      </c>
      <c r="O37" s="48">
        <f t="shared" ref="O37:O68" si="7">(N37/O$111)</f>
        <v>9.1313718989552672</v>
      </c>
      <c r="P37" s="9"/>
    </row>
    <row r="38" spans="1:16">
      <c r="A38" s="12"/>
      <c r="B38" s="25">
        <v>331.69</v>
      </c>
      <c r="C38" s="20" t="s">
        <v>40</v>
      </c>
      <c r="D38" s="47">
        <v>0</v>
      </c>
      <c r="E38" s="47">
        <v>1191950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1191950</v>
      </c>
      <c r="O38" s="48">
        <f t="shared" si="7"/>
        <v>4.8191528932302621</v>
      </c>
      <c r="P38" s="9"/>
    </row>
    <row r="39" spans="1:16">
      <c r="A39" s="12"/>
      <c r="B39" s="25">
        <v>334.2</v>
      </c>
      <c r="C39" s="20" t="s">
        <v>37</v>
      </c>
      <c r="D39" s="47">
        <v>0</v>
      </c>
      <c r="E39" s="47">
        <v>222674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222674</v>
      </c>
      <c r="O39" s="48">
        <f t="shared" si="7"/>
        <v>0.90028948474949055</v>
      </c>
      <c r="P39" s="9"/>
    </row>
    <row r="40" spans="1:16">
      <c r="A40" s="12"/>
      <c r="B40" s="25">
        <v>334.39</v>
      </c>
      <c r="C40" s="20" t="s">
        <v>41</v>
      </c>
      <c r="D40" s="47">
        <v>0</v>
      </c>
      <c r="E40" s="47">
        <v>480998</v>
      </c>
      <c r="F40" s="47">
        <v>0</v>
      </c>
      <c r="G40" s="47">
        <v>150018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ref="N40:N53" si="8">SUM(D40:M40)</f>
        <v>631016</v>
      </c>
      <c r="O40" s="48">
        <f t="shared" si="7"/>
        <v>2.551250121292493</v>
      </c>
      <c r="P40" s="9"/>
    </row>
    <row r="41" spans="1:16">
      <c r="A41" s="12"/>
      <c r="B41" s="25">
        <v>334.5</v>
      </c>
      <c r="C41" s="20" t="s">
        <v>42</v>
      </c>
      <c r="D41" s="47">
        <v>0</v>
      </c>
      <c r="E41" s="47">
        <v>77651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8"/>
        <v>77651</v>
      </c>
      <c r="O41" s="48">
        <f t="shared" si="7"/>
        <v>0.3139494452889996</v>
      </c>
      <c r="P41" s="9"/>
    </row>
    <row r="42" spans="1:16">
      <c r="A42" s="12"/>
      <c r="B42" s="25">
        <v>334.69</v>
      </c>
      <c r="C42" s="20" t="s">
        <v>43</v>
      </c>
      <c r="D42" s="47">
        <v>0</v>
      </c>
      <c r="E42" s="47">
        <v>408351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408351</v>
      </c>
      <c r="O42" s="48">
        <f t="shared" si="7"/>
        <v>1.6509970242908432</v>
      </c>
      <c r="P42" s="9"/>
    </row>
    <row r="43" spans="1:16">
      <c r="A43" s="12"/>
      <c r="B43" s="25">
        <v>335.12</v>
      </c>
      <c r="C43" s="20" t="s">
        <v>44</v>
      </c>
      <c r="D43" s="47">
        <v>3907340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3907340</v>
      </c>
      <c r="O43" s="48">
        <f t="shared" si="7"/>
        <v>15.797700294336449</v>
      </c>
      <c r="P43" s="9"/>
    </row>
    <row r="44" spans="1:16">
      <c r="A44" s="12"/>
      <c r="B44" s="25">
        <v>335.13</v>
      </c>
      <c r="C44" s="20" t="s">
        <v>45</v>
      </c>
      <c r="D44" s="47">
        <v>94493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94493</v>
      </c>
      <c r="O44" s="48">
        <f t="shared" si="7"/>
        <v>0.38204305074877898</v>
      </c>
      <c r="P44" s="9"/>
    </row>
    <row r="45" spans="1:16">
      <c r="A45" s="12"/>
      <c r="B45" s="25">
        <v>335.14</v>
      </c>
      <c r="C45" s="20" t="s">
        <v>46</v>
      </c>
      <c r="D45" s="47">
        <v>38272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38272</v>
      </c>
      <c r="O45" s="48">
        <f t="shared" si="7"/>
        <v>0.15473687615227869</v>
      </c>
      <c r="P45" s="9"/>
    </row>
    <row r="46" spans="1:16">
      <c r="A46" s="12"/>
      <c r="B46" s="25">
        <v>335.15</v>
      </c>
      <c r="C46" s="20" t="s">
        <v>47</v>
      </c>
      <c r="D46" s="47">
        <v>87487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87487</v>
      </c>
      <c r="O46" s="48">
        <f t="shared" si="7"/>
        <v>0.35371721059611216</v>
      </c>
      <c r="P46" s="9"/>
    </row>
    <row r="47" spans="1:16">
      <c r="A47" s="12"/>
      <c r="B47" s="25">
        <v>335.16</v>
      </c>
      <c r="C47" s="20" t="s">
        <v>48</v>
      </c>
      <c r="D47" s="47">
        <v>446500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446500</v>
      </c>
      <c r="O47" s="48">
        <f t="shared" si="7"/>
        <v>1.8052366012226284</v>
      </c>
      <c r="P47" s="9"/>
    </row>
    <row r="48" spans="1:16">
      <c r="A48" s="12"/>
      <c r="B48" s="25">
        <v>335.18</v>
      </c>
      <c r="C48" s="20" t="s">
        <v>49</v>
      </c>
      <c r="D48" s="47">
        <v>0</v>
      </c>
      <c r="E48" s="47">
        <v>0</v>
      </c>
      <c r="F48" s="47">
        <v>9705745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9705745</v>
      </c>
      <c r="O48" s="48">
        <f t="shared" si="7"/>
        <v>39.241133518776081</v>
      </c>
      <c r="P48" s="9"/>
    </row>
    <row r="49" spans="1:16">
      <c r="A49" s="12"/>
      <c r="B49" s="25">
        <v>335.21</v>
      </c>
      <c r="C49" s="20" t="s">
        <v>50</v>
      </c>
      <c r="D49" s="47">
        <v>13530</v>
      </c>
      <c r="E49" s="47">
        <v>17710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31240</v>
      </c>
      <c r="O49" s="48">
        <f t="shared" si="7"/>
        <v>0.12630591583918233</v>
      </c>
      <c r="P49" s="9"/>
    </row>
    <row r="50" spans="1:16">
      <c r="A50" s="12"/>
      <c r="B50" s="25">
        <v>335.22</v>
      </c>
      <c r="C50" s="20" t="s">
        <v>51</v>
      </c>
      <c r="D50" s="47">
        <v>0</v>
      </c>
      <c r="E50" s="47">
        <v>595839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595839</v>
      </c>
      <c r="O50" s="48">
        <f t="shared" si="7"/>
        <v>2.4090265873144223</v>
      </c>
      <c r="P50" s="9"/>
    </row>
    <row r="51" spans="1:16">
      <c r="A51" s="12"/>
      <c r="B51" s="25">
        <v>335.49</v>
      </c>
      <c r="C51" s="20" t="s">
        <v>52</v>
      </c>
      <c r="D51" s="47">
        <v>0</v>
      </c>
      <c r="E51" s="47">
        <v>65724</v>
      </c>
      <c r="F51" s="47">
        <v>3830848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3896572</v>
      </c>
      <c r="O51" s="48">
        <f t="shared" si="7"/>
        <v>15.754164375586248</v>
      </c>
      <c r="P51" s="9"/>
    </row>
    <row r="52" spans="1:16">
      <c r="A52" s="12"/>
      <c r="B52" s="25">
        <v>335.69</v>
      </c>
      <c r="C52" s="20" t="s">
        <v>53</v>
      </c>
      <c r="D52" s="47">
        <v>0</v>
      </c>
      <c r="E52" s="47">
        <v>9654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9654</v>
      </c>
      <c r="O52" s="48">
        <f t="shared" si="7"/>
        <v>3.903192418410583E-2</v>
      </c>
      <c r="P52" s="9"/>
    </row>
    <row r="53" spans="1:16">
      <c r="A53" s="12"/>
      <c r="B53" s="25">
        <v>335.8</v>
      </c>
      <c r="C53" s="20" t="s">
        <v>147</v>
      </c>
      <c r="D53" s="47">
        <v>0</v>
      </c>
      <c r="E53" s="47">
        <v>5883487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5883487</v>
      </c>
      <c r="O53" s="48">
        <f t="shared" si="7"/>
        <v>23.787426820196007</v>
      </c>
      <c r="P53" s="9"/>
    </row>
    <row r="54" spans="1:16">
      <c r="A54" s="12"/>
      <c r="B54" s="25">
        <v>337.1</v>
      </c>
      <c r="C54" s="20" t="s">
        <v>56</v>
      </c>
      <c r="D54" s="47">
        <v>16250</v>
      </c>
      <c r="E54" s="47">
        <v>146982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ref="N54:N59" si="9">SUM(D54:M54)</f>
        <v>163232</v>
      </c>
      <c r="O54" s="48">
        <f t="shared" si="7"/>
        <v>0.65996053950900802</v>
      </c>
      <c r="P54" s="9"/>
    </row>
    <row r="55" spans="1:16">
      <c r="A55" s="12"/>
      <c r="B55" s="25">
        <v>337.2</v>
      </c>
      <c r="C55" s="20" t="s">
        <v>57</v>
      </c>
      <c r="D55" s="47">
        <v>215145</v>
      </c>
      <c r="E55" s="47">
        <v>3555574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3770719</v>
      </c>
      <c r="O55" s="48">
        <f t="shared" si="7"/>
        <v>15.245330239027073</v>
      </c>
      <c r="P55" s="9"/>
    </row>
    <row r="56" spans="1:16">
      <c r="A56" s="12"/>
      <c r="B56" s="25">
        <v>337.3</v>
      </c>
      <c r="C56" s="20" t="s">
        <v>58</v>
      </c>
      <c r="D56" s="47">
        <v>1732</v>
      </c>
      <c r="E56" s="47">
        <v>23569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25301</v>
      </c>
      <c r="O56" s="48">
        <f t="shared" si="7"/>
        <v>0.10229404534721998</v>
      </c>
      <c r="P56" s="9"/>
    </row>
    <row r="57" spans="1:16">
      <c r="A57" s="12"/>
      <c r="B57" s="25">
        <v>337.9</v>
      </c>
      <c r="C57" s="20" t="s">
        <v>60</v>
      </c>
      <c r="D57" s="47">
        <v>0</v>
      </c>
      <c r="E57" s="47">
        <v>939997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939997</v>
      </c>
      <c r="O57" s="48">
        <f t="shared" si="7"/>
        <v>3.8004859785878318</v>
      </c>
      <c r="P57" s="9"/>
    </row>
    <row r="58" spans="1:16" ht="15.75">
      <c r="A58" s="29" t="s">
        <v>65</v>
      </c>
      <c r="B58" s="30"/>
      <c r="C58" s="31"/>
      <c r="D58" s="32">
        <f>SUM(D59:D85)</f>
        <v>10059378</v>
      </c>
      <c r="E58" s="32">
        <f t="shared" ref="E58:M58" si="10">SUM(E59:E85)</f>
        <v>14542211</v>
      </c>
      <c r="F58" s="32">
        <f t="shared" si="10"/>
        <v>0</v>
      </c>
      <c r="G58" s="32">
        <f t="shared" si="10"/>
        <v>987453</v>
      </c>
      <c r="H58" s="32">
        <f t="shared" si="10"/>
        <v>0</v>
      </c>
      <c r="I58" s="32">
        <f t="shared" si="10"/>
        <v>7438909</v>
      </c>
      <c r="J58" s="32">
        <f t="shared" si="10"/>
        <v>27288626</v>
      </c>
      <c r="K58" s="32">
        <f t="shared" si="10"/>
        <v>0</v>
      </c>
      <c r="L58" s="32">
        <f t="shared" si="10"/>
        <v>0</v>
      </c>
      <c r="M58" s="32">
        <f t="shared" si="10"/>
        <v>60553</v>
      </c>
      <c r="N58" s="32">
        <f t="shared" si="9"/>
        <v>60377130</v>
      </c>
      <c r="O58" s="46">
        <f t="shared" si="7"/>
        <v>244.10975353365461</v>
      </c>
      <c r="P58" s="10"/>
    </row>
    <row r="59" spans="1:16">
      <c r="A59" s="12"/>
      <c r="B59" s="25">
        <v>341.1</v>
      </c>
      <c r="C59" s="20" t="s">
        <v>68</v>
      </c>
      <c r="D59" s="47">
        <v>0</v>
      </c>
      <c r="E59" s="47">
        <v>1035908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1035908</v>
      </c>
      <c r="O59" s="48">
        <f t="shared" si="7"/>
        <v>4.1882621211631141</v>
      </c>
      <c r="P59" s="9"/>
    </row>
    <row r="60" spans="1:16">
      <c r="A60" s="12"/>
      <c r="B60" s="25">
        <v>341.2</v>
      </c>
      <c r="C60" s="20" t="s">
        <v>69</v>
      </c>
      <c r="D60" s="47">
        <v>0</v>
      </c>
      <c r="E60" s="47">
        <v>611041</v>
      </c>
      <c r="F60" s="47">
        <v>0</v>
      </c>
      <c r="G60" s="47">
        <v>48337</v>
      </c>
      <c r="H60" s="47">
        <v>0</v>
      </c>
      <c r="I60" s="47">
        <v>0</v>
      </c>
      <c r="J60" s="47">
        <v>27232178</v>
      </c>
      <c r="K60" s="47">
        <v>0</v>
      </c>
      <c r="L60" s="47">
        <v>0</v>
      </c>
      <c r="M60" s="47">
        <v>0</v>
      </c>
      <c r="N60" s="47">
        <f t="shared" ref="N60:N85" si="11">SUM(D60:M60)</f>
        <v>27891556</v>
      </c>
      <c r="O60" s="48">
        <f t="shared" si="7"/>
        <v>112.76787851343921</v>
      </c>
      <c r="P60" s="9"/>
    </row>
    <row r="61" spans="1:16">
      <c r="A61" s="12"/>
      <c r="B61" s="25">
        <v>341.3</v>
      </c>
      <c r="C61" s="20" t="s">
        <v>148</v>
      </c>
      <c r="D61" s="47">
        <v>2625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1"/>
        <v>2625</v>
      </c>
      <c r="O61" s="48">
        <f t="shared" si="7"/>
        <v>1.0613093120289808E-2</v>
      </c>
      <c r="P61" s="9"/>
    </row>
    <row r="62" spans="1:16">
      <c r="A62" s="12"/>
      <c r="B62" s="25">
        <v>341.56</v>
      </c>
      <c r="C62" s="20" t="s">
        <v>71</v>
      </c>
      <c r="D62" s="47">
        <v>0</v>
      </c>
      <c r="E62" s="47">
        <v>386624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1"/>
        <v>386624</v>
      </c>
      <c r="O62" s="48">
        <f t="shared" si="7"/>
        <v>1.5631529579195911</v>
      </c>
      <c r="P62" s="9"/>
    </row>
    <row r="63" spans="1:16">
      <c r="A63" s="12"/>
      <c r="B63" s="25">
        <v>341.8</v>
      </c>
      <c r="C63" s="20" t="s">
        <v>72</v>
      </c>
      <c r="D63" s="47">
        <v>0</v>
      </c>
      <c r="E63" s="47">
        <v>7132243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7132243</v>
      </c>
      <c r="O63" s="48">
        <f t="shared" si="7"/>
        <v>28.836251091632434</v>
      </c>
      <c r="P63" s="9"/>
    </row>
    <row r="64" spans="1:16">
      <c r="A64" s="12"/>
      <c r="B64" s="25">
        <v>341.9</v>
      </c>
      <c r="C64" s="20" t="s">
        <v>73</v>
      </c>
      <c r="D64" s="47">
        <v>16991</v>
      </c>
      <c r="E64" s="47">
        <v>344467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361458</v>
      </c>
      <c r="O64" s="48">
        <f t="shared" si="7"/>
        <v>1.4614047287899861</v>
      </c>
      <c r="P64" s="9"/>
    </row>
    <row r="65" spans="1:16">
      <c r="A65" s="12"/>
      <c r="B65" s="25">
        <v>342.1</v>
      </c>
      <c r="C65" s="20" t="s">
        <v>74</v>
      </c>
      <c r="D65" s="47">
        <v>1077457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1077457</v>
      </c>
      <c r="O65" s="48">
        <f t="shared" si="7"/>
        <v>4.3562481806126083</v>
      </c>
      <c r="P65" s="9"/>
    </row>
    <row r="66" spans="1:16">
      <c r="A66" s="12"/>
      <c r="B66" s="25">
        <v>342.2</v>
      </c>
      <c r="C66" s="20" t="s">
        <v>75</v>
      </c>
      <c r="D66" s="47">
        <v>0</v>
      </c>
      <c r="E66" s="47">
        <v>1050102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1050102</v>
      </c>
      <c r="O66" s="48">
        <f t="shared" si="7"/>
        <v>4.2456496425914549</v>
      </c>
      <c r="P66" s="9"/>
    </row>
    <row r="67" spans="1:16">
      <c r="A67" s="12"/>
      <c r="B67" s="25">
        <v>342.3</v>
      </c>
      <c r="C67" s="20" t="s">
        <v>76</v>
      </c>
      <c r="D67" s="47">
        <v>825894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825894</v>
      </c>
      <c r="O67" s="48">
        <f t="shared" si="7"/>
        <v>3.3391580683766211</v>
      </c>
      <c r="P67" s="9"/>
    </row>
    <row r="68" spans="1:16">
      <c r="A68" s="12"/>
      <c r="B68" s="25">
        <v>342.4</v>
      </c>
      <c r="C68" s="20" t="s">
        <v>77</v>
      </c>
      <c r="D68" s="47">
        <v>1031</v>
      </c>
      <c r="E68" s="47">
        <v>624730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625761</v>
      </c>
      <c r="O68" s="48">
        <f t="shared" si="7"/>
        <v>2.5300037196364458</v>
      </c>
      <c r="P68" s="9"/>
    </row>
    <row r="69" spans="1:16">
      <c r="A69" s="12"/>
      <c r="B69" s="25">
        <v>342.5</v>
      </c>
      <c r="C69" s="20" t="s">
        <v>78</v>
      </c>
      <c r="D69" s="47">
        <v>0</v>
      </c>
      <c r="E69" s="47">
        <v>110447</v>
      </c>
      <c r="F69" s="47">
        <v>0</v>
      </c>
      <c r="G69" s="47">
        <v>0</v>
      </c>
      <c r="H69" s="47">
        <v>0</v>
      </c>
      <c r="I69" s="47">
        <v>11194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121641</v>
      </c>
      <c r="O69" s="48">
        <f t="shared" ref="O69:O100" si="12">(N69/O$111)</f>
        <v>0.49180467056958954</v>
      </c>
      <c r="P69" s="9"/>
    </row>
    <row r="70" spans="1:16">
      <c r="A70" s="12"/>
      <c r="B70" s="25">
        <v>342.6</v>
      </c>
      <c r="C70" s="20" t="s">
        <v>79</v>
      </c>
      <c r="D70" s="47">
        <v>6803755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6803755</v>
      </c>
      <c r="O70" s="48">
        <f t="shared" si="12"/>
        <v>27.508146812433289</v>
      </c>
      <c r="P70" s="9"/>
    </row>
    <row r="71" spans="1:16">
      <c r="A71" s="12"/>
      <c r="B71" s="25">
        <v>342.9</v>
      </c>
      <c r="C71" s="20" t="s">
        <v>80</v>
      </c>
      <c r="D71" s="47">
        <v>77693</v>
      </c>
      <c r="E71" s="47">
        <v>695388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773081</v>
      </c>
      <c r="O71" s="48">
        <f t="shared" si="12"/>
        <v>3.1256307209625773</v>
      </c>
      <c r="P71" s="9"/>
    </row>
    <row r="72" spans="1:16">
      <c r="A72" s="12"/>
      <c r="B72" s="25">
        <v>343.1</v>
      </c>
      <c r="C72" s="20" t="s">
        <v>81</v>
      </c>
      <c r="D72" s="47">
        <v>0</v>
      </c>
      <c r="E72" s="47">
        <v>36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36</v>
      </c>
      <c r="O72" s="48">
        <f t="shared" si="12"/>
        <v>1.4555099136397451E-4</v>
      </c>
      <c r="P72" s="9"/>
    </row>
    <row r="73" spans="1:16">
      <c r="A73" s="12"/>
      <c r="B73" s="25">
        <v>343.3</v>
      </c>
      <c r="C73" s="20" t="s">
        <v>82</v>
      </c>
      <c r="D73" s="47">
        <v>0</v>
      </c>
      <c r="E73" s="47">
        <v>18043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18043</v>
      </c>
      <c r="O73" s="48">
        <f t="shared" si="12"/>
        <v>7.2949348255005333E-2</v>
      </c>
      <c r="P73" s="9"/>
    </row>
    <row r="74" spans="1:16">
      <c r="A74" s="12"/>
      <c r="B74" s="25">
        <v>343.4</v>
      </c>
      <c r="C74" s="20" t="s">
        <v>83</v>
      </c>
      <c r="D74" s="47">
        <v>0</v>
      </c>
      <c r="E74" s="47">
        <v>64377</v>
      </c>
      <c r="F74" s="47">
        <v>0</v>
      </c>
      <c r="G74" s="47">
        <v>0</v>
      </c>
      <c r="H74" s="47">
        <v>0</v>
      </c>
      <c r="I74" s="47">
        <v>7317980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7382357</v>
      </c>
      <c r="O74" s="48">
        <f t="shared" si="12"/>
        <v>29.847482776466023</v>
      </c>
      <c r="P74" s="9"/>
    </row>
    <row r="75" spans="1:16">
      <c r="A75" s="12"/>
      <c r="B75" s="25">
        <v>343.6</v>
      </c>
      <c r="C75" s="20" t="s">
        <v>84</v>
      </c>
      <c r="D75" s="47">
        <v>22614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22614</v>
      </c>
      <c r="O75" s="48">
        <f t="shared" si="12"/>
        <v>9.1430281075136663E-2</v>
      </c>
      <c r="P75" s="9"/>
    </row>
    <row r="76" spans="1:16">
      <c r="A76" s="12"/>
      <c r="B76" s="25">
        <v>343.7</v>
      </c>
      <c r="C76" s="20" t="s">
        <v>85</v>
      </c>
      <c r="D76" s="47">
        <v>303</v>
      </c>
      <c r="E76" s="47">
        <v>214752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215055</v>
      </c>
      <c r="O76" s="48">
        <f t="shared" si="12"/>
        <v>0.86948523466054273</v>
      </c>
      <c r="P76" s="9"/>
    </row>
    <row r="77" spans="1:16">
      <c r="A77" s="12"/>
      <c r="B77" s="25">
        <v>343.9</v>
      </c>
      <c r="C77" s="20" t="s">
        <v>86</v>
      </c>
      <c r="D77" s="47">
        <v>14248</v>
      </c>
      <c r="E77" s="47">
        <v>0</v>
      </c>
      <c r="F77" s="47">
        <v>0</v>
      </c>
      <c r="G77" s="47">
        <v>0</v>
      </c>
      <c r="H77" s="47">
        <v>0</v>
      </c>
      <c r="I77" s="47">
        <v>81333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95581</v>
      </c>
      <c r="O77" s="48">
        <f t="shared" si="12"/>
        <v>0.38644192515444575</v>
      </c>
      <c r="P77" s="9"/>
    </row>
    <row r="78" spans="1:16">
      <c r="A78" s="12"/>
      <c r="B78" s="25">
        <v>344.9</v>
      </c>
      <c r="C78" s="20" t="s">
        <v>87</v>
      </c>
      <c r="D78" s="47">
        <v>0</v>
      </c>
      <c r="E78" s="47">
        <v>152851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152851</v>
      </c>
      <c r="O78" s="48">
        <f t="shared" si="12"/>
        <v>0.61798929391596857</v>
      </c>
      <c r="P78" s="9"/>
    </row>
    <row r="79" spans="1:16">
      <c r="A79" s="12"/>
      <c r="B79" s="25">
        <v>346.4</v>
      </c>
      <c r="C79" s="20" t="s">
        <v>88</v>
      </c>
      <c r="D79" s="47">
        <v>293226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293226</v>
      </c>
      <c r="O79" s="48">
        <f t="shared" si="12"/>
        <v>1.1855370831581331</v>
      </c>
      <c r="P79" s="9"/>
    </row>
    <row r="80" spans="1:16">
      <c r="A80" s="12"/>
      <c r="B80" s="25">
        <v>347.1</v>
      </c>
      <c r="C80" s="20" t="s">
        <v>89</v>
      </c>
      <c r="D80" s="47">
        <v>404637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56448</v>
      </c>
      <c r="K80" s="47">
        <v>0</v>
      </c>
      <c r="L80" s="47">
        <v>0</v>
      </c>
      <c r="M80" s="47">
        <v>0</v>
      </c>
      <c r="N80" s="47">
        <f t="shared" si="11"/>
        <v>461085</v>
      </c>
      <c r="O80" s="48">
        <f t="shared" si="12"/>
        <v>1.8642049681405053</v>
      </c>
      <c r="P80" s="9"/>
    </row>
    <row r="81" spans="1:16">
      <c r="A81" s="12"/>
      <c r="B81" s="25">
        <v>347.4</v>
      </c>
      <c r="C81" s="20" t="s">
        <v>90</v>
      </c>
      <c r="D81" s="47">
        <v>300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1"/>
        <v>300</v>
      </c>
      <c r="O81" s="48">
        <f t="shared" si="12"/>
        <v>1.212924928033121E-3</v>
      </c>
      <c r="P81" s="9"/>
    </row>
    <row r="82" spans="1:16">
      <c r="A82" s="12"/>
      <c r="B82" s="25">
        <v>348.82</v>
      </c>
      <c r="C82" s="20" t="s">
        <v>91</v>
      </c>
      <c r="D82" s="47">
        <v>0</v>
      </c>
      <c r="E82" s="47">
        <v>340953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1"/>
        <v>340953</v>
      </c>
      <c r="O82" s="48">
        <f t="shared" si="12"/>
        <v>1.3785013099589223</v>
      </c>
      <c r="P82" s="9"/>
    </row>
    <row r="83" spans="1:16">
      <c r="A83" s="12"/>
      <c r="B83" s="25">
        <v>348.88</v>
      </c>
      <c r="C83" s="20" t="s">
        <v>92</v>
      </c>
      <c r="D83" s="47">
        <v>4337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1"/>
        <v>4337</v>
      </c>
      <c r="O83" s="48">
        <f t="shared" si="12"/>
        <v>1.7534851376265485E-2</v>
      </c>
      <c r="P83" s="9"/>
    </row>
    <row r="84" spans="1:16">
      <c r="A84" s="12"/>
      <c r="B84" s="25">
        <v>348.99</v>
      </c>
      <c r="C84" s="20" t="s">
        <v>149</v>
      </c>
      <c r="D84" s="47">
        <v>20096</v>
      </c>
      <c r="E84" s="47">
        <v>909060</v>
      </c>
      <c r="F84" s="47">
        <v>0</v>
      </c>
      <c r="G84" s="47">
        <v>826401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57256</v>
      </c>
      <c r="N84" s="47">
        <f>SUM(D84:M84)</f>
        <v>1812813</v>
      </c>
      <c r="O84" s="48">
        <f t="shared" si="12"/>
        <v>7.3293535918750203</v>
      </c>
      <c r="P84" s="9"/>
    </row>
    <row r="85" spans="1:16">
      <c r="A85" s="12"/>
      <c r="B85" s="25">
        <v>349</v>
      </c>
      <c r="C85" s="20" t="s">
        <v>1</v>
      </c>
      <c r="D85" s="47">
        <v>494171</v>
      </c>
      <c r="E85" s="47">
        <v>851189</v>
      </c>
      <c r="F85" s="47">
        <v>0</v>
      </c>
      <c r="G85" s="47">
        <v>112715</v>
      </c>
      <c r="H85" s="47">
        <v>0</v>
      </c>
      <c r="I85" s="47">
        <v>28402</v>
      </c>
      <c r="J85" s="47">
        <v>0</v>
      </c>
      <c r="K85" s="47">
        <v>0</v>
      </c>
      <c r="L85" s="47">
        <v>0</v>
      </c>
      <c r="M85" s="47">
        <v>3297</v>
      </c>
      <c r="N85" s="47">
        <f t="shared" si="11"/>
        <v>1489774</v>
      </c>
      <c r="O85" s="48">
        <f t="shared" si="12"/>
        <v>6.0232800724520494</v>
      </c>
      <c r="P85" s="9"/>
    </row>
    <row r="86" spans="1:16" ht="15.75">
      <c r="A86" s="29" t="s">
        <v>66</v>
      </c>
      <c r="B86" s="30"/>
      <c r="C86" s="31"/>
      <c r="D86" s="32">
        <f>SUM(D87:D95)</f>
        <v>39600</v>
      </c>
      <c r="E86" s="32">
        <f t="shared" ref="E86:M86" si="13">SUM(E87:E95)</f>
        <v>1664774</v>
      </c>
      <c r="F86" s="32">
        <f t="shared" si="13"/>
        <v>0</v>
      </c>
      <c r="G86" s="32">
        <f t="shared" si="13"/>
        <v>1050</v>
      </c>
      <c r="H86" s="32">
        <f t="shared" si="13"/>
        <v>0</v>
      </c>
      <c r="I86" s="32">
        <f t="shared" si="13"/>
        <v>64832</v>
      </c>
      <c r="J86" s="32">
        <f t="shared" si="13"/>
        <v>0</v>
      </c>
      <c r="K86" s="32">
        <f t="shared" si="13"/>
        <v>0</v>
      </c>
      <c r="L86" s="32">
        <f t="shared" si="13"/>
        <v>0</v>
      </c>
      <c r="M86" s="32">
        <f t="shared" si="13"/>
        <v>0</v>
      </c>
      <c r="N86" s="32">
        <f>SUM(D86:M86)</f>
        <v>1770256</v>
      </c>
      <c r="O86" s="46">
        <f t="shared" si="12"/>
        <v>7.1572921046673352</v>
      </c>
      <c r="P86" s="10"/>
    </row>
    <row r="87" spans="1:16">
      <c r="A87" s="13"/>
      <c r="B87" s="40">
        <v>351.1</v>
      </c>
      <c r="C87" s="21" t="s">
        <v>110</v>
      </c>
      <c r="D87" s="47">
        <v>2349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>SUM(D87:M87)</f>
        <v>2349</v>
      </c>
      <c r="O87" s="48">
        <f t="shared" si="12"/>
        <v>9.4972021864993365E-3</v>
      </c>
      <c r="P87" s="9"/>
    </row>
    <row r="88" spans="1:16">
      <c r="A88" s="13"/>
      <c r="B88" s="40">
        <v>351.7</v>
      </c>
      <c r="C88" s="21" t="s">
        <v>111</v>
      </c>
      <c r="D88" s="47">
        <v>0</v>
      </c>
      <c r="E88" s="47">
        <v>473981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ref="N88:N95" si="14">SUM(D88:M88)</f>
        <v>473981</v>
      </c>
      <c r="O88" s="48">
        <f t="shared" si="12"/>
        <v>1.9163445677135555</v>
      </c>
      <c r="P88" s="9"/>
    </row>
    <row r="89" spans="1:16">
      <c r="A89" s="13"/>
      <c r="B89" s="40">
        <v>351.8</v>
      </c>
      <c r="C89" s="21" t="s">
        <v>150</v>
      </c>
      <c r="D89" s="47">
        <v>0</v>
      </c>
      <c r="E89" s="47">
        <v>486743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4"/>
        <v>486743</v>
      </c>
      <c r="O89" s="48">
        <f t="shared" si="12"/>
        <v>1.9679423941520846</v>
      </c>
      <c r="P89" s="9"/>
    </row>
    <row r="90" spans="1:16">
      <c r="A90" s="13"/>
      <c r="B90" s="40">
        <v>351.9</v>
      </c>
      <c r="C90" s="21" t="s">
        <v>117</v>
      </c>
      <c r="D90" s="47">
        <v>0</v>
      </c>
      <c r="E90" s="47">
        <v>103981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4"/>
        <v>103981</v>
      </c>
      <c r="O90" s="48">
        <f t="shared" si="12"/>
        <v>0.42040382313937313</v>
      </c>
      <c r="P90" s="9"/>
    </row>
    <row r="91" spans="1:16">
      <c r="A91" s="13"/>
      <c r="B91" s="40">
        <v>354</v>
      </c>
      <c r="C91" s="21" t="s">
        <v>115</v>
      </c>
      <c r="D91" s="47">
        <v>23121</v>
      </c>
      <c r="E91" s="47">
        <v>0</v>
      </c>
      <c r="F91" s="47">
        <v>0</v>
      </c>
      <c r="G91" s="47">
        <v>1050</v>
      </c>
      <c r="H91" s="47">
        <v>0</v>
      </c>
      <c r="I91" s="47">
        <v>64832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4"/>
        <v>89003</v>
      </c>
      <c r="O91" s="48">
        <f t="shared" si="12"/>
        <v>0.35984652456577287</v>
      </c>
      <c r="P91" s="9"/>
    </row>
    <row r="92" spans="1:16">
      <c r="A92" s="13"/>
      <c r="B92" s="40">
        <v>355</v>
      </c>
      <c r="C92" s="21" t="s">
        <v>151</v>
      </c>
      <c r="D92" s="47">
        <v>0</v>
      </c>
      <c r="E92" s="47">
        <v>105863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4"/>
        <v>105863</v>
      </c>
      <c r="O92" s="48">
        <f t="shared" si="12"/>
        <v>0.42801290552123428</v>
      </c>
      <c r="P92" s="9"/>
    </row>
    <row r="93" spans="1:16">
      <c r="A93" s="13"/>
      <c r="B93" s="40">
        <v>358.1</v>
      </c>
      <c r="C93" s="21" t="s">
        <v>152</v>
      </c>
      <c r="D93" s="47">
        <v>14000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4"/>
        <v>14000</v>
      </c>
      <c r="O93" s="48">
        <f t="shared" si="12"/>
        <v>5.6603163308212308E-2</v>
      </c>
      <c r="P93" s="9"/>
    </row>
    <row r="94" spans="1:16">
      <c r="A94" s="13"/>
      <c r="B94" s="40">
        <v>358.2</v>
      </c>
      <c r="C94" s="21" t="s">
        <v>153</v>
      </c>
      <c r="D94" s="47">
        <v>0</v>
      </c>
      <c r="E94" s="47">
        <v>1670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4"/>
        <v>1670</v>
      </c>
      <c r="O94" s="48">
        <f t="shared" si="12"/>
        <v>6.7519487660510401E-3</v>
      </c>
      <c r="P94" s="9"/>
    </row>
    <row r="95" spans="1:16">
      <c r="A95" s="13"/>
      <c r="B95" s="40">
        <v>359</v>
      </c>
      <c r="C95" s="21" t="s">
        <v>116</v>
      </c>
      <c r="D95" s="47">
        <v>130</v>
      </c>
      <c r="E95" s="47">
        <v>492536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4"/>
        <v>492666</v>
      </c>
      <c r="O95" s="48">
        <f t="shared" si="12"/>
        <v>1.9918895753145518</v>
      </c>
      <c r="P95" s="9"/>
    </row>
    <row r="96" spans="1:16" ht="15.75">
      <c r="A96" s="29" t="s">
        <v>4</v>
      </c>
      <c r="B96" s="30"/>
      <c r="C96" s="31"/>
      <c r="D96" s="32">
        <f t="shared" ref="D96:M96" si="15">SUM(D97:D106)</f>
        <v>4647639</v>
      </c>
      <c r="E96" s="32">
        <f t="shared" si="15"/>
        <v>1804719</v>
      </c>
      <c r="F96" s="32">
        <f t="shared" si="15"/>
        <v>188330</v>
      </c>
      <c r="G96" s="32">
        <f t="shared" si="15"/>
        <v>1805305</v>
      </c>
      <c r="H96" s="32">
        <f t="shared" si="15"/>
        <v>0</v>
      </c>
      <c r="I96" s="32">
        <f t="shared" si="15"/>
        <v>744230</v>
      </c>
      <c r="J96" s="32">
        <f t="shared" si="15"/>
        <v>1317978</v>
      </c>
      <c r="K96" s="32">
        <f t="shared" si="15"/>
        <v>0</v>
      </c>
      <c r="L96" s="32">
        <f t="shared" si="15"/>
        <v>194053</v>
      </c>
      <c r="M96" s="32">
        <f t="shared" si="15"/>
        <v>63204</v>
      </c>
      <c r="N96" s="32">
        <f>SUM(D96:M96)</f>
        <v>10765458</v>
      </c>
      <c r="O96" s="46">
        <f t="shared" si="12"/>
        <v>43.525641232978622</v>
      </c>
      <c r="P96" s="10"/>
    </row>
    <row r="97" spans="1:119">
      <c r="A97" s="12"/>
      <c r="B97" s="25">
        <v>361.1</v>
      </c>
      <c r="C97" s="20" t="s">
        <v>118</v>
      </c>
      <c r="D97" s="47">
        <v>856285</v>
      </c>
      <c r="E97" s="47">
        <v>957451</v>
      </c>
      <c r="F97" s="47">
        <v>188330</v>
      </c>
      <c r="G97" s="47">
        <v>936051</v>
      </c>
      <c r="H97" s="47">
        <v>0</v>
      </c>
      <c r="I97" s="47">
        <v>224236</v>
      </c>
      <c r="J97" s="47">
        <v>180135</v>
      </c>
      <c r="K97" s="47">
        <v>0</v>
      </c>
      <c r="L97" s="47">
        <v>0</v>
      </c>
      <c r="M97" s="47">
        <v>7831</v>
      </c>
      <c r="N97" s="47">
        <f>SUM(D97:M97)</f>
        <v>3350319</v>
      </c>
      <c r="O97" s="48">
        <f t="shared" si="12"/>
        <v>13.545618106543326</v>
      </c>
      <c r="P97" s="9"/>
    </row>
    <row r="98" spans="1:119">
      <c r="A98" s="12"/>
      <c r="B98" s="25">
        <v>361.3</v>
      </c>
      <c r="C98" s="20" t="s">
        <v>119</v>
      </c>
      <c r="D98" s="47">
        <v>0</v>
      </c>
      <c r="E98" s="47">
        <v>2357</v>
      </c>
      <c r="F98" s="47">
        <v>0</v>
      </c>
      <c r="G98" s="47">
        <v>0</v>
      </c>
      <c r="H98" s="47">
        <v>0</v>
      </c>
      <c r="I98" s="47">
        <v>38223</v>
      </c>
      <c r="J98" s="47">
        <v>0</v>
      </c>
      <c r="K98" s="47">
        <v>0</v>
      </c>
      <c r="L98" s="47">
        <v>35995</v>
      </c>
      <c r="M98" s="47">
        <v>0</v>
      </c>
      <c r="N98" s="47">
        <f t="shared" ref="N98:N106" si="16">SUM(D98:M98)</f>
        <v>76575</v>
      </c>
      <c r="O98" s="48">
        <f t="shared" si="12"/>
        <v>0.30959908788045409</v>
      </c>
      <c r="P98" s="9"/>
    </row>
    <row r="99" spans="1:119">
      <c r="A99" s="12"/>
      <c r="B99" s="25">
        <v>361.4</v>
      </c>
      <c r="C99" s="20" t="s">
        <v>120</v>
      </c>
      <c r="D99" s="47">
        <v>0</v>
      </c>
      <c r="E99" s="47">
        <v>7255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6"/>
        <v>7255</v>
      </c>
      <c r="O99" s="48">
        <f t="shared" si="12"/>
        <v>2.933256784293431E-2</v>
      </c>
      <c r="P99" s="9"/>
    </row>
    <row r="100" spans="1:119">
      <c r="A100" s="12"/>
      <c r="B100" s="25">
        <v>362</v>
      </c>
      <c r="C100" s="20" t="s">
        <v>121</v>
      </c>
      <c r="D100" s="47">
        <v>30866</v>
      </c>
      <c r="E100" s="47">
        <v>32925</v>
      </c>
      <c r="F100" s="47">
        <v>0</v>
      </c>
      <c r="G100" s="47">
        <v>1733</v>
      </c>
      <c r="H100" s="47">
        <v>0</v>
      </c>
      <c r="I100" s="47">
        <v>96276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6"/>
        <v>161800</v>
      </c>
      <c r="O100" s="48">
        <f t="shared" si="12"/>
        <v>0.6541708445191966</v>
      </c>
      <c r="P100" s="9"/>
    </row>
    <row r="101" spans="1:119">
      <c r="A101" s="12"/>
      <c r="B101" s="25">
        <v>364</v>
      </c>
      <c r="C101" s="20" t="s">
        <v>122</v>
      </c>
      <c r="D101" s="47">
        <v>21104</v>
      </c>
      <c r="E101" s="47">
        <v>24709</v>
      </c>
      <c r="F101" s="47">
        <v>0</v>
      </c>
      <c r="G101" s="47">
        <v>0</v>
      </c>
      <c r="H101" s="47">
        <v>0</v>
      </c>
      <c r="I101" s="47">
        <v>57280</v>
      </c>
      <c r="J101" s="47">
        <v>280371</v>
      </c>
      <c r="K101" s="47">
        <v>0</v>
      </c>
      <c r="L101" s="47">
        <v>0</v>
      </c>
      <c r="M101" s="47">
        <v>0</v>
      </c>
      <c r="N101" s="47">
        <f t="shared" si="16"/>
        <v>383464</v>
      </c>
      <c r="O101" s="48">
        <f t="shared" ref="O101:O109" si="17">(N101/O$111)</f>
        <v>1.5503768153443089</v>
      </c>
      <c r="P101" s="9"/>
    </row>
    <row r="102" spans="1:119">
      <c r="A102" s="12"/>
      <c r="B102" s="25">
        <v>365</v>
      </c>
      <c r="C102" s="20" t="s">
        <v>123</v>
      </c>
      <c r="D102" s="47">
        <v>0</v>
      </c>
      <c r="E102" s="47">
        <v>4351</v>
      </c>
      <c r="F102" s="47">
        <v>0</v>
      </c>
      <c r="G102" s="47">
        <v>46218</v>
      </c>
      <c r="H102" s="47">
        <v>0</v>
      </c>
      <c r="I102" s="47">
        <v>0</v>
      </c>
      <c r="J102" s="47">
        <v>2529</v>
      </c>
      <c r="K102" s="47">
        <v>0</v>
      </c>
      <c r="L102" s="47">
        <v>0</v>
      </c>
      <c r="M102" s="47">
        <v>0</v>
      </c>
      <c r="N102" s="47">
        <f t="shared" si="16"/>
        <v>53098</v>
      </c>
      <c r="O102" s="48">
        <f t="shared" si="17"/>
        <v>0.21467962609567551</v>
      </c>
      <c r="P102" s="9"/>
    </row>
    <row r="103" spans="1:119">
      <c r="A103" s="12"/>
      <c r="B103" s="25">
        <v>366</v>
      </c>
      <c r="C103" s="20" t="s">
        <v>124</v>
      </c>
      <c r="D103" s="47">
        <v>0</v>
      </c>
      <c r="E103" s="47">
        <v>46202</v>
      </c>
      <c r="F103" s="47">
        <v>0</v>
      </c>
      <c r="G103" s="47">
        <v>448070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529</v>
      </c>
      <c r="N103" s="47">
        <f t="shared" si="16"/>
        <v>494801</v>
      </c>
      <c r="O103" s="48">
        <f t="shared" si="17"/>
        <v>2.000521557719054</v>
      </c>
      <c r="P103" s="9"/>
    </row>
    <row r="104" spans="1:119">
      <c r="A104" s="12"/>
      <c r="B104" s="25">
        <v>368</v>
      </c>
      <c r="C104" s="20" t="s">
        <v>126</v>
      </c>
      <c r="D104" s="47">
        <v>0</v>
      </c>
      <c r="E104" s="47">
        <v>0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158058</v>
      </c>
      <c r="M104" s="47">
        <v>0</v>
      </c>
      <c r="N104" s="47">
        <f t="shared" si="16"/>
        <v>158058</v>
      </c>
      <c r="O104" s="48">
        <f t="shared" si="17"/>
        <v>0.63904162758353011</v>
      </c>
      <c r="P104" s="9"/>
    </row>
    <row r="105" spans="1:119">
      <c r="A105" s="12"/>
      <c r="B105" s="25">
        <v>369.3</v>
      </c>
      <c r="C105" s="20" t="s">
        <v>127</v>
      </c>
      <c r="D105" s="47">
        <v>0</v>
      </c>
      <c r="E105" s="47">
        <v>2653</v>
      </c>
      <c r="F105" s="47">
        <v>0</v>
      </c>
      <c r="G105" s="47">
        <v>0</v>
      </c>
      <c r="H105" s="47">
        <v>0</v>
      </c>
      <c r="I105" s="47">
        <v>0</v>
      </c>
      <c r="J105" s="47">
        <v>27315</v>
      </c>
      <c r="K105" s="47">
        <v>0</v>
      </c>
      <c r="L105" s="47">
        <v>0</v>
      </c>
      <c r="M105" s="47">
        <v>0</v>
      </c>
      <c r="N105" s="47">
        <f t="shared" si="16"/>
        <v>29968</v>
      </c>
      <c r="O105" s="48">
        <f t="shared" si="17"/>
        <v>0.12116311414432189</v>
      </c>
      <c r="P105" s="9"/>
    </row>
    <row r="106" spans="1:119">
      <c r="A106" s="12"/>
      <c r="B106" s="25">
        <v>369.9</v>
      </c>
      <c r="C106" s="20" t="s">
        <v>128</v>
      </c>
      <c r="D106" s="47">
        <v>3739384</v>
      </c>
      <c r="E106" s="47">
        <v>726816</v>
      </c>
      <c r="F106" s="47">
        <v>0</v>
      </c>
      <c r="G106" s="47">
        <v>373233</v>
      </c>
      <c r="H106" s="47">
        <v>0</v>
      </c>
      <c r="I106" s="47">
        <v>328215</v>
      </c>
      <c r="J106" s="47">
        <v>827628</v>
      </c>
      <c r="K106" s="47">
        <v>0</v>
      </c>
      <c r="L106" s="47">
        <v>0</v>
      </c>
      <c r="M106" s="47">
        <v>54844</v>
      </c>
      <c r="N106" s="47">
        <f t="shared" si="16"/>
        <v>6050120</v>
      </c>
      <c r="O106" s="48">
        <f t="shared" si="17"/>
        <v>24.461137885305821</v>
      </c>
      <c r="P106" s="9"/>
    </row>
    <row r="107" spans="1:119" ht="15.75">
      <c r="A107" s="29" t="s">
        <v>67</v>
      </c>
      <c r="B107" s="30"/>
      <c r="C107" s="31"/>
      <c r="D107" s="32">
        <f t="shared" ref="D107:M107" si="18">SUM(D108:D108)</f>
        <v>7285861</v>
      </c>
      <c r="E107" s="32">
        <f t="shared" si="18"/>
        <v>83494107</v>
      </c>
      <c r="F107" s="32">
        <f t="shared" si="18"/>
        <v>2363456</v>
      </c>
      <c r="G107" s="32">
        <f t="shared" si="18"/>
        <v>2483541</v>
      </c>
      <c r="H107" s="32">
        <f t="shared" si="18"/>
        <v>0</v>
      </c>
      <c r="I107" s="32">
        <f t="shared" si="18"/>
        <v>132757</v>
      </c>
      <c r="J107" s="32">
        <f t="shared" si="18"/>
        <v>0</v>
      </c>
      <c r="K107" s="32">
        <f t="shared" si="18"/>
        <v>0</v>
      </c>
      <c r="L107" s="32">
        <f t="shared" si="18"/>
        <v>0</v>
      </c>
      <c r="M107" s="32">
        <f t="shared" si="18"/>
        <v>0</v>
      </c>
      <c r="N107" s="32">
        <f>SUM(D107:M107)</f>
        <v>95759722</v>
      </c>
      <c r="O107" s="46">
        <f t="shared" si="17"/>
        <v>387.16451305107222</v>
      </c>
      <c r="P107" s="9"/>
    </row>
    <row r="108" spans="1:119" ht="15.75" thickBot="1">
      <c r="A108" s="12"/>
      <c r="B108" s="25">
        <v>381</v>
      </c>
      <c r="C108" s="20" t="s">
        <v>129</v>
      </c>
      <c r="D108" s="47">
        <v>7285861</v>
      </c>
      <c r="E108" s="47">
        <v>83494107</v>
      </c>
      <c r="F108" s="47">
        <v>2363456</v>
      </c>
      <c r="G108" s="47">
        <v>2483541</v>
      </c>
      <c r="H108" s="47">
        <v>0</v>
      </c>
      <c r="I108" s="47">
        <v>132757</v>
      </c>
      <c r="J108" s="47">
        <v>0</v>
      </c>
      <c r="K108" s="47">
        <v>0</v>
      </c>
      <c r="L108" s="47">
        <v>0</v>
      </c>
      <c r="M108" s="47">
        <v>0</v>
      </c>
      <c r="N108" s="47">
        <f>SUM(D108:M108)</f>
        <v>95759722</v>
      </c>
      <c r="O108" s="48">
        <f t="shared" si="17"/>
        <v>387.16451305107222</v>
      </c>
      <c r="P108" s="9"/>
    </row>
    <row r="109" spans="1:119" ht="16.5" thickBot="1">
      <c r="A109" s="14" t="s">
        <v>93</v>
      </c>
      <c r="B109" s="23"/>
      <c r="C109" s="22"/>
      <c r="D109" s="15">
        <f t="shared" ref="D109:M109" si="19">SUM(D5,D19,D32,D58,D86,D96,D107)</f>
        <v>124725596</v>
      </c>
      <c r="E109" s="15">
        <f t="shared" si="19"/>
        <v>168689433</v>
      </c>
      <c r="F109" s="15">
        <f t="shared" si="19"/>
        <v>28389968</v>
      </c>
      <c r="G109" s="15">
        <f t="shared" si="19"/>
        <v>10000546</v>
      </c>
      <c r="H109" s="15">
        <f t="shared" si="19"/>
        <v>0</v>
      </c>
      <c r="I109" s="15">
        <f t="shared" si="19"/>
        <v>14727922</v>
      </c>
      <c r="J109" s="15">
        <f t="shared" si="19"/>
        <v>28606604</v>
      </c>
      <c r="K109" s="15">
        <f t="shared" si="19"/>
        <v>0</v>
      </c>
      <c r="L109" s="15">
        <f t="shared" si="19"/>
        <v>194053</v>
      </c>
      <c r="M109" s="15">
        <f t="shared" si="19"/>
        <v>123757</v>
      </c>
      <c r="N109" s="15">
        <f>SUM(D109:M109)</f>
        <v>375457879</v>
      </c>
      <c r="O109" s="38">
        <f t="shared" si="17"/>
        <v>1518.0074028851441</v>
      </c>
      <c r="P109" s="6"/>
      <c r="Q109" s="2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D109" s="5"/>
      <c r="DE109" s="5"/>
      <c r="DF109" s="5"/>
      <c r="DG109" s="5"/>
      <c r="DH109" s="5"/>
      <c r="DI109" s="5"/>
      <c r="DJ109" s="5"/>
      <c r="DK109" s="5"/>
      <c r="DL109" s="5"/>
      <c r="DM109" s="5"/>
      <c r="DN109" s="5"/>
      <c r="DO109" s="5"/>
    </row>
    <row r="110" spans="1:119">
      <c r="A110" s="16"/>
      <c r="B110" s="18"/>
      <c r="C110" s="18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9"/>
    </row>
    <row r="111" spans="1:119">
      <c r="A111" s="41"/>
      <c r="B111" s="42"/>
      <c r="C111" s="42"/>
      <c r="D111" s="43"/>
      <c r="E111" s="43"/>
      <c r="F111" s="43"/>
      <c r="G111" s="43"/>
      <c r="H111" s="43"/>
      <c r="I111" s="43"/>
      <c r="J111" s="43"/>
      <c r="K111" s="43"/>
      <c r="L111" s="49" t="s">
        <v>154</v>
      </c>
      <c r="M111" s="49"/>
      <c r="N111" s="49"/>
      <c r="O111" s="44">
        <v>247336</v>
      </c>
    </row>
    <row r="112" spans="1:119">
      <c r="A112" s="50"/>
      <c r="B112" s="51"/>
      <c r="C112" s="51"/>
      <c r="D112" s="51"/>
      <c r="E112" s="51"/>
      <c r="F112" s="51"/>
      <c r="G112" s="51"/>
      <c r="H112" s="51"/>
      <c r="I112" s="51"/>
      <c r="J112" s="51"/>
      <c r="K112" s="51"/>
      <c r="L112" s="51"/>
      <c r="M112" s="51"/>
      <c r="N112" s="51"/>
      <c r="O112" s="52"/>
    </row>
    <row r="113" spans="1:15" ht="15.75" thickBot="1">
      <c r="A113" s="53" t="s">
        <v>155</v>
      </c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5"/>
    </row>
  </sheetData>
  <mergeCells count="10">
    <mergeCell ref="L111:N111"/>
    <mergeCell ref="A112:O112"/>
    <mergeCell ref="A113:O11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34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143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109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137</v>
      </c>
      <c r="B3" s="63"/>
      <c r="C3" s="64"/>
      <c r="D3" s="68" t="s">
        <v>61</v>
      </c>
      <c r="E3" s="69"/>
      <c r="F3" s="69"/>
      <c r="G3" s="69"/>
      <c r="H3" s="70"/>
      <c r="I3" s="68" t="s">
        <v>62</v>
      </c>
      <c r="J3" s="70"/>
      <c r="K3" s="68" t="s">
        <v>64</v>
      </c>
      <c r="L3" s="70"/>
      <c r="M3" s="36"/>
      <c r="N3" s="37"/>
      <c r="O3" s="71" t="s">
        <v>142</v>
      </c>
      <c r="P3" s="11"/>
      <c r="Q3"/>
    </row>
    <row r="4" spans="1:133" ht="32.25" customHeight="1" thickBot="1">
      <c r="A4" s="65"/>
      <c r="B4" s="66"/>
      <c r="C4" s="67"/>
      <c r="D4" s="34" t="s">
        <v>5</v>
      </c>
      <c r="E4" s="34" t="s">
        <v>138</v>
      </c>
      <c r="F4" s="34" t="s">
        <v>139</v>
      </c>
      <c r="G4" s="34" t="s">
        <v>140</v>
      </c>
      <c r="H4" s="34" t="s">
        <v>6</v>
      </c>
      <c r="I4" s="34" t="s">
        <v>7</v>
      </c>
      <c r="J4" s="35" t="s">
        <v>141</v>
      </c>
      <c r="K4" s="35" t="s">
        <v>8</v>
      </c>
      <c r="L4" s="35" t="s">
        <v>9</v>
      </c>
      <c r="M4" s="35" t="s">
        <v>10</v>
      </c>
      <c r="N4" s="35" t="s">
        <v>63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>SUM(D6:D17)</f>
        <v>92781474</v>
      </c>
      <c r="E5" s="27">
        <f t="shared" ref="E5:M5" si="0">SUM(E6:E17)</f>
        <v>44066019</v>
      </c>
      <c r="F5" s="27">
        <f t="shared" si="0"/>
        <v>9619474</v>
      </c>
      <c r="G5" s="27">
        <f t="shared" si="0"/>
        <v>2790557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149257524</v>
      </c>
      <c r="O5" s="33">
        <f t="shared" ref="O5:O36" si="1">(N5/O$132)</f>
        <v>582.50930406818816</v>
      </c>
      <c r="P5" s="6"/>
    </row>
    <row r="6" spans="1:133">
      <c r="A6" s="12"/>
      <c r="B6" s="25">
        <v>311</v>
      </c>
      <c r="C6" s="20" t="s">
        <v>3</v>
      </c>
      <c r="D6" s="47">
        <v>92497232</v>
      </c>
      <c r="E6" s="47">
        <v>16535238</v>
      </c>
      <c r="F6" s="47">
        <v>3053840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112086310</v>
      </c>
      <c r="O6" s="48">
        <f t="shared" si="1"/>
        <v>437.44071778700555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1885943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7" si="2">SUM(D7:M7)</f>
        <v>1885943</v>
      </c>
      <c r="O7" s="48">
        <f t="shared" si="1"/>
        <v>7.3602945767897845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0</v>
      </c>
      <c r="F8" s="47">
        <v>1288231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1288231</v>
      </c>
      <c r="O8" s="48">
        <f t="shared" si="1"/>
        <v>5.0275960847981516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3726918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3726918</v>
      </c>
      <c r="O9" s="48">
        <f t="shared" si="1"/>
        <v>14.545091947922195</v>
      </c>
      <c r="P9" s="9"/>
    </row>
    <row r="10" spans="1:133">
      <c r="A10" s="12"/>
      <c r="B10" s="25">
        <v>312.42</v>
      </c>
      <c r="C10" s="20" t="s">
        <v>13</v>
      </c>
      <c r="D10" s="47">
        <v>0</v>
      </c>
      <c r="E10" s="47">
        <v>0</v>
      </c>
      <c r="F10" s="47">
        <v>0</v>
      </c>
      <c r="G10" s="47">
        <v>2790557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2790557</v>
      </c>
      <c r="O10" s="48">
        <f t="shared" si="1"/>
        <v>10.890743544912423</v>
      </c>
      <c r="P10" s="9"/>
    </row>
    <row r="11" spans="1:133">
      <c r="A11" s="12"/>
      <c r="B11" s="25">
        <v>312.60000000000002</v>
      </c>
      <c r="C11" s="20" t="s">
        <v>15</v>
      </c>
      <c r="D11" s="47">
        <v>0</v>
      </c>
      <c r="E11" s="47">
        <v>8354644</v>
      </c>
      <c r="F11" s="47">
        <v>5277403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13632047</v>
      </c>
      <c r="O11" s="48">
        <f t="shared" si="1"/>
        <v>53.201969309063664</v>
      </c>
      <c r="P11" s="9"/>
    </row>
    <row r="12" spans="1:133">
      <c r="A12" s="12"/>
      <c r="B12" s="25">
        <v>314.10000000000002</v>
      </c>
      <c r="C12" s="20" t="s">
        <v>16</v>
      </c>
      <c r="D12" s="47">
        <v>0</v>
      </c>
      <c r="E12" s="47">
        <v>5948038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5948038</v>
      </c>
      <c r="O12" s="48">
        <f t="shared" si="1"/>
        <v>23.213486215617095</v>
      </c>
      <c r="P12" s="9"/>
    </row>
    <row r="13" spans="1:133">
      <c r="A13" s="12"/>
      <c r="B13" s="25">
        <v>314.3</v>
      </c>
      <c r="C13" s="20" t="s">
        <v>17</v>
      </c>
      <c r="D13" s="47">
        <v>0</v>
      </c>
      <c r="E13" s="47">
        <v>1020042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1020042</v>
      </c>
      <c r="O13" s="48">
        <f t="shared" si="1"/>
        <v>3.9809313434699805</v>
      </c>
      <c r="P13" s="9"/>
    </row>
    <row r="14" spans="1:133">
      <c r="A14" s="12"/>
      <c r="B14" s="25">
        <v>314.7</v>
      </c>
      <c r="C14" s="20" t="s">
        <v>18</v>
      </c>
      <c r="D14" s="47">
        <v>0</v>
      </c>
      <c r="E14" s="47">
        <v>10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10</v>
      </c>
      <c r="O14" s="48">
        <f t="shared" si="1"/>
        <v>3.9027131661931375E-5</v>
      </c>
      <c r="P14" s="9"/>
    </row>
    <row r="15" spans="1:133">
      <c r="A15" s="12"/>
      <c r="B15" s="25">
        <v>314.8</v>
      </c>
      <c r="C15" s="20" t="s">
        <v>19</v>
      </c>
      <c r="D15" s="47">
        <v>0</v>
      </c>
      <c r="E15" s="47">
        <v>717180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717180</v>
      </c>
      <c r="O15" s="48">
        <f t="shared" si="1"/>
        <v>2.7989478285303941</v>
      </c>
      <c r="P15" s="9"/>
    </row>
    <row r="16" spans="1:133">
      <c r="A16" s="12"/>
      <c r="B16" s="25">
        <v>315</v>
      </c>
      <c r="C16" s="20" t="s">
        <v>20</v>
      </c>
      <c r="D16" s="47">
        <v>0</v>
      </c>
      <c r="E16" s="47">
        <v>5878006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2"/>
        <v>5878006</v>
      </c>
      <c r="O16" s="48">
        <f t="shared" si="1"/>
        <v>22.940171407162261</v>
      </c>
      <c r="P16" s="9"/>
    </row>
    <row r="17" spans="1:16">
      <c r="A17" s="12"/>
      <c r="B17" s="25">
        <v>316</v>
      </c>
      <c r="C17" s="20" t="s">
        <v>21</v>
      </c>
      <c r="D17" s="47">
        <v>284242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2"/>
        <v>284242</v>
      </c>
      <c r="O17" s="48">
        <f t="shared" si="1"/>
        <v>1.1093149957850699</v>
      </c>
      <c r="P17" s="9"/>
    </row>
    <row r="18" spans="1:16" ht="15.75">
      <c r="A18" s="29" t="s">
        <v>22</v>
      </c>
      <c r="B18" s="30"/>
      <c r="C18" s="31"/>
      <c r="D18" s="32">
        <f>SUM(D19:D29)</f>
        <v>0</v>
      </c>
      <c r="E18" s="32">
        <f t="shared" ref="E18:M18" si="3">SUM(E19:E29)</f>
        <v>5207407</v>
      </c>
      <c r="F18" s="32">
        <f t="shared" si="3"/>
        <v>0</v>
      </c>
      <c r="G18" s="32">
        <f t="shared" si="3"/>
        <v>2360617</v>
      </c>
      <c r="H18" s="32">
        <f t="shared" si="3"/>
        <v>0</v>
      </c>
      <c r="I18" s="32">
        <f t="shared" si="3"/>
        <v>5920422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>
        <f t="shared" si="3"/>
        <v>0</v>
      </c>
      <c r="N18" s="45">
        <f>SUM(D18:M18)</f>
        <v>13488446</v>
      </c>
      <c r="O18" s="46">
        <f t="shared" si="1"/>
        <v>52.641535795685158</v>
      </c>
      <c r="P18" s="10"/>
    </row>
    <row r="19" spans="1:16">
      <c r="A19" s="12"/>
      <c r="B19" s="25">
        <v>322</v>
      </c>
      <c r="C19" s="20" t="s">
        <v>0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914425</v>
      </c>
      <c r="J19" s="47">
        <v>0</v>
      </c>
      <c r="K19" s="47">
        <v>0</v>
      </c>
      <c r="L19" s="47">
        <v>0</v>
      </c>
      <c r="M19" s="47">
        <v>0</v>
      </c>
      <c r="N19" s="47">
        <f>SUM(D19:M19)</f>
        <v>914425</v>
      </c>
      <c r="O19" s="48">
        <f t="shared" si="1"/>
        <v>3.5687384869961596</v>
      </c>
      <c r="P19" s="9"/>
    </row>
    <row r="20" spans="1:16">
      <c r="A20" s="12"/>
      <c r="B20" s="25">
        <v>323.5</v>
      </c>
      <c r="C20" s="20" t="s">
        <v>23</v>
      </c>
      <c r="D20" s="47">
        <v>0</v>
      </c>
      <c r="E20" s="47">
        <v>43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ref="N20:N29" si="4">SUM(D20:M20)</f>
        <v>43</v>
      </c>
      <c r="O20" s="48">
        <f t="shared" si="1"/>
        <v>1.6781666614630491E-4</v>
      </c>
      <c r="P20" s="9"/>
    </row>
    <row r="21" spans="1:16">
      <c r="A21" s="12"/>
      <c r="B21" s="25">
        <v>323.7</v>
      </c>
      <c r="C21" s="20" t="s">
        <v>24</v>
      </c>
      <c r="D21" s="47">
        <v>0</v>
      </c>
      <c r="E21" s="47">
        <v>0</v>
      </c>
      <c r="F21" s="47">
        <v>0</v>
      </c>
      <c r="G21" s="47">
        <v>0</v>
      </c>
      <c r="H21" s="47">
        <v>0</v>
      </c>
      <c r="I21" s="47">
        <v>425655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425655</v>
      </c>
      <c r="O21" s="48">
        <f t="shared" si="1"/>
        <v>1.6612093727559398</v>
      </c>
      <c r="P21" s="9"/>
    </row>
    <row r="22" spans="1:16">
      <c r="A22" s="12"/>
      <c r="B22" s="25">
        <v>324.02</v>
      </c>
      <c r="C22" s="20" t="s">
        <v>25</v>
      </c>
      <c r="D22" s="47">
        <v>0</v>
      </c>
      <c r="E22" s="47">
        <v>0</v>
      </c>
      <c r="F22" s="47">
        <v>0</v>
      </c>
      <c r="G22" s="47">
        <v>80561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>SUM(D22:M22)</f>
        <v>80561</v>
      </c>
      <c r="O22" s="48">
        <f t="shared" si="1"/>
        <v>0.31440647538168537</v>
      </c>
      <c r="P22" s="9"/>
    </row>
    <row r="23" spans="1:16">
      <c r="A23" s="12"/>
      <c r="B23" s="25">
        <v>324.02100000000002</v>
      </c>
      <c r="C23" s="20" t="s">
        <v>26</v>
      </c>
      <c r="D23" s="47">
        <v>0</v>
      </c>
      <c r="E23" s="47">
        <v>0</v>
      </c>
      <c r="F23" s="47">
        <v>0</v>
      </c>
      <c r="G23" s="47">
        <v>32133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>SUM(D23:M23)</f>
        <v>32133</v>
      </c>
      <c r="O23" s="48">
        <f t="shared" si="1"/>
        <v>0.12540588216928408</v>
      </c>
      <c r="P23" s="9"/>
    </row>
    <row r="24" spans="1:16">
      <c r="A24" s="12"/>
      <c r="B24" s="25">
        <v>324.04000000000002</v>
      </c>
      <c r="C24" s="20" t="s">
        <v>27</v>
      </c>
      <c r="D24" s="47">
        <v>0</v>
      </c>
      <c r="E24" s="47">
        <v>0</v>
      </c>
      <c r="F24" s="47">
        <v>0</v>
      </c>
      <c r="G24" s="47">
        <v>1407910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>SUM(D24:M24)</f>
        <v>1407910</v>
      </c>
      <c r="O24" s="48">
        <f t="shared" si="1"/>
        <v>5.4946688938149801</v>
      </c>
      <c r="P24" s="9"/>
    </row>
    <row r="25" spans="1:16">
      <c r="A25" s="12"/>
      <c r="B25" s="25">
        <v>324.041</v>
      </c>
      <c r="C25" s="20" t="s">
        <v>28</v>
      </c>
      <c r="D25" s="47">
        <v>0</v>
      </c>
      <c r="E25" s="47">
        <v>0</v>
      </c>
      <c r="F25" s="47">
        <v>0</v>
      </c>
      <c r="G25" s="47">
        <v>691045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>SUM(D25:M25)</f>
        <v>691045</v>
      </c>
      <c r="O25" s="48">
        <f t="shared" si="1"/>
        <v>2.6969504199319365</v>
      </c>
      <c r="P25" s="9"/>
    </row>
    <row r="26" spans="1:16">
      <c r="A26" s="12"/>
      <c r="B26" s="25">
        <v>324.07</v>
      </c>
      <c r="C26" s="20" t="s">
        <v>29</v>
      </c>
      <c r="D26" s="47">
        <v>0</v>
      </c>
      <c r="E26" s="47">
        <v>0</v>
      </c>
      <c r="F26" s="47">
        <v>0</v>
      </c>
      <c r="G26" s="47">
        <v>149792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>SUM(D26:M26)</f>
        <v>149792</v>
      </c>
      <c r="O26" s="48">
        <f t="shared" si="1"/>
        <v>0.58459521059040243</v>
      </c>
      <c r="P26" s="9"/>
    </row>
    <row r="27" spans="1:16">
      <c r="A27" s="12"/>
      <c r="B27" s="25">
        <v>325.10000000000002</v>
      </c>
      <c r="C27" s="20" t="s">
        <v>30</v>
      </c>
      <c r="D27" s="47">
        <v>0</v>
      </c>
      <c r="E27" s="47">
        <v>48568</v>
      </c>
      <c r="F27" s="47">
        <v>0</v>
      </c>
      <c r="G27" s="47">
        <v>-824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4"/>
        <v>47744</v>
      </c>
      <c r="O27" s="48">
        <f t="shared" si="1"/>
        <v>0.18633113740672516</v>
      </c>
      <c r="P27" s="9"/>
    </row>
    <row r="28" spans="1:16">
      <c r="A28" s="12"/>
      <c r="B28" s="25">
        <v>325.2</v>
      </c>
      <c r="C28" s="20" t="s">
        <v>31</v>
      </c>
      <c r="D28" s="47">
        <v>0</v>
      </c>
      <c r="E28" s="47">
        <v>4805614</v>
      </c>
      <c r="F28" s="47">
        <v>0</v>
      </c>
      <c r="G28" s="47">
        <v>0</v>
      </c>
      <c r="H28" s="47">
        <v>0</v>
      </c>
      <c r="I28" s="47">
        <v>4463383</v>
      </c>
      <c r="J28" s="47">
        <v>0</v>
      </c>
      <c r="K28" s="47">
        <v>0</v>
      </c>
      <c r="L28" s="47">
        <v>0</v>
      </c>
      <c r="M28" s="47">
        <v>0</v>
      </c>
      <c r="N28" s="47">
        <f t="shared" si="4"/>
        <v>9268997</v>
      </c>
      <c r="O28" s="48">
        <f t="shared" si="1"/>
        <v>36.174236629304694</v>
      </c>
      <c r="P28" s="9"/>
    </row>
    <row r="29" spans="1:16">
      <c r="A29" s="12"/>
      <c r="B29" s="25">
        <v>329</v>
      </c>
      <c r="C29" s="20" t="s">
        <v>32</v>
      </c>
      <c r="D29" s="47">
        <v>0</v>
      </c>
      <c r="E29" s="47">
        <v>353182</v>
      </c>
      <c r="F29" s="47">
        <v>0</v>
      </c>
      <c r="G29" s="47">
        <v>0</v>
      </c>
      <c r="H29" s="47">
        <v>0</v>
      </c>
      <c r="I29" s="47">
        <v>116959</v>
      </c>
      <c r="J29" s="47">
        <v>0</v>
      </c>
      <c r="K29" s="47">
        <v>0</v>
      </c>
      <c r="L29" s="47">
        <v>0</v>
      </c>
      <c r="M29" s="47">
        <v>0</v>
      </c>
      <c r="N29" s="47">
        <f t="shared" si="4"/>
        <v>470141</v>
      </c>
      <c r="O29" s="48">
        <f t="shared" si="1"/>
        <v>1.8348254706672078</v>
      </c>
      <c r="P29" s="9"/>
    </row>
    <row r="30" spans="1:16" ht="15.75">
      <c r="A30" s="29" t="s">
        <v>35</v>
      </c>
      <c r="B30" s="30"/>
      <c r="C30" s="31"/>
      <c r="D30" s="32">
        <f>SUM(D31:D57)</f>
        <v>4861047</v>
      </c>
      <c r="E30" s="32">
        <f t="shared" ref="E30:M30" si="5">SUM(E31:E57)</f>
        <v>12674923</v>
      </c>
      <c r="F30" s="32">
        <f t="shared" si="5"/>
        <v>13838886</v>
      </c>
      <c r="G30" s="32">
        <f t="shared" si="5"/>
        <v>2676080</v>
      </c>
      <c r="H30" s="32">
        <f t="shared" si="5"/>
        <v>0</v>
      </c>
      <c r="I30" s="32">
        <f t="shared" si="5"/>
        <v>5015</v>
      </c>
      <c r="J30" s="32">
        <f t="shared" si="5"/>
        <v>3610</v>
      </c>
      <c r="K30" s="32">
        <f t="shared" si="5"/>
        <v>0</v>
      </c>
      <c r="L30" s="32">
        <f t="shared" si="5"/>
        <v>0</v>
      </c>
      <c r="M30" s="32">
        <f t="shared" si="5"/>
        <v>0</v>
      </c>
      <c r="N30" s="45">
        <f t="shared" ref="N30:N37" si="6">SUM(D30:M30)</f>
        <v>34059561</v>
      </c>
      <c r="O30" s="46">
        <f t="shared" si="1"/>
        <v>132.9246971494583</v>
      </c>
      <c r="P30" s="10"/>
    </row>
    <row r="31" spans="1:16">
      <c r="A31" s="12"/>
      <c r="B31" s="25">
        <v>331.1</v>
      </c>
      <c r="C31" s="20" t="s">
        <v>33</v>
      </c>
      <c r="D31" s="47">
        <v>0</v>
      </c>
      <c r="E31" s="47">
        <v>37800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37800</v>
      </c>
      <c r="O31" s="48">
        <f t="shared" si="1"/>
        <v>0.1475225576821006</v>
      </c>
      <c r="P31" s="9"/>
    </row>
    <row r="32" spans="1:16">
      <c r="A32" s="12"/>
      <c r="B32" s="25">
        <v>331.2</v>
      </c>
      <c r="C32" s="20" t="s">
        <v>34</v>
      </c>
      <c r="D32" s="47">
        <v>84997</v>
      </c>
      <c r="E32" s="47">
        <v>1693855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1778852</v>
      </c>
      <c r="O32" s="48">
        <f t="shared" si="1"/>
        <v>6.9423491211089949</v>
      </c>
      <c r="P32" s="9"/>
    </row>
    <row r="33" spans="1:16">
      <c r="A33" s="12"/>
      <c r="B33" s="25">
        <v>331.39</v>
      </c>
      <c r="C33" s="20" t="s">
        <v>38</v>
      </c>
      <c r="D33" s="47">
        <v>0</v>
      </c>
      <c r="E33" s="47">
        <v>59063</v>
      </c>
      <c r="F33" s="47">
        <v>0</v>
      </c>
      <c r="G33" s="47">
        <v>1000000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1059063</v>
      </c>
      <c r="O33" s="48">
        <f t="shared" si="1"/>
        <v>4.1332191139280026</v>
      </c>
      <c r="P33" s="9"/>
    </row>
    <row r="34" spans="1:16">
      <c r="A34" s="12"/>
      <c r="B34" s="25">
        <v>331.49</v>
      </c>
      <c r="C34" s="20" t="s">
        <v>39</v>
      </c>
      <c r="D34" s="47">
        <v>0</v>
      </c>
      <c r="E34" s="47">
        <v>0</v>
      </c>
      <c r="F34" s="47">
        <v>0</v>
      </c>
      <c r="G34" s="47">
        <v>799734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799734</v>
      </c>
      <c r="O34" s="48">
        <f t="shared" si="1"/>
        <v>3.1211324112523027</v>
      </c>
      <c r="P34" s="9"/>
    </row>
    <row r="35" spans="1:16">
      <c r="A35" s="12"/>
      <c r="B35" s="25">
        <v>331.5</v>
      </c>
      <c r="C35" s="20" t="s">
        <v>36</v>
      </c>
      <c r="D35" s="47">
        <v>53026</v>
      </c>
      <c r="E35" s="47">
        <v>234703</v>
      </c>
      <c r="F35" s="47">
        <v>0</v>
      </c>
      <c r="G35" s="47">
        <v>638</v>
      </c>
      <c r="H35" s="47">
        <v>0</v>
      </c>
      <c r="I35" s="47">
        <v>5015</v>
      </c>
      <c r="J35" s="47">
        <v>3610</v>
      </c>
      <c r="K35" s="47">
        <v>0</v>
      </c>
      <c r="L35" s="47">
        <v>0</v>
      </c>
      <c r="M35" s="47">
        <v>0</v>
      </c>
      <c r="N35" s="47">
        <f t="shared" si="6"/>
        <v>296992</v>
      </c>
      <c r="O35" s="48">
        <f t="shared" si="1"/>
        <v>1.1590745886540323</v>
      </c>
      <c r="P35" s="9"/>
    </row>
    <row r="36" spans="1:16">
      <c r="A36" s="12"/>
      <c r="B36" s="25">
        <v>331.69</v>
      </c>
      <c r="C36" s="20" t="s">
        <v>40</v>
      </c>
      <c r="D36" s="47">
        <v>0</v>
      </c>
      <c r="E36" s="47">
        <v>1236775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1236775</v>
      </c>
      <c r="O36" s="48">
        <f t="shared" si="1"/>
        <v>4.8267780761185177</v>
      </c>
      <c r="P36" s="9"/>
    </row>
    <row r="37" spans="1:16">
      <c r="A37" s="12"/>
      <c r="B37" s="25">
        <v>334.2</v>
      </c>
      <c r="C37" s="20" t="s">
        <v>37</v>
      </c>
      <c r="D37" s="47">
        <v>0</v>
      </c>
      <c r="E37" s="47">
        <v>398463</v>
      </c>
      <c r="F37" s="47">
        <v>0</v>
      </c>
      <c r="G37" s="47">
        <v>96077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494540</v>
      </c>
      <c r="O37" s="48">
        <f t="shared" ref="O37:O68" si="7">(N37/O$132)</f>
        <v>1.9300477692091542</v>
      </c>
      <c r="P37" s="9"/>
    </row>
    <row r="38" spans="1:16">
      <c r="A38" s="12"/>
      <c r="B38" s="25">
        <v>334.39</v>
      </c>
      <c r="C38" s="20" t="s">
        <v>41</v>
      </c>
      <c r="D38" s="47">
        <v>0</v>
      </c>
      <c r="E38" s="47">
        <v>521357</v>
      </c>
      <c r="F38" s="47">
        <v>0</v>
      </c>
      <c r="G38" s="47">
        <v>388975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ref="N38:N47" si="8">SUM(D38:M38)</f>
        <v>910332</v>
      </c>
      <c r="O38" s="48">
        <f t="shared" si="7"/>
        <v>3.5527646820069312</v>
      </c>
      <c r="P38" s="9"/>
    </row>
    <row r="39" spans="1:16">
      <c r="A39" s="12"/>
      <c r="B39" s="25">
        <v>334.5</v>
      </c>
      <c r="C39" s="20" t="s">
        <v>42</v>
      </c>
      <c r="D39" s="47">
        <v>2458</v>
      </c>
      <c r="E39" s="47">
        <v>1044034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8"/>
        <v>1046492</v>
      </c>
      <c r="O39" s="48">
        <f t="shared" si="7"/>
        <v>4.0841581067157886</v>
      </c>
      <c r="P39" s="9"/>
    </row>
    <row r="40" spans="1:16">
      <c r="A40" s="12"/>
      <c r="B40" s="25">
        <v>334.69</v>
      </c>
      <c r="C40" s="20" t="s">
        <v>43</v>
      </c>
      <c r="D40" s="47">
        <v>0</v>
      </c>
      <c r="E40" s="47">
        <v>520270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8"/>
        <v>520270</v>
      </c>
      <c r="O40" s="48">
        <f t="shared" si="7"/>
        <v>2.0304645789753035</v>
      </c>
      <c r="P40" s="9"/>
    </row>
    <row r="41" spans="1:16">
      <c r="A41" s="12"/>
      <c r="B41" s="25">
        <v>335.12</v>
      </c>
      <c r="C41" s="20" t="s">
        <v>44</v>
      </c>
      <c r="D41" s="47">
        <v>3871465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8"/>
        <v>3871465</v>
      </c>
      <c r="O41" s="48">
        <f t="shared" si="7"/>
        <v>15.109217427955915</v>
      </c>
      <c r="P41" s="9"/>
    </row>
    <row r="42" spans="1:16">
      <c r="A42" s="12"/>
      <c r="B42" s="25">
        <v>335.13</v>
      </c>
      <c r="C42" s="20" t="s">
        <v>45</v>
      </c>
      <c r="D42" s="47">
        <v>115512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115512</v>
      </c>
      <c r="O42" s="48">
        <f t="shared" si="7"/>
        <v>0.45081020325330168</v>
      </c>
      <c r="P42" s="9"/>
    </row>
    <row r="43" spans="1:16">
      <c r="A43" s="12"/>
      <c r="B43" s="25">
        <v>335.14</v>
      </c>
      <c r="C43" s="20" t="s">
        <v>46</v>
      </c>
      <c r="D43" s="47">
        <v>42597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42597</v>
      </c>
      <c r="O43" s="48">
        <f t="shared" si="7"/>
        <v>0.16624387274032909</v>
      </c>
      <c r="P43" s="9"/>
    </row>
    <row r="44" spans="1:16">
      <c r="A44" s="12"/>
      <c r="B44" s="25">
        <v>335.15</v>
      </c>
      <c r="C44" s="20" t="s">
        <v>47</v>
      </c>
      <c r="D44" s="47">
        <v>87347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87347</v>
      </c>
      <c r="O44" s="48">
        <f t="shared" si="7"/>
        <v>0.34089028692747197</v>
      </c>
      <c r="P44" s="9"/>
    </row>
    <row r="45" spans="1:16">
      <c r="A45" s="12"/>
      <c r="B45" s="25">
        <v>335.16</v>
      </c>
      <c r="C45" s="20" t="s">
        <v>48</v>
      </c>
      <c r="D45" s="47">
        <v>446500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446500</v>
      </c>
      <c r="O45" s="48">
        <f t="shared" si="7"/>
        <v>1.7425614287052358</v>
      </c>
      <c r="P45" s="9"/>
    </row>
    <row r="46" spans="1:16">
      <c r="A46" s="12"/>
      <c r="B46" s="25">
        <v>335.18</v>
      </c>
      <c r="C46" s="20" t="s">
        <v>49</v>
      </c>
      <c r="D46" s="47">
        <v>0</v>
      </c>
      <c r="E46" s="47">
        <v>0</v>
      </c>
      <c r="F46" s="47">
        <v>9821395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9821395</v>
      </c>
      <c r="O46" s="48">
        <f t="shared" si="7"/>
        <v>38.33008757688345</v>
      </c>
      <c r="P46" s="9"/>
    </row>
    <row r="47" spans="1:16">
      <c r="A47" s="12"/>
      <c r="B47" s="25">
        <v>335.21</v>
      </c>
      <c r="C47" s="20" t="s">
        <v>50</v>
      </c>
      <c r="D47" s="47">
        <v>11500</v>
      </c>
      <c r="E47" s="47">
        <v>17140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28640</v>
      </c>
      <c r="O47" s="48">
        <f t="shared" si="7"/>
        <v>0.11177370507977145</v>
      </c>
      <c r="P47" s="9"/>
    </row>
    <row r="48" spans="1:16">
      <c r="A48" s="12"/>
      <c r="B48" s="25">
        <v>335.22</v>
      </c>
      <c r="C48" s="20" t="s">
        <v>51</v>
      </c>
      <c r="D48" s="47">
        <v>0</v>
      </c>
      <c r="E48" s="47">
        <v>624277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ref="N48:N59" si="9">SUM(D48:M48)</f>
        <v>624277</v>
      </c>
      <c r="O48" s="48">
        <f t="shared" si="7"/>
        <v>2.4363740672515535</v>
      </c>
      <c r="P48" s="9"/>
    </row>
    <row r="49" spans="1:16">
      <c r="A49" s="12"/>
      <c r="B49" s="25">
        <v>335.49</v>
      </c>
      <c r="C49" s="20" t="s">
        <v>52</v>
      </c>
      <c r="D49" s="47">
        <v>0</v>
      </c>
      <c r="E49" s="47">
        <v>72783</v>
      </c>
      <c r="F49" s="47">
        <v>4017491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4090274</v>
      </c>
      <c r="O49" s="48">
        <f t="shared" si="7"/>
        <v>15.96316619313747</v>
      </c>
      <c r="P49" s="9"/>
    </row>
    <row r="50" spans="1:16">
      <c r="A50" s="12"/>
      <c r="B50" s="25">
        <v>335.69</v>
      </c>
      <c r="C50" s="20" t="s">
        <v>53</v>
      </c>
      <c r="D50" s="47">
        <v>0</v>
      </c>
      <c r="E50" s="47">
        <v>18118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18118</v>
      </c>
      <c r="O50" s="48">
        <f t="shared" si="7"/>
        <v>7.0709357145087262E-2</v>
      </c>
      <c r="P50" s="9"/>
    </row>
    <row r="51" spans="1:16">
      <c r="A51" s="12"/>
      <c r="B51" s="25">
        <v>335.7</v>
      </c>
      <c r="C51" s="20" t="s">
        <v>54</v>
      </c>
      <c r="D51" s="47">
        <v>2259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2259</v>
      </c>
      <c r="O51" s="48">
        <f t="shared" si="7"/>
        <v>8.8162290424302972E-3</v>
      </c>
      <c r="P51" s="9"/>
    </row>
    <row r="52" spans="1:16">
      <c r="A52" s="12"/>
      <c r="B52" s="25">
        <v>335.9</v>
      </c>
      <c r="C52" s="20" t="s">
        <v>55</v>
      </c>
      <c r="D52" s="47">
        <v>0</v>
      </c>
      <c r="E52" s="47">
        <v>1463164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1463164</v>
      </c>
      <c r="O52" s="48">
        <f t="shared" si="7"/>
        <v>5.7103094070998157</v>
      </c>
      <c r="P52" s="9"/>
    </row>
    <row r="53" spans="1:16">
      <c r="A53" s="12"/>
      <c r="B53" s="25">
        <v>337.1</v>
      </c>
      <c r="C53" s="20" t="s">
        <v>56</v>
      </c>
      <c r="D53" s="47">
        <v>0</v>
      </c>
      <c r="E53" s="47">
        <v>174510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174510</v>
      </c>
      <c r="O53" s="48">
        <f t="shared" si="7"/>
        <v>0.68106247463236447</v>
      </c>
      <c r="P53" s="9"/>
    </row>
    <row r="54" spans="1:16">
      <c r="A54" s="12"/>
      <c r="B54" s="25">
        <v>337.2</v>
      </c>
      <c r="C54" s="20" t="s">
        <v>57</v>
      </c>
      <c r="D54" s="47">
        <v>143386</v>
      </c>
      <c r="E54" s="47">
        <v>3565505</v>
      </c>
      <c r="F54" s="47">
        <v>0</v>
      </c>
      <c r="G54" s="47">
        <v>272656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3981547</v>
      </c>
      <c r="O54" s="48">
        <f t="shared" si="7"/>
        <v>15.538835898716789</v>
      </c>
      <c r="P54" s="9"/>
    </row>
    <row r="55" spans="1:16">
      <c r="A55" s="12"/>
      <c r="B55" s="25">
        <v>337.3</v>
      </c>
      <c r="C55" s="20" t="s">
        <v>58</v>
      </c>
      <c r="D55" s="47">
        <v>0</v>
      </c>
      <c r="E55" s="47">
        <v>28404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28404</v>
      </c>
      <c r="O55" s="48">
        <f t="shared" si="7"/>
        <v>0.11085266477254987</v>
      </c>
      <c r="P55" s="9"/>
    </row>
    <row r="56" spans="1:16">
      <c r="A56" s="12"/>
      <c r="B56" s="25">
        <v>337.4</v>
      </c>
      <c r="C56" s="20" t="s">
        <v>59</v>
      </c>
      <c r="D56" s="47">
        <v>0</v>
      </c>
      <c r="E56" s="47">
        <v>0</v>
      </c>
      <c r="F56" s="47">
        <v>0</v>
      </c>
      <c r="G56" s="47">
        <v>118000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118000</v>
      </c>
      <c r="O56" s="48">
        <f t="shared" si="7"/>
        <v>0.46052015361079024</v>
      </c>
      <c r="P56" s="9"/>
    </row>
    <row r="57" spans="1:16">
      <c r="A57" s="12"/>
      <c r="B57" s="25">
        <v>337.9</v>
      </c>
      <c r="C57" s="20" t="s">
        <v>60</v>
      </c>
      <c r="D57" s="47">
        <v>0</v>
      </c>
      <c r="E57" s="47">
        <v>964702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964702</v>
      </c>
      <c r="O57" s="48">
        <f t="shared" si="7"/>
        <v>3.7649551968528523</v>
      </c>
      <c r="P57" s="9"/>
    </row>
    <row r="58" spans="1:16" ht="15.75">
      <c r="A58" s="29" t="s">
        <v>65</v>
      </c>
      <c r="B58" s="30"/>
      <c r="C58" s="31"/>
      <c r="D58" s="32">
        <f>SUM(D59:D99)</f>
        <v>8908311</v>
      </c>
      <c r="E58" s="32">
        <f t="shared" ref="E58:M58" si="10">SUM(E59:E99)</f>
        <v>17319366</v>
      </c>
      <c r="F58" s="32">
        <f t="shared" si="10"/>
        <v>0</v>
      </c>
      <c r="G58" s="32">
        <f t="shared" si="10"/>
        <v>1008587</v>
      </c>
      <c r="H58" s="32">
        <f t="shared" si="10"/>
        <v>0</v>
      </c>
      <c r="I58" s="32">
        <f t="shared" si="10"/>
        <v>8646305</v>
      </c>
      <c r="J58" s="32">
        <f t="shared" si="10"/>
        <v>27462734</v>
      </c>
      <c r="K58" s="32">
        <f t="shared" si="10"/>
        <v>0</v>
      </c>
      <c r="L58" s="32">
        <f t="shared" si="10"/>
        <v>0</v>
      </c>
      <c r="M58" s="32">
        <f t="shared" si="10"/>
        <v>61282</v>
      </c>
      <c r="N58" s="32">
        <f t="shared" si="9"/>
        <v>63406585</v>
      </c>
      <c r="O58" s="46">
        <f t="shared" si="7"/>
        <v>247.45771410284431</v>
      </c>
      <c r="P58" s="10"/>
    </row>
    <row r="59" spans="1:16">
      <c r="A59" s="12"/>
      <c r="B59" s="25">
        <v>341.1</v>
      </c>
      <c r="C59" s="20" t="s">
        <v>68</v>
      </c>
      <c r="D59" s="47">
        <v>0</v>
      </c>
      <c r="E59" s="47">
        <v>1088605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1088605</v>
      </c>
      <c r="O59" s="48">
        <f t="shared" si="7"/>
        <v>4.2485130662836808</v>
      </c>
      <c r="P59" s="9"/>
    </row>
    <row r="60" spans="1:16">
      <c r="A60" s="12"/>
      <c r="B60" s="25">
        <v>341.2</v>
      </c>
      <c r="C60" s="20" t="s">
        <v>69</v>
      </c>
      <c r="D60" s="47">
        <v>0</v>
      </c>
      <c r="E60" s="47">
        <v>823220</v>
      </c>
      <c r="F60" s="47">
        <v>0</v>
      </c>
      <c r="G60" s="47">
        <v>102142</v>
      </c>
      <c r="H60" s="47">
        <v>0</v>
      </c>
      <c r="I60" s="47">
        <v>0</v>
      </c>
      <c r="J60" s="47">
        <v>27405202</v>
      </c>
      <c r="K60" s="47">
        <v>0</v>
      </c>
      <c r="L60" s="47">
        <v>0</v>
      </c>
      <c r="M60" s="47">
        <v>0</v>
      </c>
      <c r="N60" s="47">
        <f t="shared" ref="N60:N99" si="11">SUM(D60:M60)</f>
        <v>28330564</v>
      </c>
      <c r="O60" s="48">
        <f t="shared" si="7"/>
        <v>110.56606512847732</v>
      </c>
      <c r="P60" s="9"/>
    </row>
    <row r="61" spans="1:16">
      <c r="A61" s="12"/>
      <c r="B61" s="25">
        <v>341.55</v>
      </c>
      <c r="C61" s="20" t="s">
        <v>70</v>
      </c>
      <c r="D61" s="47">
        <v>124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1"/>
        <v>124</v>
      </c>
      <c r="O61" s="48">
        <f t="shared" si="7"/>
        <v>4.8393643260794905E-4</v>
      </c>
      <c r="P61" s="9"/>
    </row>
    <row r="62" spans="1:16">
      <c r="A62" s="12"/>
      <c r="B62" s="25">
        <v>341.56</v>
      </c>
      <c r="C62" s="20" t="s">
        <v>71</v>
      </c>
      <c r="D62" s="47">
        <v>0</v>
      </c>
      <c r="E62" s="47">
        <v>448171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1"/>
        <v>448171</v>
      </c>
      <c r="O62" s="48">
        <f t="shared" si="7"/>
        <v>1.7490828624059447</v>
      </c>
      <c r="P62" s="9"/>
    </row>
    <row r="63" spans="1:16">
      <c r="A63" s="12"/>
      <c r="B63" s="25">
        <v>341.8</v>
      </c>
      <c r="C63" s="20" t="s">
        <v>72</v>
      </c>
      <c r="D63" s="47">
        <v>0</v>
      </c>
      <c r="E63" s="47">
        <v>6808078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6808078</v>
      </c>
      <c r="O63" s="48">
        <f t="shared" si="7"/>
        <v>26.569975647069842</v>
      </c>
      <c r="P63" s="9"/>
    </row>
    <row r="64" spans="1:16">
      <c r="A64" s="12"/>
      <c r="B64" s="25">
        <v>341.9</v>
      </c>
      <c r="C64" s="20" t="s">
        <v>73</v>
      </c>
      <c r="D64" s="47">
        <v>66476</v>
      </c>
      <c r="E64" s="47">
        <v>250640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317116</v>
      </c>
      <c r="O64" s="48">
        <f t="shared" si="7"/>
        <v>1.237612788410503</v>
      </c>
      <c r="P64" s="9"/>
    </row>
    <row r="65" spans="1:16">
      <c r="A65" s="12"/>
      <c r="B65" s="25">
        <v>342.1</v>
      </c>
      <c r="C65" s="20" t="s">
        <v>74</v>
      </c>
      <c r="D65" s="47">
        <v>897439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897439</v>
      </c>
      <c r="O65" s="48">
        <f t="shared" si="7"/>
        <v>3.5024470011552031</v>
      </c>
      <c r="P65" s="9"/>
    </row>
    <row r="66" spans="1:16">
      <c r="A66" s="12"/>
      <c r="B66" s="25">
        <v>342.2</v>
      </c>
      <c r="C66" s="20" t="s">
        <v>75</v>
      </c>
      <c r="D66" s="47">
        <v>0</v>
      </c>
      <c r="E66" s="47">
        <v>689096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689096</v>
      </c>
      <c r="O66" s="48">
        <f t="shared" si="7"/>
        <v>2.6893440319710264</v>
      </c>
      <c r="P66" s="9"/>
    </row>
    <row r="67" spans="1:16">
      <c r="A67" s="12"/>
      <c r="B67" s="25">
        <v>342.3</v>
      </c>
      <c r="C67" s="20" t="s">
        <v>76</v>
      </c>
      <c r="D67" s="47">
        <v>773382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773382</v>
      </c>
      <c r="O67" s="48">
        <f t="shared" si="7"/>
        <v>3.018288113896781</v>
      </c>
      <c r="P67" s="9"/>
    </row>
    <row r="68" spans="1:16">
      <c r="A68" s="12"/>
      <c r="B68" s="25">
        <v>342.4</v>
      </c>
      <c r="C68" s="20" t="s">
        <v>77</v>
      </c>
      <c r="D68" s="47">
        <v>223</v>
      </c>
      <c r="E68" s="47">
        <v>614151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614374</v>
      </c>
      <c r="O68" s="48">
        <f t="shared" si="7"/>
        <v>2.3977254987667425</v>
      </c>
      <c r="P68" s="9"/>
    </row>
    <row r="69" spans="1:16">
      <c r="A69" s="12"/>
      <c r="B69" s="25">
        <v>342.5</v>
      </c>
      <c r="C69" s="20" t="s">
        <v>78</v>
      </c>
      <c r="D69" s="47">
        <v>0</v>
      </c>
      <c r="E69" s="47">
        <v>142196</v>
      </c>
      <c r="F69" s="47">
        <v>0</v>
      </c>
      <c r="G69" s="47">
        <v>0</v>
      </c>
      <c r="H69" s="47">
        <v>0</v>
      </c>
      <c r="I69" s="47">
        <v>12775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154971</v>
      </c>
      <c r="O69" s="48">
        <f t="shared" ref="O69:O100" si="12">(N69/O$132)</f>
        <v>0.60480736207811669</v>
      </c>
      <c r="P69" s="9"/>
    </row>
    <row r="70" spans="1:16">
      <c r="A70" s="12"/>
      <c r="B70" s="25">
        <v>342.6</v>
      </c>
      <c r="C70" s="20" t="s">
        <v>79</v>
      </c>
      <c r="D70" s="47">
        <v>5517431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5517431</v>
      </c>
      <c r="O70" s="48">
        <f t="shared" si="12"/>
        <v>21.532950607262169</v>
      </c>
      <c r="P70" s="9"/>
    </row>
    <row r="71" spans="1:16">
      <c r="A71" s="12"/>
      <c r="B71" s="25">
        <v>342.9</v>
      </c>
      <c r="C71" s="20" t="s">
        <v>80</v>
      </c>
      <c r="D71" s="47">
        <v>69020</v>
      </c>
      <c r="E71" s="47">
        <v>552514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621534</v>
      </c>
      <c r="O71" s="48">
        <f t="shared" si="12"/>
        <v>2.4256689250366854</v>
      </c>
      <c r="P71" s="9"/>
    </row>
    <row r="72" spans="1:16">
      <c r="A72" s="12"/>
      <c r="B72" s="25">
        <v>343.1</v>
      </c>
      <c r="C72" s="20" t="s">
        <v>81</v>
      </c>
      <c r="D72" s="47">
        <v>0</v>
      </c>
      <c r="E72" s="47">
        <v>36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36</v>
      </c>
      <c r="O72" s="48">
        <f t="shared" si="12"/>
        <v>1.4049767398295295E-4</v>
      </c>
      <c r="P72" s="9"/>
    </row>
    <row r="73" spans="1:16">
      <c r="A73" s="12"/>
      <c r="B73" s="25">
        <v>343.3</v>
      </c>
      <c r="C73" s="20" t="s">
        <v>82</v>
      </c>
      <c r="D73" s="47">
        <v>0</v>
      </c>
      <c r="E73" s="47">
        <v>18066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18066</v>
      </c>
      <c r="O73" s="48">
        <f t="shared" si="12"/>
        <v>7.0506416060445221E-2</v>
      </c>
      <c r="P73" s="9"/>
    </row>
    <row r="74" spans="1:16">
      <c r="A74" s="12"/>
      <c r="B74" s="25">
        <v>343.4</v>
      </c>
      <c r="C74" s="20" t="s">
        <v>83</v>
      </c>
      <c r="D74" s="47">
        <v>0</v>
      </c>
      <c r="E74" s="47">
        <v>58557</v>
      </c>
      <c r="F74" s="47">
        <v>0</v>
      </c>
      <c r="G74" s="47">
        <v>0</v>
      </c>
      <c r="H74" s="47">
        <v>0</v>
      </c>
      <c r="I74" s="47">
        <v>8537963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8596520</v>
      </c>
      <c r="O74" s="48">
        <f t="shared" si="12"/>
        <v>33.549751787442631</v>
      </c>
      <c r="P74" s="9"/>
    </row>
    <row r="75" spans="1:16">
      <c r="A75" s="12"/>
      <c r="B75" s="25">
        <v>343.6</v>
      </c>
      <c r="C75" s="20" t="s">
        <v>84</v>
      </c>
      <c r="D75" s="47">
        <v>22545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22545</v>
      </c>
      <c r="O75" s="48">
        <f t="shared" si="12"/>
        <v>8.798666833182428E-2</v>
      </c>
      <c r="P75" s="9"/>
    </row>
    <row r="76" spans="1:16">
      <c r="A76" s="12"/>
      <c r="B76" s="25">
        <v>343.7</v>
      </c>
      <c r="C76" s="20" t="s">
        <v>85</v>
      </c>
      <c r="D76" s="47">
        <v>373</v>
      </c>
      <c r="E76" s="47">
        <v>219185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219558</v>
      </c>
      <c r="O76" s="48">
        <f t="shared" si="12"/>
        <v>0.85687189734303293</v>
      </c>
      <c r="P76" s="9"/>
    </row>
    <row r="77" spans="1:16">
      <c r="A77" s="12"/>
      <c r="B77" s="25">
        <v>343.9</v>
      </c>
      <c r="C77" s="20" t="s">
        <v>86</v>
      </c>
      <c r="D77" s="47">
        <v>0</v>
      </c>
      <c r="E77" s="47">
        <v>0</v>
      </c>
      <c r="F77" s="47">
        <v>0</v>
      </c>
      <c r="G77" s="47">
        <v>0</v>
      </c>
      <c r="H77" s="47">
        <v>0</v>
      </c>
      <c r="I77" s="47">
        <v>73081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73081</v>
      </c>
      <c r="O77" s="48">
        <f t="shared" si="12"/>
        <v>0.28521418089856065</v>
      </c>
      <c r="P77" s="9"/>
    </row>
    <row r="78" spans="1:16">
      <c r="A78" s="12"/>
      <c r="B78" s="25">
        <v>344.9</v>
      </c>
      <c r="C78" s="20" t="s">
        <v>87</v>
      </c>
      <c r="D78" s="47">
        <v>0</v>
      </c>
      <c r="E78" s="47">
        <v>320258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320258</v>
      </c>
      <c r="O78" s="48">
        <f t="shared" si="12"/>
        <v>1.2498751131786818</v>
      </c>
      <c r="P78" s="9"/>
    </row>
    <row r="79" spans="1:16">
      <c r="A79" s="12"/>
      <c r="B79" s="25">
        <v>346.4</v>
      </c>
      <c r="C79" s="20" t="s">
        <v>88</v>
      </c>
      <c r="D79" s="47">
        <v>425707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425707</v>
      </c>
      <c r="O79" s="48">
        <f t="shared" si="12"/>
        <v>1.6614123138405821</v>
      </c>
      <c r="P79" s="9"/>
    </row>
    <row r="80" spans="1:16">
      <c r="A80" s="12"/>
      <c r="B80" s="25">
        <v>347.1</v>
      </c>
      <c r="C80" s="20" t="s">
        <v>89</v>
      </c>
      <c r="D80" s="47">
        <v>404637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57532</v>
      </c>
      <c r="K80" s="47">
        <v>0</v>
      </c>
      <c r="L80" s="47">
        <v>0</v>
      </c>
      <c r="M80" s="47">
        <v>0</v>
      </c>
      <c r="N80" s="47">
        <f t="shared" si="11"/>
        <v>462169</v>
      </c>
      <c r="O80" s="48">
        <f t="shared" si="12"/>
        <v>1.803713041306316</v>
      </c>
      <c r="P80" s="9"/>
    </row>
    <row r="81" spans="1:16">
      <c r="A81" s="12"/>
      <c r="B81" s="25">
        <v>347.4</v>
      </c>
      <c r="C81" s="20" t="s">
        <v>90</v>
      </c>
      <c r="D81" s="47">
        <v>300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1"/>
        <v>300</v>
      </c>
      <c r="O81" s="48">
        <f t="shared" si="12"/>
        <v>1.1708139498579411E-3</v>
      </c>
      <c r="P81" s="9"/>
    </row>
    <row r="82" spans="1:16">
      <c r="A82" s="12"/>
      <c r="B82" s="25">
        <v>348.11</v>
      </c>
      <c r="C82" s="39" t="s">
        <v>94</v>
      </c>
      <c r="D82" s="47">
        <v>886</v>
      </c>
      <c r="E82" s="47">
        <v>8528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ref="N82:N94" si="13">SUM(D82:M82)</f>
        <v>9414</v>
      </c>
      <c r="O82" s="48">
        <f t="shared" si="12"/>
        <v>3.6740141746542193E-2</v>
      </c>
      <c r="P82" s="9"/>
    </row>
    <row r="83" spans="1:16">
      <c r="A83" s="12"/>
      <c r="B83" s="25">
        <v>348.12</v>
      </c>
      <c r="C83" s="39" t="s">
        <v>95</v>
      </c>
      <c r="D83" s="47">
        <v>5348</v>
      </c>
      <c r="E83" s="47">
        <v>84472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3"/>
        <v>89820</v>
      </c>
      <c r="O83" s="48">
        <f t="shared" si="12"/>
        <v>0.35054169658746759</v>
      </c>
      <c r="P83" s="9"/>
    </row>
    <row r="84" spans="1:16">
      <c r="A84" s="12"/>
      <c r="B84" s="25">
        <v>348.13</v>
      </c>
      <c r="C84" s="39" t="s">
        <v>96</v>
      </c>
      <c r="D84" s="47">
        <v>19084</v>
      </c>
      <c r="E84" s="47">
        <v>109832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18662</v>
      </c>
      <c r="N84" s="47">
        <f t="shared" si="13"/>
        <v>147578</v>
      </c>
      <c r="O84" s="48">
        <f t="shared" si="12"/>
        <v>0.57595460364045081</v>
      </c>
      <c r="P84" s="9"/>
    </row>
    <row r="85" spans="1:16">
      <c r="A85" s="12"/>
      <c r="B85" s="25">
        <v>348.22</v>
      </c>
      <c r="C85" s="39" t="s">
        <v>97</v>
      </c>
      <c r="D85" s="47">
        <v>0</v>
      </c>
      <c r="E85" s="47">
        <v>92834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3"/>
        <v>92834</v>
      </c>
      <c r="O85" s="48">
        <f t="shared" si="12"/>
        <v>0.36230447407037375</v>
      </c>
      <c r="P85" s="9"/>
    </row>
    <row r="86" spans="1:16">
      <c r="A86" s="12"/>
      <c r="B86" s="25">
        <v>348.23</v>
      </c>
      <c r="C86" s="39" t="s">
        <v>98</v>
      </c>
      <c r="D86" s="47">
        <v>96</v>
      </c>
      <c r="E86" s="47">
        <v>20906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6400</v>
      </c>
      <c r="N86" s="47">
        <f t="shared" si="13"/>
        <v>27402</v>
      </c>
      <c r="O86" s="48">
        <f t="shared" si="12"/>
        <v>0.10694214618002436</v>
      </c>
      <c r="P86" s="9"/>
    </row>
    <row r="87" spans="1:16">
      <c r="A87" s="12"/>
      <c r="B87" s="25">
        <v>348.31</v>
      </c>
      <c r="C87" s="39" t="s">
        <v>99</v>
      </c>
      <c r="D87" s="47">
        <v>0</v>
      </c>
      <c r="E87" s="47">
        <v>764065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3"/>
        <v>764065</v>
      </c>
      <c r="O87" s="48">
        <f t="shared" si="12"/>
        <v>2.9819265353273594</v>
      </c>
      <c r="P87" s="9"/>
    </row>
    <row r="88" spans="1:16">
      <c r="A88" s="12"/>
      <c r="B88" s="25">
        <v>348.32</v>
      </c>
      <c r="C88" s="39" t="s">
        <v>100</v>
      </c>
      <c r="D88" s="47">
        <v>0</v>
      </c>
      <c r="E88" s="47">
        <v>5419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3"/>
        <v>5419</v>
      </c>
      <c r="O88" s="48">
        <f t="shared" si="12"/>
        <v>2.1148802647600613E-2</v>
      </c>
      <c r="P88" s="9"/>
    </row>
    <row r="89" spans="1:16">
      <c r="A89" s="12"/>
      <c r="B89" s="25">
        <v>348.41</v>
      </c>
      <c r="C89" s="39" t="s">
        <v>101</v>
      </c>
      <c r="D89" s="47">
        <v>0</v>
      </c>
      <c r="E89" s="47">
        <v>536086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3"/>
        <v>536086</v>
      </c>
      <c r="O89" s="48">
        <f t="shared" si="12"/>
        <v>2.0921898904118144</v>
      </c>
      <c r="P89" s="9"/>
    </row>
    <row r="90" spans="1:16">
      <c r="A90" s="12"/>
      <c r="B90" s="25">
        <v>348.42</v>
      </c>
      <c r="C90" s="39" t="s">
        <v>102</v>
      </c>
      <c r="D90" s="47">
        <v>0</v>
      </c>
      <c r="E90" s="47">
        <v>388467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3"/>
        <v>388467</v>
      </c>
      <c r="O90" s="48">
        <f t="shared" si="12"/>
        <v>1.5160752755315496</v>
      </c>
      <c r="P90" s="9"/>
    </row>
    <row r="91" spans="1:16">
      <c r="A91" s="12"/>
      <c r="B91" s="25">
        <v>348.48</v>
      </c>
      <c r="C91" s="39" t="s">
        <v>103</v>
      </c>
      <c r="D91" s="47">
        <v>0</v>
      </c>
      <c r="E91" s="47">
        <v>49185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3"/>
        <v>49185</v>
      </c>
      <c r="O91" s="48">
        <f t="shared" si="12"/>
        <v>0.19195494707920946</v>
      </c>
      <c r="P91" s="9"/>
    </row>
    <row r="92" spans="1:16">
      <c r="A92" s="12"/>
      <c r="B92" s="25">
        <v>348.52</v>
      </c>
      <c r="C92" s="39" t="s">
        <v>104</v>
      </c>
      <c r="D92" s="47">
        <v>0</v>
      </c>
      <c r="E92" s="47">
        <v>553081</v>
      </c>
      <c r="F92" s="47">
        <v>0</v>
      </c>
      <c r="G92" s="47">
        <v>829840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3"/>
        <v>1382921</v>
      </c>
      <c r="O92" s="48">
        <f t="shared" si="12"/>
        <v>5.3971439945049795</v>
      </c>
      <c r="P92" s="9"/>
    </row>
    <row r="93" spans="1:16">
      <c r="A93" s="12"/>
      <c r="B93" s="25">
        <v>348.53</v>
      </c>
      <c r="C93" s="39" t="s">
        <v>105</v>
      </c>
      <c r="D93" s="47">
        <v>0</v>
      </c>
      <c r="E93" s="47">
        <v>1736413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32741</v>
      </c>
      <c r="N93" s="47">
        <f t="shared" si="13"/>
        <v>1769154</v>
      </c>
      <c r="O93" s="48">
        <f t="shared" si="12"/>
        <v>6.9045006088232537</v>
      </c>
      <c r="P93" s="9"/>
    </row>
    <row r="94" spans="1:16">
      <c r="A94" s="12"/>
      <c r="B94" s="25">
        <v>348.62</v>
      </c>
      <c r="C94" s="39" t="s">
        <v>106</v>
      </c>
      <c r="D94" s="47">
        <v>0</v>
      </c>
      <c r="E94" s="47">
        <v>1911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3"/>
        <v>1911</v>
      </c>
      <c r="O94" s="48">
        <f t="shared" si="12"/>
        <v>7.4580848605950859E-3</v>
      </c>
      <c r="P94" s="9"/>
    </row>
    <row r="95" spans="1:16">
      <c r="A95" s="12"/>
      <c r="B95" s="25">
        <v>348.71</v>
      </c>
      <c r="C95" s="39" t="s">
        <v>107</v>
      </c>
      <c r="D95" s="47">
        <v>0</v>
      </c>
      <c r="E95" s="47">
        <v>94544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>SUM(D95:M95)</f>
        <v>94544</v>
      </c>
      <c r="O95" s="48">
        <f t="shared" si="12"/>
        <v>0.368978113584564</v>
      </c>
      <c r="P95" s="9"/>
    </row>
    <row r="96" spans="1:16">
      <c r="A96" s="12"/>
      <c r="B96" s="25">
        <v>348.72</v>
      </c>
      <c r="C96" s="39" t="s">
        <v>108</v>
      </c>
      <c r="D96" s="47">
        <v>0</v>
      </c>
      <c r="E96" s="47">
        <v>12279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>SUM(D96:M96)</f>
        <v>12279</v>
      </c>
      <c r="O96" s="48">
        <f t="shared" si="12"/>
        <v>4.7921414967685538E-2</v>
      </c>
      <c r="P96" s="9"/>
    </row>
    <row r="97" spans="1:16">
      <c r="A97" s="12"/>
      <c r="B97" s="25">
        <v>348.82</v>
      </c>
      <c r="C97" s="20" t="s">
        <v>91</v>
      </c>
      <c r="D97" s="47">
        <v>290864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1"/>
        <v>290864</v>
      </c>
      <c r="O97" s="48">
        <f t="shared" si="12"/>
        <v>1.1351587623716006</v>
      </c>
      <c r="P97" s="9"/>
    </row>
    <row r="98" spans="1:16">
      <c r="A98" s="12"/>
      <c r="B98" s="25">
        <v>348.88</v>
      </c>
      <c r="C98" s="20" t="s">
        <v>92</v>
      </c>
      <c r="D98" s="47">
        <v>356284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1"/>
        <v>356284</v>
      </c>
      <c r="O98" s="48">
        <f t="shared" si="12"/>
        <v>1.3904742577039557</v>
      </c>
      <c r="P98" s="9"/>
    </row>
    <row r="99" spans="1:16">
      <c r="A99" s="12"/>
      <c r="B99" s="25">
        <v>349</v>
      </c>
      <c r="C99" s="20" t="s">
        <v>1</v>
      </c>
      <c r="D99" s="47">
        <v>58092</v>
      </c>
      <c r="E99" s="47">
        <v>828571</v>
      </c>
      <c r="F99" s="47">
        <v>0</v>
      </c>
      <c r="G99" s="47">
        <v>76605</v>
      </c>
      <c r="H99" s="47">
        <v>0</v>
      </c>
      <c r="I99" s="47">
        <v>22486</v>
      </c>
      <c r="J99" s="47">
        <v>0</v>
      </c>
      <c r="K99" s="47">
        <v>0</v>
      </c>
      <c r="L99" s="47">
        <v>0</v>
      </c>
      <c r="M99" s="47">
        <v>3479</v>
      </c>
      <c r="N99" s="47">
        <f t="shared" si="11"/>
        <v>989233</v>
      </c>
      <c r="O99" s="48">
        <f t="shared" si="12"/>
        <v>3.8606926535327362</v>
      </c>
      <c r="P99" s="9"/>
    </row>
    <row r="100" spans="1:16" ht="15.75">
      <c r="A100" s="29" t="s">
        <v>66</v>
      </c>
      <c r="B100" s="30"/>
      <c r="C100" s="31"/>
      <c r="D100" s="32">
        <f>SUM(D101:D108)</f>
        <v>10915</v>
      </c>
      <c r="E100" s="32">
        <f t="shared" ref="E100:M100" si="14">SUM(E101:E108)</f>
        <v>2240141</v>
      </c>
      <c r="F100" s="32">
        <f t="shared" si="14"/>
        <v>0</v>
      </c>
      <c r="G100" s="32">
        <f t="shared" si="14"/>
        <v>100</v>
      </c>
      <c r="H100" s="32">
        <f t="shared" si="14"/>
        <v>0</v>
      </c>
      <c r="I100" s="32">
        <f t="shared" si="14"/>
        <v>59662</v>
      </c>
      <c r="J100" s="32">
        <f t="shared" si="14"/>
        <v>0</v>
      </c>
      <c r="K100" s="32">
        <f t="shared" si="14"/>
        <v>0</v>
      </c>
      <c r="L100" s="32">
        <f t="shared" si="14"/>
        <v>0</v>
      </c>
      <c r="M100" s="32">
        <f t="shared" si="14"/>
        <v>0</v>
      </c>
      <c r="N100" s="32">
        <f>SUM(D100:M100)</f>
        <v>2310818</v>
      </c>
      <c r="O100" s="46">
        <f t="shared" si="12"/>
        <v>9.0184598332760935</v>
      </c>
      <c r="P100" s="10"/>
    </row>
    <row r="101" spans="1:16">
      <c r="A101" s="13"/>
      <c r="B101" s="40">
        <v>351.1</v>
      </c>
      <c r="C101" s="21" t="s">
        <v>110</v>
      </c>
      <c r="D101" s="47">
        <v>921</v>
      </c>
      <c r="E101" s="47">
        <v>110709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>SUM(D101:M101)</f>
        <v>111630</v>
      </c>
      <c r="O101" s="48">
        <f t="shared" ref="O101:O130" si="15">(N101/O$132)</f>
        <v>0.43565987074213991</v>
      </c>
      <c r="P101" s="9"/>
    </row>
    <row r="102" spans="1:16">
      <c r="A102" s="13"/>
      <c r="B102" s="40">
        <v>351.3</v>
      </c>
      <c r="C102" s="21" t="s">
        <v>112</v>
      </c>
      <c r="D102" s="47">
        <v>0</v>
      </c>
      <c r="E102" s="47">
        <v>4678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ref="N102:N108" si="16">SUM(D102:M102)</f>
        <v>4678</v>
      </c>
      <c r="O102" s="48">
        <f t="shared" si="15"/>
        <v>1.8256892191451497E-2</v>
      </c>
      <c r="P102" s="9"/>
    </row>
    <row r="103" spans="1:16">
      <c r="A103" s="13"/>
      <c r="B103" s="40">
        <v>351.4</v>
      </c>
      <c r="C103" s="21" t="s">
        <v>113</v>
      </c>
      <c r="D103" s="47">
        <v>0</v>
      </c>
      <c r="E103" s="47">
        <v>533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6"/>
        <v>533</v>
      </c>
      <c r="O103" s="48">
        <f t="shared" si="15"/>
        <v>2.0801461175809421E-3</v>
      </c>
      <c r="P103" s="9"/>
    </row>
    <row r="104" spans="1:16">
      <c r="A104" s="13"/>
      <c r="B104" s="40">
        <v>351.5</v>
      </c>
      <c r="C104" s="21" t="s">
        <v>114</v>
      </c>
      <c r="D104" s="47">
        <v>0</v>
      </c>
      <c r="E104" s="47">
        <v>926860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6"/>
        <v>926860</v>
      </c>
      <c r="O104" s="48">
        <f t="shared" si="15"/>
        <v>3.6172687252177713</v>
      </c>
      <c r="P104" s="9"/>
    </row>
    <row r="105" spans="1:16">
      <c r="A105" s="13"/>
      <c r="B105" s="40">
        <v>351.7</v>
      </c>
      <c r="C105" s="21" t="s">
        <v>111</v>
      </c>
      <c r="D105" s="47">
        <v>0</v>
      </c>
      <c r="E105" s="47">
        <v>263667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6"/>
        <v>263667</v>
      </c>
      <c r="O105" s="48">
        <f t="shared" si="15"/>
        <v>1.029016672390646</v>
      </c>
      <c r="P105" s="9"/>
    </row>
    <row r="106" spans="1:16">
      <c r="A106" s="13"/>
      <c r="B106" s="40">
        <v>351.9</v>
      </c>
      <c r="C106" s="21" t="s">
        <v>117</v>
      </c>
      <c r="D106" s="47">
        <v>0</v>
      </c>
      <c r="E106" s="47">
        <v>120991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6"/>
        <v>120991</v>
      </c>
      <c r="O106" s="48">
        <f t="shared" si="15"/>
        <v>0.47219316869087391</v>
      </c>
      <c r="P106" s="9"/>
    </row>
    <row r="107" spans="1:16">
      <c r="A107" s="13"/>
      <c r="B107" s="40">
        <v>354</v>
      </c>
      <c r="C107" s="21" t="s">
        <v>115</v>
      </c>
      <c r="D107" s="47">
        <v>9994</v>
      </c>
      <c r="E107" s="47">
        <v>11696</v>
      </c>
      <c r="F107" s="47">
        <v>0</v>
      </c>
      <c r="G107" s="47">
        <v>100</v>
      </c>
      <c r="H107" s="47">
        <v>0</v>
      </c>
      <c r="I107" s="47">
        <v>59662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6"/>
        <v>81452</v>
      </c>
      <c r="O107" s="48">
        <f t="shared" si="15"/>
        <v>0.31788379281276341</v>
      </c>
      <c r="P107" s="9"/>
    </row>
    <row r="108" spans="1:16">
      <c r="A108" s="13"/>
      <c r="B108" s="40">
        <v>359</v>
      </c>
      <c r="C108" s="21" t="s">
        <v>116</v>
      </c>
      <c r="D108" s="47">
        <v>0</v>
      </c>
      <c r="E108" s="47">
        <v>801007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6"/>
        <v>801007</v>
      </c>
      <c r="O108" s="48">
        <f t="shared" si="15"/>
        <v>3.1261005651128664</v>
      </c>
      <c r="P108" s="9"/>
    </row>
    <row r="109" spans="1:16" ht="15.75">
      <c r="A109" s="29" t="s">
        <v>4</v>
      </c>
      <c r="B109" s="30"/>
      <c r="C109" s="31"/>
      <c r="D109" s="32">
        <f>SUM(D110:D120)</f>
        <v>4124797</v>
      </c>
      <c r="E109" s="32">
        <f t="shared" ref="E109:M109" si="17">SUM(E110:E120)</f>
        <v>3204006</v>
      </c>
      <c r="F109" s="32">
        <f t="shared" si="17"/>
        <v>119813</v>
      </c>
      <c r="G109" s="32">
        <f t="shared" si="17"/>
        <v>768413</v>
      </c>
      <c r="H109" s="32">
        <f t="shared" si="17"/>
        <v>0</v>
      </c>
      <c r="I109" s="32">
        <f t="shared" si="17"/>
        <v>391351</v>
      </c>
      <c r="J109" s="32">
        <f t="shared" si="17"/>
        <v>1240888</v>
      </c>
      <c r="K109" s="32">
        <f t="shared" si="17"/>
        <v>0</v>
      </c>
      <c r="L109" s="32">
        <f t="shared" si="17"/>
        <v>159257</v>
      </c>
      <c r="M109" s="32">
        <f t="shared" si="17"/>
        <v>47310</v>
      </c>
      <c r="N109" s="32">
        <f>SUM(D109:M109)</f>
        <v>10055835</v>
      </c>
      <c r="O109" s="46">
        <f t="shared" si="15"/>
        <v>39.245039651565769</v>
      </c>
      <c r="P109" s="10"/>
    </row>
    <row r="110" spans="1:16">
      <c r="A110" s="12"/>
      <c r="B110" s="25">
        <v>361.1</v>
      </c>
      <c r="C110" s="20" t="s">
        <v>118</v>
      </c>
      <c r="D110" s="47">
        <v>187860</v>
      </c>
      <c r="E110" s="47">
        <v>1429796</v>
      </c>
      <c r="F110" s="47">
        <v>0</v>
      </c>
      <c r="G110" s="47">
        <v>945121</v>
      </c>
      <c r="H110" s="47">
        <v>0</v>
      </c>
      <c r="I110" s="47">
        <v>28016</v>
      </c>
      <c r="J110" s="47">
        <v>164520</v>
      </c>
      <c r="K110" s="47">
        <v>0</v>
      </c>
      <c r="L110" s="47">
        <v>0</v>
      </c>
      <c r="M110" s="47">
        <v>6959</v>
      </c>
      <c r="N110" s="47">
        <f>SUM(D110:M110)</f>
        <v>2762272</v>
      </c>
      <c r="O110" s="48">
        <f t="shared" si="15"/>
        <v>10.780355303006651</v>
      </c>
      <c r="P110" s="9"/>
    </row>
    <row r="111" spans="1:16">
      <c r="A111" s="12"/>
      <c r="B111" s="25">
        <v>361.3</v>
      </c>
      <c r="C111" s="20" t="s">
        <v>119</v>
      </c>
      <c r="D111" s="47">
        <v>0</v>
      </c>
      <c r="E111" s="47">
        <v>0</v>
      </c>
      <c r="F111" s="47">
        <v>290</v>
      </c>
      <c r="G111" s="47">
        <v>-303392</v>
      </c>
      <c r="H111" s="47">
        <v>0</v>
      </c>
      <c r="I111" s="47">
        <v>-35272</v>
      </c>
      <c r="J111" s="47">
        <v>0</v>
      </c>
      <c r="K111" s="47">
        <v>0</v>
      </c>
      <c r="L111" s="47">
        <v>7048</v>
      </c>
      <c r="M111" s="47">
        <v>0</v>
      </c>
      <c r="N111" s="47">
        <f t="shared" ref="N111:N120" si="18">SUM(D111:M111)</f>
        <v>-331326</v>
      </c>
      <c r="O111" s="48">
        <f t="shared" si="15"/>
        <v>-1.2930703425021075</v>
      </c>
      <c r="P111" s="9"/>
    </row>
    <row r="112" spans="1:16">
      <c r="A112" s="12"/>
      <c r="B112" s="25">
        <v>361.4</v>
      </c>
      <c r="C112" s="20" t="s">
        <v>120</v>
      </c>
      <c r="D112" s="47">
        <v>0</v>
      </c>
      <c r="E112" s="47">
        <v>14810</v>
      </c>
      <c r="F112" s="47">
        <v>119523</v>
      </c>
      <c r="G112" s="47">
        <v>-22214</v>
      </c>
      <c r="H112" s="47">
        <v>0</v>
      </c>
      <c r="I112" s="47">
        <v>176413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8"/>
        <v>288532</v>
      </c>
      <c r="O112" s="48">
        <f t="shared" si="15"/>
        <v>1.1260576352680383</v>
      </c>
      <c r="P112" s="9"/>
    </row>
    <row r="113" spans="1:16">
      <c r="A113" s="12"/>
      <c r="B113" s="25">
        <v>362</v>
      </c>
      <c r="C113" s="20" t="s">
        <v>121</v>
      </c>
      <c r="D113" s="47">
        <v>31901</v>
      </c>
      <c r="E113" s="47">
        <v>14775</v>
      </c>
      <c r="F113" s="47">
        <v>0</v>
      </c>
      <c r="G113" s="47">
        <v>0</v>
      </c>
      <c r="H113" s="47">
        <v>0</v>
      </c>
      <c r="I113" s="47">
        <v>85233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8"/>
        <v>131909</v>
      </c>
      <c r="O113" s="48">
        <f t="shared" si="15"/>
        <v>0.51480299103937055</v>
      </c>
      <c r="P113" s="9"/>
    </row>
    <row r="114" spans="1:16">
      <c r="A114" s="12"/>
      <c r="B114" s="25">
        <v>364</v>
      </c>
      <c r="C114" s="20" t="s">
        <v>122</v>
      </c>
      <c r="D114" s="47">
        <v>9369</v>
      </c>
      <c r="E114" s="47">
        <v>70516</v>
      </c>
      <c r="F114" s="47">
        <v>0</v>
      </c>
      <c r="G114" s="47">
        <v>0</v>
      </c>
      <c r="H114" s="47">
        <v>0</v>
      </c>
      <c r="I114" s="47">
        <v>-941</v>
      </c>
      <c r="J114" s="47">
        <v>328665</v>
      </c>
      <c r="K114" s="47">
        <v>0</v>
      </c>
      <c r="L114" s="47">
        <v>0</v>
      </c>
      <c r="M114" s="47">
        <v>0</v>
      </c>
      <c r="N114" s="47">
        <f t="shared" si="18"/>
        <v>407609</v>
      </c>
      <c r="O114" s="48">
        <f t="shared" si="15"/>
        <v>1.5907810109588185</v>
      </c>
      <c r="P114" s="9"/>
    </row>
    <row r="115" spans="1:16">
      <c r="A115" s="12"/>
      <c r="B115" s="25">
        <v>365</v>
      </c>
      <c r="C115" s="20" t="s">
        <v>123</v>
      </c>
      <c r="D115" s="47">
        <v>0</v>
      </c>
      <c r="E115" s="47">
        <v>2240</v>
      </c>
      <c r="F115" s="47">
        <v>0</v>
      </c>
      <c r="G115" s="47">
        <v>0</v>
      </c>
      <c r="H115" s="47">
        <v>0</v>
      </c>
      <c r="I115" s="47">
        <v>23</v>
      </c>
      <c r="J115" s="47">
        <v>3217</v>
      </c>
      <c r="K115" s="47">
        <v>0</v>
      </c>
      <c r="L115" s="47">
        <v>0</v>
      </c>
      <c r="M115" s="47">
        <v>0</v>
      </c>
      <c r="N115" s="47">
        <f t="shared" si="18"/>
        <v>5480</v>
      </c>
      <c r="O115" s="48">
        <f t="shared" si="15"/>
        <v>2.1386868150738394E-2</v>
      </c>
      <c r="P115" s="9"/>
    </row>
    <row r="116" spans="1:16">
      <c r="A116" s="12"/>
      <c r="B116" s="25">
        <v>366</v>
      </c>
      <c r="C116" s="20" t="s">
        <v>124</v>
      </c>
      <c r="D116" s="47">
        <v>0</v>
      </c>
      <c r="E116" s="47">
        <v>377722</v>
      </c>
      <c r="F116" s="47">
        <v>0</v>
      </c>
      <c r="G116" s="47">
        <v>100000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f t="shared" si="18"/>
        <v>477722</v>
      </c>
      <c r="O116" s="48">
        <f t="shared" si="15"/>
        <v>1.8644119391801179</v>
      </c>
      <c r="P116" s="9"/>
    </row>
    <row r="117" spans="1:16">
      <c r="A117" s="12"/>
      <c r="B117" s="25">
        <v>367</v>
      </c>
      <c r="C117" s="20" t="s">
        <v>125</v>
      </c>
      <c r="D117" s="47">
        <v>0</v>
      </c>
      <c r="E117" s="47">
        <v>0</v>
      </c>
      <c r="F117" s="47">
        <v>0</v>
      </c>
      <c r="G117" s="47">
        <v>0</v>
      </c>
      <c r="H117" s="47">
        <v>0</v>
      </c>
      <c r="I117" s="47">
        <v>22305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si="18"/>
        <v>22305</v>
      </c>
      <c r="O117" s="48">
        <f t="shared" si="15"/>
        <v>8.705001717193793E-2</v>
      </c>
      <c r="P117" s="9"/>
    </row>
    <row r="118" spans="1:16">
      <c r="A118" s="12"/>
      <c r="B118" s="25">
        <v>368</v>
      </c>
      <c r="C118" s="20" t="s">
        <v>126</v>
      </c>
      <c r="D118" s="47">
        <v>0</v>
      </c>
      <c r="E118" s="47">
        <v>0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152209</v>
      </c>
      <c r="M118" s="47">
        <v>0</v>
      </c>
      <c r="N118" s="47">
        <f t="shared" si="18"/>
        <v>152209</v>
      </c>
      <c r="O118" s="48">
        <f t="shared" si="15"/>
        <v>0.5940280683130913</v>
      </c>
      <c r="P118" s="9"/>
    </row>
    <row r="119" spans="1:16">
      <c r="A119" s="12"/>
      <c r="B119" s="25">
        <v>369.3</v>
      </c>
      <c r="C119" s="20" t="s">
        <v>127</v>
      </c>
      <c r="D119" s="47">
        <v>0</v>
      </c>
      <c r="E119" s="47">
        <v>6244</v>
      </c>
      <c r="F119" s="47">
        <v>0</v>
      </c>
      <c r="G119" s="47">
        <v>0</v>
      </c>
      <c r="H119" s="47">
        <v>0</v>
      </c>
      <c r="I119" s="47">
        <v>0</v>
      </c>
      <c r="J119" s="47">
        <v>114717</v>
      </c>
      <c r="K119" s="47">
        <v>0</v>
      </c>
      <c r="L119" s="47">
        <v>0</v>
      </c>
      <c r="M119" s="47">
        <v>0</v>
      </c>
      <c r="N119" s="47">
        <f t="shared" si="18"/>
        <v>120961</v>
      </c>
      <c r="O119" s="48">
        <f t="shared" si="15"/>
        <v>0.47207608729588812</v>
      </c>
      <c r="P119" s="9"/>
    </row>
    <row r="120" spans="1:16">
      <c r="A120" s="12"/>
      <c r="B120" s="25">
        <v>369.9</v>
      </c>
      <c r="C120" s="20" t="s">
        <v>128</v>
      </c>
      <c r="D120" s="47">
        <v>3895667</v>
      </c>
      <c r="E120" s="47">
        <v>1287903</v>
      </c>
      <c r="F120" s="47">
        <v>0</v>
      </c>
      <c r="G120" s="47">
        <v>48898</v>
      </c>
      <c r="H120" s="47">
        <v>0</v>
      </c>
      <c r="I120" s="47">
        <v>115574</v>
      </c>
      <c r="J120" s="47">
        <v>629769</v>
      </c>
      <c r="K120" s="47">
        <v>0</v>
      </c>
      <c r="L120" s="47">
        <v>0</v>
      </c>
      <c r="M120" s="47">
        <v>40351</v>
      </c>
      <c r="N120" s="47">
        <f t="shared" si="18"/>
        <v>6018162</v>
      </c>
      <c r="O120" s="48">
        <f t="shared" si="15"/>
        <v>23.487160073683224</v>
      </c>
      <c r="P120" s="9"/>
    </row>
    <row r="121" spans="1:16" ht="15.75">
      <c r="A121" s="29" t="s">
        <v>67</v>
      </c>
      <c r="B121" s="30"/>
      <c r="C121" s="31"/>
      <c r="D121" s="32">
        <f>SUM(D122:D129)</f>
        <v>8229221</v>
      </c>
      <c r="E121" s="32">
        <f t="shared" ref="E121:M121" si="19">SUM(E122:E129)</f>
        <v>89502155</v>
      </c>
      <c r="F121" s="32">
        <f t="shared" si="19"/>
        <v>2166822</v>
      </c>
      <c r="G121" s="32">
        <f t="shared" si="19"/>
        <v>28714791</v>
      </c>
      <c r="H121" s="32">
        <f t="shared" si="19"/>
        <v>0</v>
      </c>
      <c r="I121" s="32">
        <f t="shared" si="19"/>
        <v>329175</v>
      </c>
      <c r="J121" s="32">
        <f t="shared" si="19"/>
        <v>0</v>
      </c>
      <c r="K121" s="32">
        <f t="shared" si="19"/>
        <v>0</v>
      </c>
      <c r="L121" s="32">
        <f t="shared" si="19"/>
        <v>0</v>
      </c>
      <c r="M121" s="32">
        <f t="shared" si="19"/>
        <v>0</v>
      </c>
      <c r="N121" s="32">
        <f>SUM(D121:M121)</f>
        <v>128942164</v>
      </c>
      <c r="O121" s="46">
        <f t="shared" si="15"/>
        <v>503.22428112023476</v>
      </c>
      <c r="P121" s="9"/>
    </row>
    <row r="122" spans="1:16">
      <c r="A122" s="12"/>
      <c r="B122" s="25">
        <v>381</v>
      </c>
      <c r="C122" s="20" t="s">
        <v>129</v>
      </c>
      <c r="D122" s="47">
        <v>5275991</v>
      </c>
      <c r="E122" s="47">
        <v>89020352</v>
      </c>
      <c r="F122" s="47">
        <v>2069588</v>
      </c>
      <c r="G122" s="47">
        <v>4991690</v>
      </c>
      <c r="H122" s="47">
        <v>0</v>
      </c>
      <c r="I122" s="47">
        <v>304229</v>
      </c>
      <c r="J122" s="47">
        <v>0</v>
      </c>
      <c r="K122" s="47">
        <v>0</v>
      </c>
      <c r="L122" s="47">
        <v>0</v>
      </c>
      <c r="M122" s="47">
        <v>0</v>
      </c>
      <c r="N122" s="47">
        <f>SUM(D122:M122)</f>
        <v>101661850</v>
      </c>
      <c r="O122" s="48">
        <f t="shared" si="15"/>
        <v>396.7570404945518</v>
      </c>
      <c r="P122" s="9"/>
    </row>
    <row r="123" spans="1:16">
      <c r="A123" s="12"/>
      <c r="B123" s="25">
        <v>384</v>
      </c>
      <c r="C123" s="20" t="s">
        <v>130</v>
      </c>
      <c r="D123" s="47">
        <v>0</v>
      </c>
      <c r="E123" s="47">
        <v>0</v>
      </c>
      <c r="F123" s="47">
        <v>77093</v>
      </c>
      <c r="G123" s="47">
        <v>23722907</v>
      </c>
      <c r="H123" s="47">
        <v>0</v>
      </c>
      <c r="I123" s="47">
        <v>0</v>
      </c>
      <c r="J123" s="47">
        <v>0</v>
      </c>
      <c r="K123" s="47">
        <v>0</v>
      </c>
      <c r="L123" s="47">
        <v>0</v>
      </c>
      <c r="M123" s="47">
        <v>0</v>
      </c>
      <c r="N123" s="47">
        <f t="shared" ref="N123:N129" si="20">SUM(D123:M123)</f>
        <v>23800000</v>
      </c>
      <c r="O123" s="48">
        <f t="shared" si="15"/>
        <v>92.884573355396668</v>
      </c>
      <c r="P123" s="9"/>
    </row>
    <row r="124" spans="1:16">
      <c r="A124" s="12"/>
      <c r="B124" s="25">
        <v>386.1</v>
      </c>
      <c r="C124" s="20" t="s">
        <v>131</v>
      </c>
      <c r="D124" s="47">
        <v>603449</v>
      </c>
      <c r="E124" s="47">
        <v>0</v>
      </c>
      <c r="F124" s="47">
        <v>0</v>
      </c>
      <c r="G124" s="47">
        <v>0</v>
      </c>
      <c r="H124" s="47">
        <v>0</v>
      </c>
      <c r="I124" s="47">
        <v>0</v>
      </c>
      <c r="J124" s="47">
        <v>0</v>
      </c>
      <c r="K124" s="47">
        <v>0</v>
      </c>
      <c r="L124" s="47">
        <v>0</v>
      </c>
      <c r="M124" s="47">
        <v>0</v>
      </c>
      <c r="N124" s="47">
        <f t="shared" si="20"/>
        <v>603449</v>
      </c>
      <c r="O124" s="48">
        <f t="shared" si="15"/>
        <v>2.3550883574260828</v>
      </c>
      <c r="P124" s="9"/>
    </row>
    <row r="125" spans="1:16">
      <c r="A125" s="12"/>
      <c r="B125" s="25">
        <v>386.4</v>
      </c>
      <c r="C125" s="20" t="s">
        <v>132</v>
      </c>
      <c r="D125" s="47">
        <v>398064</v>
      </c>
      <c r="E125" s="47">
        <v>326928</v>
      </c>
      <c r="F125" s="47">
        <v>0</v>
      </c>
      <c r="G125" s="47">
        <v>0</v>
      </c>
      <c r="H125" s="47">
        <v>0</v>
      </c>
      <c r="I125" s="47">
        <v>0</v>
      </c>
      <c r="J125" s="47">
        <v>0</v>
      </c>
      <c r="K125" s="47">
        <v>0</v>
      </c>
      <c r="L125" s="47">
        <v>0</v>
      </c>
      <c r="M125" s="47">
        <v>0</v>
      </c>
      <c r="N125" s="47">
        <f t="shared" si="20"/>
        <v>724992</v>
      </c>
      <c r="O125" s="48">
        <f t="shared" si="15"/>
        <v>2.8294358237846953</v>
      </c>
      <c r="P125" s="9"/>
    </row>
    <row r="126" spans="1:16">
      <c r="A126" s="12"/>
      <c r="B126" s="25">
        <v>386.6</v>
      </c>
      <c r="C126" s="20" t="s">
        <v>133</v>
      </c>
      <c r="D126" s="47">
        <v>130794</v>
      </c>
      <c r="E126" s="47">
        <v>0</v>
      </c>
      <c r="F126" s="47">
        <v>0</v>
      </c>
      <c r="G126" s="47">
        <v>0</v>
      </c>
      <c r="H126" s="47">
        <v>0</v>
      </c>
      <c r="I126" s="47">
        <v>0</v>
      </c>
      <c r="J126" s="47">
        <v>0</v>
      </c>
      <c r="K126" s="47">
        <v>0</v>
      </c>
      <c r="L126" s="47">
        <v>0</v>
      </c>
      <c r="M126" s="47">
        <v>0</v>
      </c>
      <c r="N126" s="47">
        <f t="shared" si="20"/>
        <v>130794</v>
      </c>
      <c r="O126" s="48">
        <f t="shared" si="15"/>
        <v>0.5104514658590652</v>
      </c>
      <c r="P126" s="9"/>
    </row>
    <row r="127" spans="1:16">
      <c r="A127" s="12"/>
      <c r="B127" s="25">
        <v>386.7</v>
      </c>
      <c r="C127" s="20" t="s">
        <v>134</v>
      </c>
      <c r="D127" s="47">
        <v>1613543</v>
      </c>
      <c r="E127" s="47">
        <v>119960</v>
      </c>
      <c r="F127" s="47">
        <v>20141</v>
      </c>
      <c r="G127" s="47">
        <v>194</v>
      </c>
      <c r="H127" s="47">
        <v>0</v>
      </c>
      <c r="I127" s="47">
        <v>24946</v>
      </c>
      <c r="J127" s="47">
        <v>0</v>
      </c>
      <c r="K127" s="47">
        <v>0</v>
      </c>
      <c r="L127" s="47">
        <v>0</v>
      </c>
      <c r="M127" s="47">
        <v>0</v>
      </c>
      <c r="N127" s="47">
        <f t="shared" si="20"/>
        <v>1778784</v>
      </c>
      <c r="O127" s="48">
        <f t="shared" si="15"/>
        <v>6.9420837366136938</v>
      </c>
      <c r="P127" s="9"/>
    </row>
    <row r="128" spans="1:16">
      <c r="A128" s="12"/>
      <c r="B128" s="25">
        <v>386.8</v>
      </c>
      <c r="C128" s="20" t="s">
        <v>135</v>
      </c>
      <c r="D128" s="47">
        <v>207380</v>
      </c>
      <c r="E128" s="47">
        <v>0</v>
      </c>
      <c r="F128" s="47">
        <v>0</v>
      </c>
      <c r="G128" s="47">
        <v>0</v>
      </c>
      <c r="H128" s="47">
        <v>0</v>
      </c>
      <c r="I128" s="47">
        <v>0</v>
      </c>
      <c r="J128" s="47">
        <v>0</v>
      </c>
      <c r="K128" s="47">
        <v>0</v>
      </c>
      <c r="L128" s="47">
        <v>0</v>
      </c>
      <c r="M128" s="47">
        <v>0</v>
      </c>
      <c r="N128" s="47">
        <f t="shared" si="20"/>
        <v>207380</v>
      </c>
      <c r="O128" s="48">
        <f t="shared" si="15"/>
        <v>0.80934465640513287</v>
      </c>
      <c r="P128" s="9"/>
    </row>
    <row r="129" spans="1:119" ht="15.75" thickBot="1">
      <c r="A129" s="12"/>
      <c r="B129" s="25">
        <v>387.2</v>
      </c>
      <c r="C129" s="20" t="s">
        <v>136</v>
      </c>
      <c r="D129" s="47">
        <v>0</v>
      </c>
      <c r="E129" s="47">
        <v>34915</v>
      </c>
      <c r="F129" s="47">
        <v>0</v>
      </c>
      <c r="G129" s="47">
        <v>0</v>
      </c>
      <c r="H129" s="47">
        <v>0</v>
      </c>
      <c r="I129" s="47">
        <v>0</v>
      </c>
      <c r="J129" s="47">
        <v>0</v>
      </c>
      <c r="K129" s="47">
        <v>0</v>
      </c>
      <c r="L129" s="47">
        <v>0</v>
      </c>
      <c r="M129" s="47">
        <v>0</v>
      </c>
      <c r="N129" s="47">
        <f t="shared" si="20"/>
        <v>34915</v>
      </c>
      <c r="O129" s="48">
        <f t="shared" si="15"/>
        <v>0.13626323019763339</v>
      </c>
      <c r="P129" s="9"/>
    </row>
    <row r="130" spans="1:119" ht="16.5" thickBot="1">
      <c r="A130" s="14" t="s">
        <v>93</v>
      </c>
      <c r="B130" s="23"/>
      <c r="C130" s="22"/>
      <c r="D130" s="15">
        <f>SUM(D5,D18,D30,D58,D100,D109,D121)</f>
        <v>118915765</v>
      </c>
      <c r="E130" s="15">
        <f t="shared" ref="E130:M130" si="21">SUM(E5,E18,E30,E58,E100,E109,E121)</f>
        <v>174214017</v>
      </c>
      <c r="F130" s="15">
        <f t="shared" si="21"/>
        <v>25744995</v>
      </c>
      <c r="G130" s="15">
        <f t="shared" si="21"/>
        <v>38319145</v>
      </c>
      <c r="H130" s="15">
        <f t="shared" si="21"/>
        <v>0</v>
      </c>
      <c r="I130" s="15">
        <f t="shared" si="21"/>
        <v>15351930</v>
      </c>
      <c r="J130" s="15">
        <f t="shared" si="21"/>
        <v>28707232</v>
      </c>
      <c r="K130" s="15">
        <f t="shared" si="21"/>
        <v>0</v>
      </c>
      <c r="L130" s="15">
        <f t="shared" si="21"/>
        <v>159257</v>
      </c>
      <c r="M130" s="15">
        <f t="shared" si="21"/>
        <v>108592</v>
      </c>
      <c r="N130" s="15">
        <f>SUM(D130:M130)</f>
        <v>401520933</v>
      </c>
      <c r="O130" s="38">
        <f t="shared" si="15"/>
        <v>1567.0210317212527</v>
      </c>
      <c r="P130" s="6"/>
      <c r="Q130" s="2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</row>
    <row r="131" spans="1:119">
      <c r="A131" s="16"/>
      <c r="B131" s="18"/>
      <c r="C131" s="18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9"/>
    </row>
    <row r="132" spans="1:119">
      <c r="A132" s="41"/>
      <c r="B132" s="42"/>
      <c r="C132" s="42"/>
      <c r="D132" s="43"/>
      <c r="E132" s="43"/>
      <c r="F132" s="43"/>
      <c r="G132" s="43"/>
      <c r="H132" s="43"/>
      <c r="I132" s="43"/>
      <c r="J132" s="43"/>
      <c r="K132" s="43"/>
      <c r="L132" s="49" t="s">
        <v>144</v>
      </c>
      <c r="M132" s="49"/>
      <c r="N132" s="49"/>
      <c r="O132" s="44">
        <v>256232</v>
      </c>
    </row>
    <row r="133" spans="1:119">
      <c r="A133" s="50"/>
      <c r="B133" s="51"/>
      <c r="C133" s="51"/>
      <c r="D133" s="51"/>
      <c r="E133" s="51"/>
      <c r="F133" s="51"/>
      <c r="G133" s="51"/>
      <c r="H133" s="51"/>
      <c r="I133" s="51"/>
      <c r="J133" s="51"/>
      <c r="K133" s="51"/>
      <c r="L133" s="51"/>
      <c r="M133" s="51"/>
      <c r="N133" s="51"/>
      <c r="O133" s="52"/>
    </row>
    <row r="134" spans="1:119" ht="15.75" customHeight="1" thickBot="1">
      <c r="A134" s="53" t="s">
        <v>155</v>
      </c>
      <c r="B134" s="54"/>
      <c r="C134" s="54"/>
      <c r="D134" s="54"/>
      <c r="E134" s="54"/>
      <c r="F134" s="54"/>
      <c r="G134" s="54"/>
      <c r="H134" s="54"/>
      <c r="I134" s="54"/>
      <c r="J134" s="54"/>
      <c r="K134" s="54"/>
      <c r="L134" s="54"/>
      <c r="M134" s="54"/>
      <c r="N134" s="54"/>
      <c r="O134" s="55"/>
    </row>
  </sheetData>
  <mergeCells count="10">
    <mergeCell ref="A134:O134"/>
    <mergeCell ref="A133:O133"/>
    <mergeCell ref="L132:N132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143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167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137</v>
      </c>
      <c r="B3" s="63"/>
      <c r="C3" s="64"/>
      <c r="D3" s="68" t="s">
        <v>61</v>
      </c>
      <c r="E3" s="69"/>
      <c r="F3" s="69"/>
      <c r="G3" s="69"/>
      <c r="H3" s="70"/>
      <c r="I3" s="68" t="s">
        <v>62</v>
      </c>
      <c r="J3" s="70"/>
      <c r="K3" s="68" t="s">
        <v>64</v>
      </c>
      <c r="L3" s="70"/>
      <c r="M3" s="36"/>
      <c r="N3" s="37"/>
      <c r="O3" s="71" t="s">
        <v>142</v>
      </c>
      <c r="P3" s="11"/>
      <c r="Q3"/>
    </row>
    <row r="4" spans="1:133" ht="32.25" customHeight="1" thickBot="1">
      <c r="A4" s="65"/>
      <c r="B4" s="66"/>
      <c r="C4" s="67"/>
      <c r="D4" s="34" t="s">
        <v>5</v>
      </c>
      <c r="E4" s="34" t="s">
        <v>138</v>
      </c>
      <c r="F4" s="34" t="s">
        <v>139</v>
      </c>
      <c r="G4" s="34" t="s">
        <v>140</v>
      </c>
      <c r="H4" s="34" t="s">
        <v>6</v>
      </c>
      <c r="I4" s="34" t="s">
        <v>7</v>
      </c>
      <c r="J4" s="35" t="s">
        <v>141</v>
      </c>
      <c r="K4" s="35" t="s">
        <v>8</v>
      </c>
      <c r="L4" s="35" t="s">
        <v>9</v>
      </c>
      <c r="M4" s="35" t="s">
        <v>10</v>
      </c>
      <c r="N4" s="35" t="s">
        <v>63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SUM(D6:D17)</f>
        <v>94769524</v>
      </c>
      <c r="E5" s="27">
        <f t="shared" si="0"/>
        <v>46986656</v>
      </c>
      <c r="F5" s="27">
        <f t="shared" si="0"/>
        <v>4373044</v>
      </c>
      <c r="G5" s="27">
        <f t="shared" si="0"/>
        <v>1773514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147902738</v>
      </c>
      <c r="O5" s="33">
        <f t="shared" ref="O5:O36" si="1">(N5/O$133)</f>
        <v>586.01335245732764</v>
      </c>
      <c r="P5" s="6"/>
    </row>
    <row r="6" spans="1:133">
      <c r="A6" s="12"/>
      <c r="B6" s="25">
        <v>311</v>
      </c>
      <c r="C6" s="20" t="s">
        <v>3</v>
      </c>
      <c r="D6" s="47">
        <v>94439417</v>
      </c>
      <c r="E6" s="47">
        <v>16977978</v>
      </c>
      <c r="F6" s="47">
        <v>3086373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114503768</v>
      </c>
      <c r="O6" s="48">
        <f t="shared" si="1"/>
        <v>453.68150625227821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2130619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7" si="2">SUM(D7:M7)</f>
        <v>2130619</v>
      </c>
      <c r="O7" s="48">
        <f t="shared" si="1"/>
        <v>8.4418395486314726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0</v>
      </c>
      <c r="F8" s="47">
        <v>1286671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1286671</v>
      </c>
      <c r="O8" s="48">
        <f t="shared" si="1"/>
        <v>5.0979880184477864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3716508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3716508</v>
      </c>
      <c r="O9" s="48">
        <f t="shared" si="1"/>
        <v>14.725375215937365</v>
      </c>
      <c r="P9" s="9"/>
    </row>
    <row r="10" spans="1:133">
      <c r="A10" s="12"/>
      <c r="B10" s="25">
        <v>312.42</v>
      </c>
      <c r="C10" s="20" t="s">
        <v>13</v>
      </c>
      <c r="D10" s="47">
        <v>0</v>
      </c>
      <c r="E10" s="47">
        <v>0</v>
      </c>
      <c r="F10" s="47">
        <v>0</v>
      </c>
      <c r="G10" s="47">
        <v>1773514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1773514</v>
      </c>
      <c r="O10" s="48">
        <f t="shared" si="1"/>
        <v>7.026934719558775</v>
      </c>
      <c r="P10" s="9"/>
    </row>
    <row r="11" spans="1:133">
      <c r="A11" s="12"/>
      <c r="B11" s="25">
        <v>312.60000000000002</v>
      </c>
      <c r="C11" s="20" t="s">
        <v>15</v>
      </c>
      <c r="D11" s="47">
        <v>0</v>
      </c>
      <c r="E11" s="47">
        <v>10342541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10342541</v>
      </c>
      <c r="O11" s="48">
        <f t="shared" si="1"/>
        <v>40.978735122113569</v>
      </c>
      <c r="P11" s="9"/>
    </row>
    <row r="12" spans="1:133">
      <c r="A12" s="12"/>
      <c r="B12" s="25">
        <v>314.10000000000002</v>
      </c>
      <c r="C12" s="20" t="s">
        <v>16</v>
      </c>
      <c r="D12" s="47">
        <v>0</v>
      </c>
      <c r="E12" s="47">
        <v>6013936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6013936</v>
      </c>
      <c r="O12" s="48">
        <f t="shared" si="1"/>
        <v>23.828137629364313</v>
      </c>
      <c r="P12" s="9"/>
    </row>
    <row r="13" spans="1:133">
      <c r="A13" s="12"/>
      <c r="B13" s="25">
        <v>314.3</v>
      </c>
      <c r="C13" s="20" t="s">
        <v>17</v>
      </c>
      <c r="D13" s="47">
        <v>0</v>
      </c>
      <c r="E13" s="47">
        <v>1033330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1033330</v>
      </c>
      <c r="O13" s="48">
        <f t="shared" si="1"/>
        <v>4.0942120861530658</v>
      </c>
      <c r="P13" s="9"/>
    </row>
    <row r="14" spans="1:133">
      <c r="A14" s="12"/>
      <c r="B14" s="25">
        <v>314.7</v>
      </c>
      <c r="C14" s="20" t="s">
        <v>18</v>
      </c>
      <c r="D14" s="47">
        <v>0</v>
      </c>
      <c r="E14" s="47">
        <v>17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17</v>
      </c>
      <c r="O14" s="48">
        <f t="shared" si="1"/>
        <v>6.7356609664484841E-5</v>
      </c>
      <c r="P14" s="9"/>
    </row>
    <row r="15" spans="1:133">
      <c r="A15" s="12"/>
      <c r="B15" s="25">
        <v>314.8</v>
      </c>
      <c r="C15" s="20" t="s">
        <v>19</v>
      </c>
      <c r="D15" s="47">
        <v>0</v>
      </c>
      <c r="E15" s="47">
        <v>646244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646244</v>
      </c>
      <c r="O15" s="48">
        <f t="shared" si="1"/>
        <v>2.5605179327067846</v>
      </c>
      <c r="P15" s="9"/>
    </row>
    <row r="16" spans="1:133">
      <c r="A16" s="12"/>
      <c r="B16" s="25">
        <v>315</v>
      </c>
      <c r="C16" s="20" t="s">
        <v>20</v>
      </c>
      <c r="D16" s="47">
        <v>0</v>
      </c>
      <c r="E16" s="47">
        <v>6125483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2"/>
        <v>6125483</v>
      </c>
      <c r="O16" s="48">
        <f t="shared" si="1"/>
        <v>24.270103966908096</v>
      </c>
      <c r="P16" s="9"/>
    </row>
    <row r="17" spans="1:16">
      <c r="A17" s="12"/>
      <c r="B17" s="25">
        <v>316</v>
      </c>
      <c r="C17" s="20" t="s">
        <v>21</v>
      </c>
      <c r="D17" s="47">
        <v>330107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2"/>
        <v>330107</v>
      </c>
      <c r="O17" s="48">
        <f t="shared" si="1"/>
        <v>1.3079346086184762</v>
      </c>
      <c r="P17" s="9"/>
    </row>
    <row r="18" spans="1:16" ht="15.75">
      <c r="A18" s="29" t="s">
        <v>168</v>
      </c>
      <c r="B18" s="30"/>
      <c r="C18" s="31"/>
      <c r="D18" s="32">
        <f t="shared" ref="D18:M18" si="3">SUM(D19:D22)</f>
        <v>0</v>
      </c>
      <c r="E18" s="32">
        <f t="shared" si="3"/>
        <v>385456</v>
      </c>
      <c r="F18" s="32">
        <f t="shared" si="3"/>
        <v>0</v>
      </c>
      <c r="G18" s="32">
        <f t="shared" si="3"/>
        <v>0</v>
      </c>
      <c r="H18" s="32">
        <f t="shared" si="3"/>
        <v>0</v>
      </c>
      <c r="I18" s="32">
        <f t="shared" si="3"/>
        <v>1747618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>
        <f t="shared" si="3"/>
        <v>0</v>
      </c>
      <c r="N18" s="45">
        <f t="shared" ref="N18:N31" si="4">SUM(D18:M18)</f>
        <v>2133074</v>
      </c>
      <c r="O18" s="46">
        <f t="shared" si="1"/>
        <v>8.4515666354977252</v>
      </c>
      <c r="P18" s="10"/>
    </row>
    <row r="19" spans="1:16">
      <c r="A19" s="12"/>
      <c r="B19" s="25">
        <v>322</v>
      </c>
      <c r="C19" s="20" t="s">
        <v>0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1108049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1108049</v>
      </c>
      <c r="O19" s="48">
        <f t="shared" si="1"/>
        <v>4.3902602342425157</v>
      </c>
      <c r="P19" s="9"/>
    </row>
    <row r="20" spans="1:16">
      <c r="A20" s="12"/>
      <c r="B20" s="25">
        <v>323.5</v>
      </c>
      <c r="C20" s="20" t="s">
        <v>23</v>
      </c>
      <c r="D20" s="47">
        <v>0</v>
      </c>
      <c r="E20" s="47">
        <v>79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79</v>
      </c>
      <c r="O20" s="48">
        <f t="shared" si="1"/>
        <v>3.1301012726437071E-4</v>
      </c>
      <c r="P20" s="9"/>
    </row>
    <row r="21" spans="1:16">
      <c r="A21" s="12"/>
      <c r="B21" s="25">
        <v>323.7</v>
      </c>
      <c r="C21" s="20" t="s">
        <v>24</v>
      </c>
      <c r="D21" s="47">
        <v>0</v>
      </c>
      <c r="E21" s="47">
        <v>0</v>
      </c>
      <c r="F21" s="47">
        <v>0</v>
      </c>
      <c r="G21" s="47">
        <v>0</v>
      </c>
      <c r="H21" s="47">
        <v>0</v>
      </c>
      <c r="I21" s="47">
        <v>474127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474127</v>
      </c>
      <c r="O21" s="48">
        <f t="shared" si="1"/>
        <v>1.8785639570819532</v>
      </c>
      <c r="P21" s="9"/>
    </row>
    <row r="22" spans="1:16">
      <c r="A22" s="12"/>
      <c r="B22" s="25">
        <v>329</v>
      </c>
      <c r="C22" s="20" t="s">
        <v>169</v>
      </c>
      <c r="D22" s="47">
        <v>0</v>
      </c>
      <c r="E22" s="47">
        <v>385377</v>
      </c>
      <c r="F22" s="47">
        <v>0</v>
      </c>
      <c r="G22" s="47">
        <v>0</v>
      </c>
      <c r="H22" s="47">
        <v>0</v>
      </c>
      <c r="I22" s="47">
        <v>165442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550819</v>
      </c>
      <c r="O22" s="48">
        <f t="shared" si="1"/>
        <v>2.1824294340459929</v>
      </c>
      <c r="P22" s="9"/>
    </row>
    <row r="23" spans="1:16" ht="15.75">
      <c r="A23" s="29" t="s">
        <v>35</v>
      </c>
      <c r="B23" s="30"/>
      <c r="C23" s="31"/>
      <c r="D23" s="32">
        <f t="shared" ref="D23:M23" si="5">SUM(D24:D52)</f>
        <v>5114685</v>
      </c>
      <c r="E23" s="32">
        <f t="shared" si="5"/>
        <v>9911479</v>
      </c>
      <c r="F23" s="32">
        <f t="shared" si="5"/>
        <v>15179325</v>
      </c>
      <c r="G23" s="32">
        <f t="shared" si="5"/>
        <v>3292766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5">
        <f t="shared" si="4"/>
        <v>33498255</v>
      </c>
      <c r="O23" s="46">
        <f t="shared" si="1"/>
        <v>132.72522861625751</v>
      </c>
      <c r="P23" s="10"/>
    </row>
    <row r="24" spans="1:16">
      <c r="A24" s="12"/>
      <c r="B24" s="25">
        <v>331.1</v>
      </c>
      <c r="C24" s="20" t="s">
        <v>33</v>
      </c>
      <c r="D24" s="47">
        <v>0</v>
      </c>
      <c r="E24" s="47">
        <v>28256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28256</v>
      </c>
      <c r="O24" s="48">
        <f t="shared" si="1"/>
        <v>0.11195460956939315</v>
      </c>
      <c r="P24" s="9"/>
    </row>
    <row r="25" spans="1:16">
      <c r="A25" s="12"/>
      <c r="B25" s="25">
        <v>331.2</v>
      </c>
      <c r="C25" s="20" t="s">
        <v>34</v>
      </c>
      <c r="D25" s="47">
        <v>0</v>
      </c>
      <c r="E25" s="47">
        <v>789176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789176</v>
      </c>
      <c r="O25" s="48">
        <f t="shared" si="1"/>
        <v>3.1268364581517347</v>
      </c>
      <c r="P25" s="9"/>
    </row>
    <row r="26" spans="1:16">
      <c r="A26" s="12"/>
      <c r="B26" s="25">
        <v>331.39</v>
      </c>
      <c r="C26" s="20" t="s">
        <v>38</v>
      </c>
      <c r="D26" s="47">
        <v>0</v>
      </c>
      <c r="E26" s="47">
        <v>12306</v>
      </c>
      <c r="F26" s="47">
        <v>0</v>
      </c>
      <c r="G26" s="47">
        <v>417500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429806</v>
      </c>
      <c r="O26" s="48">
        <f t="shared" si="1"/>
        <v>1.7029573513796219</v>
      </c>
      <c r="P26" s="9"/>
    </row>
    <row r="27" spans="1:16">
      <c r="A27" s="12"/>
      <c r="B27" s="25">
        <v>331.49</v>
      </c>
      <c r="C27" s="20" t="s">
        <v>39</v>
      </c>
      <c r="D27" s="47">
        <v>0</v>
      </c>
      <c r="E27" s="47">
        <v>0</v>
      </c>
      <c r="F27" s="47">
        <v>0</v>
      </c>
      <c r="G27" s="47">
        <v>791402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4"/>
        <v>791402</v>
      </c>
      <c r="O27" s="48">
        <f t="shared" si="1"/>
        <v>3.1356562118642723</v>
      </c>
      <c r="P27" s="9"/>
    </row>
    <row r="28" spans="1:16">
      <c r="A28" s="12"/>
      <c r="B28" s="25">
        <v>331.5</v>
      </c>
      <c r="C28" s="20" t="s">
        <v>36</v>
      </c>
      <c r="D28" s="47">
        <v>0</v>
      </c>
      <c r="E28" s="47">
        <v>118566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4"/>
        <v>118566</v>
      </c>
      <c r="O28" s="48">
        <f t="shared" si="1"/>
        <v>0.46977669302819469</v>
      </c>
      <c r="P28" s="9"/>
    </row>
    <row r="29" spans="1:16">
      <c r="A29" s="12"/>
      <c r="B29" s="25">
        <v>331.69</v>
      </c>
      <c r="C29" s="20" t="s">
        <v>40</v>
      </c>
      <c r="D29" s="47">
        <v>0</v>
      </c>
      <c r="E29" s="47">
        <v>1334019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4"/>
        <v>1334019</v>
      </c>
      <c r="O29" s="48">
        <f t="shared" si="1"/>
        <v>5.2855880628239058</v>
      </c>
      <c r="P29" s="9"/>
    </row>
    <row r="30" spans="1:16">
      <c r="A30" s="12"/>
      <c r="B30" s="25">
        <v>334.2</v>
      </c>
      <c r="C30" s="20" t="s">
        <v>37</v>
      </c>
      <c r="D30" s="47">
        <v>0</v>
      </c>
      <c r="E30" s="47">
        <v>392404</v>
      </c>
      <c r="F30" s="47">
        <v>0</v>
      </c>
      <c r="G30" s="47">
        <v>13893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4"/>
        <v>406297</v>
      </c>
      <c r="O30" s="48">
        <f t="shared" si="1"/>
        <v>1.6098110845206586</v>
      </c>
      <c r="P30" s="9"/>
    </row>
    <row r="31" spans="1:16">
      <c r="A31" s="12"/>
      <c r="B31" s="25">
        <v>334.34</v>
      </c>
      <c r="C31" s="20" t="s">
        <v>170</v>
      </c>
      <c r="D31" s="47">
        <v>0</v>
      </c>
      <c r="E31" s="47">
        <v>75491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4"/>
        <v>75491</v>
      </c>
      <c r="O31" s="48">
        <f t="shared" si="1"/>
        <v>0.29910693059891913</v>
      </c>
      <c r="P31" s="9"/>
    </row>
    <row r="32" spans="1:16">
      <c r="A32" s="12"/>
      <c r="B32" s="25">
        <v>334.39</v>
      </c>
      <c r="C32" s="20" t="s">
        <v>41</v>
      </c>
      <c r="D32" s="47">
        <v>0</v>
      </c>
      <c r="E32" s="47">
        <v>634729</v>
      </c>
      <c r="F32" s="47">
        <v>0</v>
      </c>
      <c r="G32" s="47">
        <v>1220756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ref="N32:N48" si="6">SUM(D32:M32)</f>
        <v>1855485</v>
      </c>
      <c r="O32" s="48">
        <f t="shared" si="1"/>
        <v>7.3517164049003911</v>
      </c>
      <c r="P32" s="9"/>
    </row>
    <row r="33" spans="1:16">
      <c r="A33" s="12"/>
      <c r="B33" s="25">
        <v>334.49</v>
      </c>
      <c r="C33" s="20" t="s">
        <v>171</v>
      </c>
      <c r="D33" s="47">
        <v>0</v>
      </c>
      <c r="E33" s="47">
        <v>0</v>
      </c>
      <c r="F33" s="47">
        <v>0</v>
      </c>
      <c r="G33" s="47">
        <v>336852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336852</v>
      </c>
      <c r="O33" s="48">
        <f t="shared" si="1"/>
        <v>1.334659334041238</v>
      </c>
      <c r="P33" s="9"/>
    </row>
    <row r="34" spans="1:16">
      <c r="A34" s="12"/>
      <c r="B34" s="25">
        <v>334.5</v>
      </c>
      <c r="C34" s="20" t="s">
        <v>42</v>
      </c>
      <c r="D34" s="47">
        <v>0</v>
      </c>
      <c r="E34" s="47">
        <v>1159686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1159686</v>
      </c>
      <c r="O34" s="48">
        <f t="shared" si="1"/>
        <v>4.594853955021633</v>
      </c>
      <c r="P34" s="9"/>
    </row>
    <row r="35" spans="1:16">
      <c r="A35" s="12"/>
      <c r="B35" s="25">
        <v>334.69</v>
      </c>
      <c r="C35" s="20" t="s">
        <v>43</v>
      </c>
      <c r="D35" s="47">
        <v>0</v>
      </c>
      <c r="E35" s="47">
        <v>262469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262469</v>
      </c>
      <c r="O35" s="48">
        <f t="shared" si="1"/>
        <v>1.0399424695310395</v>
      </c>
      <c r="P35" s="9"/>
    </row>
    <row r="36" spans="1:16">
      <c r="A36" s="12"/>
      <c r="B36" s="25">
        <v>334.7</v>
      </c>
      <c r="C36" s="20" t="s">
        <v>172</v>
      </c>
      <c r="D36" s="47">
        <v>0</v>
      </c>
      <c r="E36" s="47">
        <v>26106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26106</v>
      </c>
      <c r="O36" s="48">
        <f t="shared" si="1"/>
        <v>0.10343597952359067</v>
      </c>
      <c r="P36" s="9"/>
    </row>
    <row r="37" spans="1:16">
      <c r="A37" s="12"/>
      <c r="B37" s="25">
        <v>334.83</v>
      </c>
      <c r="C37" s="20" t="s">
        <v>173</v>
      </c>
      <c r="D37" s="47">
        <v>0</v>
      </c>
      <c r="E37" s="47">
        <v>32411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32411</v>
      </c>
      <c r="O37" s="48">
        <f t="shared" ref="O37:O68" si="7">(N37/O$133)</f>
        <v>0.1284173574020952</v>
      </c>
      <c r="P37" s="9"/>
    </row>
    <row r="38" spans="1:16">
      <c r="A38" s="12"/>
      <c r="B38" s="25">
        <v>335.12</v>
      </c>
      <c r="C38" s="20" t="s">
        <v>44</v>
      </c>
      <c r="D38" s="47">
        <v>4290239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4290239</v>
      </c>
      <c r="O38" s="48">
        <f t="shared" si="7"/>
        <v>16.998585511197046</v>
      </c>
      <c r="P38" s="9"/>
    </row>
    <row r="39" spans="1:16">
      <c r="A39" s="12"/>
      <c r="B39" s="25">
        <v>335.13</v>
      </c>
      <c r="C39" s="20" t="s">
        <v>45</v>
      </c>
      <c r="D39" s="47">
        <v>129575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129575</v>
      </c>
      <c r="O39" s="48">
        <f t="shared" si="7"/>
        <v>0.51339604101621317</v>
      </c>
      <c r="P39" s="9"/>
    </row>
    <row r="40" spans="1:16">
      <c r="A40" s="12"/>
      <c r="B40" s="25">
        <v>335.14</v>
      </c>
      <c r="C40" s="20" t="s">
        <v>46</v>
      </c>
      <c r="D40" s="47">
        <v>43741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43741</v>
      </c>
      <c r="O40" s="48">
        <f t="shared" si="7"/>
        <v>0.17330855666671949</v>
      </c>
      <c r="P40" s="9"/>
    </row>
    <row r="41" spans="1:16">
      <c r="A41" s="12"/>
      <c r="B41" s="25">
        <v>335.15</v>
      </c>
      <c r="C41" s="20" t="s">
        <v>47</v>
      </c>
      <c r="D41" s="47">
        <v>85786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85786</v>
      </c>
      <c r="O41" s="48">
        <f t="shared" si="7"/>
        <v>0.33989730098102922</v>
      </c>
      <c r="P41" s="9"/>
    </row>
    <row r="42" spans="1:16">
      <c r="A42" s="12"/>
      <c r="B42" s="25">
        <v>335.16</v>
      </c>
      <c r="C42" s="20" t="s">
        <v>48</v>
      </c>
      <c r="D42" s="47">
        <v>446500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446500</v>
      </c>
      <c r="O42" s="48">
        <f t="shared" si="7"/>
        <v>1.7691015420701459</v>
      </c>
      <c r="P42" s="9"/>
    </row>
    <row r="43" spans="1:16">
      <c r="A43" s="12"/>
      <c r="B43" s="25">
        <v>335.18</v>
      </c>
      <c r="C43" s="20" t="s">
        <v>49</v>
      </c>
      <c r="D43" s="47">
        <v>0</v>
      </c>
      <c r="E43" s="47">
        <v>0</v>
      </c>
      <c r="F43" s="47">
        <v>11118779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6"/>
        <v>11118779</v>
      </c>
      <c r="O43" s="48">
        <f t="shared" si="7"/>
        <v>44.054309238157124</v>
      </c>
      <c r="P43" s="9"/>
    </row>
    <row r="44" spans="1:16">
      <c r="A44" s="12"/>
      <c r="B44" s="25">
        <v>335.21</v>
      </c>
      <c r="C44" s="20" t="s">
        <v>50</v>
      </c>
      <c r="D44" s="47">
        <v>0</v>
      </c>
      <c r="E44" s="47">
        <v>26763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6"/>
        <v>26763</v>
      </c>
      <c r="O44" s="48">
        <f t="shared" si="7"/>
        <v>0.10603911437944752</v>
      </c>
      <c r="P44" s="9"/>
    </row>
    <row r="45" spans="1:16">
      <c r="A45" s="12"/>
      <c r="B45" s="25">
        <v>335.22</v>
      </c>
      <c r="C45" s="20" t="s">
        <v>51</v>
      </c>
      <c r="D45" s="47">
        <v>0</v>
      </c>
      <c r="E45" s="47">
        <v>621493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6"/>
        <v>621493</v>
      </c>
      <c r="O45" s="48">
        <f t="shared" si="7"/>
        <v>2.4624506711888046</v>
      </c>
      <c r="P45" s="9"/>
    </row>
    <row r="46" spans="1:16">
      <c r="A46" s="12"/>
      <c r="B46" s="25">
        <v>335.49</v>
      </c>
      <c r="C46" s="20" t="s">
        <v>52</v>
      </c>
      <c r="D46" s="47">
        <v>0</v>
      </c>
      <c r="E46" s="47">
        <v>68024</v>
      </c>
      <c r="F46" s="47">
        <v>4060546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6"/>
        <v>4128570</v>
      </c>
      <c r="O46" s="48">
        <f t="shared" si="7"/>
        <v>16.358028115441304</v>
      </c>
      <c r="P46" s="9"/>
    </row>
    <row r="47" spans="1:16">
      <c r="A47" s="12"/>
      <c r="B47" s="25">
        <v>335.69</v>
      </c>
      <c r="C47" s="20" t="s">
        <v>53</v>
      </c>
      <c r="D47" s="47">
        <v>0</v>
      </c>
      <c r="E47" s="47">
        <v>19076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6"/>
        <v>19076</v>
      </c>
      <c r="O47" s="48">
        <f t="shared" si="7"/>
        <v>7.5582040350571339E-2</v>
      </c>
      <c r="P47" s="9"/>
    </row>
    <row r="48" spans="1:16">
      <c r="A48" s="12"/>
      <c r="B48" s="25">
        <v>335.7</v>
      </c>
      <c r="C48" s="20" t="s">
        <v>54</v>
      </c>
      <c r="D48" s="47">
        <v>1630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6"/>
        <v>1630</v>
      </c>
      <c r="O48" s="48">
        <f t="shared" si="7"/>
        <v>6.458310220771194E-3</v>
      </c>
      <c r="P48" s="9"/>
    </row>
    <row r="49" spans="1:16">
      <c r="A49" s="12"/>
      <c r="B49" s="25">
        <v>337.1</v>
      </c>
      <c r="C49" s="20" t="s">
        <v>56</v>
      </c>
      <c r="D49" s="47">
        <v>0</v>
      </c>
      <c r="E49" s="47">
        <v>154040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ref="N49:N54" si="8">SUM(D49:M49)</f>
        <v>154040</v>
      </c>
      <c r="O49" s="48">
        <f t="shared" si="7"/>
        <v>0.61033012663042618</v>
      </c>
      <c r="P49" s="9"/>
    </row>
    <row r="50" spans="1:16">
      <c r="A50" s="12"/>
      <c r="B50" s="25">
        <v>337.2</v>
      </c>
      <c r="C50" s="20" t="s">
        <v>57</v>
      </c>
      <c r="D50" s="47">
        <v>117214</v>
      </c>
      <c r="E50" s="47">
        <v>3230861</v>
      </c>
      <c r="F50" s="47">
        <v>0</v>
      </c>
      <c r="G50" s="47">
        <v>512363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3860438</v>
      </c>
      <c r="O50" s="48">
        <f t="shared" si="7"/>
        <v>15.295647970584973</v>
      </c>
      <c r="P50" s="9"/>
    </row>
    <row r="51" spans="1:16">
      <c r="A51" s="12"/>
      <c r="B51" s="25">
        <v>337.3</v>
      </c>
      <c r="C51" s="20" t="s">
        <v>58</v>
      </c>
      <c r="D51" s="47">
        <v>0</v>
      </c>
      <c r="E51" s="47">
        <v>20265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20265</v>
      </c>
      <c r="O51" s="48">
        <f t="shared" si="7"/>
        <v>8.0293040873575611E-2</v>
      </c>
      <c r="P51" s="9"/>
    </row>
    <row r="52" spans="1:16">
      <c r="A52" s="12"/>
      <c r="B52" s="25">
        <v>337.9</v>
      </c>
      <c r="C52" s="20" t="s">
        <v>60</v>
      </c>
      <c r="D52" s="47">
        <v>0</v>
      </c>
      <c r="E52" s="47">
        <v>905338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905338</v>
      </c>
      <c r="O52" s="48">
        <f t="shared" si="7"/>
        <v>3.587088134142669</v>
      </c>
      <c r="P52" s="9"/>
    </row>
    <row r="53" spans="1:16" ht="15.75">
      <c r="A53" s="29" t="s">
        <v>65</v>
      </c>
      <c r="B53" s="30"/>
      <c r="C53" s="31"/>
      <c r="D53" s="32">
        <f t="shared" ref="D53:M53" si="9">SUM(D54:D98)</f>
        <v>3579075</v>
      </c>
      <c r="E53" s="32">
        <f t="shared" si="9"/>
        <v>24473722</v>
      </c>
      <c r="F53" s="32">
        <f t="shared" si="9"/>
        <v>158781</v>
      </c>
      <c r="G53" s="32">
        <f t="shared" si="9"/>
        <v>1034735</v>
      </c>
      <c r="H53" s="32">
        <f t="shared" si="9"/>
        <v>0</v>
      </c>
      <c r="I53" s="32">
        <f t="shared" si="9"/>
        <v>8725630</v>
      </c>
      <c r="J53" s="32">
        <f t="shared" si="9"/>
        <v>26266065</v>
      </c>
      <c r="K53" s="32">
        <f t="shared" si="9"/>
        <v>0</v>
      </c>
      <c r="L53" s="32">
        <f t="shared" si="9"/>
        <v>0</v>
      </c>
      <c r="M53" s="32">
        <f t="shared" si="9"/>
        <v>70620</v>
      </c>
      <c r="N53" s="32">
        <f t="shared" si="8"/>
        <v>64308628</v>
      </c>
      <c r="O53" s="46">
        <f t="shared" si="7"/>
        <v>254.80065613262121</v>
      </c>
      <c r="P53" s="10"/>
    </row>
    <row r="54" spans="1:16">
      <c r="A54" s="12"/>
      <c r="B54" s="25">
        <v>341.1</v>
      </c>
      <c r="C54" s="20" t="s">
        <v>68</v>
      </c>
      <c r="D54" s="47">
        <v>0</v>
      </c>
      <c r="E54" s="47">
        <v>1371670</v>
      </c>
      <c r="F54" s="47">
        <v>158781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1530451</v>
      </c>
      <c r="O54" s="48">
        <f t="shared" si="7"/>
        <v>6.0638818010364997</v>
      </c>
      <c r="P54" s="9"/>
    </row>
    <row r="55" spans="1:16">
      <c r="A55" s="12"/>
      <c r="B55" s="25">
        <v>341.2</v>
      </c>
      <c r="C55" s="20" t="s">
        <v>69</v>
      </c>
      <c r="D55" s="47">
        <v>0</v>
      </c>
      <c r="E55" s="47">
        <v>362857</v>
      </c>
      <c r="F55" s="47">
        <v>0</v>
      </c>
      <c r="G55" s="47">
        <v>29644</v>
      </c>
      <c r="H55" s="47">
        <v>0</v>
      </c>
      <c r="I55" s="47">
        <v>0</v>
      </c>
      <c r="J55" s="47">
        <v>18325984</v>
      </c>
      <c r="K55" s="47">
        <v>0</v>
      </c>
      <c r="L55" s="47">
        <v>0</v>
      </c>
      <c r="M55" s="47">
        <v>0</v>
      </c>
      <c r="N55" s="47">
        <f t="shared" ref="N55:N98" si="10">SUM(D55:M55)</f>
        <v>18718485</v>
      </c>
      <c r="O55" s="48">
        <f t="shared" si="7"/>
        <v>74.165511038559671</v>
      </c>
      <c r="P55" s="9"/>
    </row>
    <row r="56" spans="1:16">
      <c r="A56" s="12"/>
      <c r="B56" s="25">
        <v>341.3</v>
      </c>
      <c r="C56" s="20" t="s">
        <v>148</v>
      </c>
      <c r="D56" s="47">
        <v>656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656</v>
      </c>
      <c r="O56" s="48">
        <f t="shared" si="7"/>
        <v>2.5991727023471798E-3</v>
      </c>
      <c r="P56" s="9"/>
    </row>
    <row r="57" spans="1:16">
      <c r="A57" s="12"/>
      <c r="B57" s="25">
        <v>341.51</v>
      </c>
      <c r="C57" s="20" t="s">
        <v>157</v>
      </c>
      <c r="D57" s="47">
        <v>0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526751</v>
      </c>
      <c r="K57" s="47">
        <v>0</v>
      </c>
      <c r="L57" s="47">
        <v>0</v>
      </c>
      <c r="M57" s="47">
        <v>0</v>
      </c>
      <c r="N57" s="47">
        <f t="shared" si="10"/>
        <v>526751</v>
      </c>
      <c r="O57" s="48">
        <f t="shared" si="7"/>
        <v>2.0870683233751208</v>
      </c>
      <c r="P57" s="9"/>
    </row>
    <row r="58" spans="1:16">
      <c r="A58" s="12"/>
      <c r="B58" s="25">
        <v>341.52</v>
      </c>
      <c r="C58" s="20" t="s">
        <v>158</v>
      </c>
      <c r="D58" s="47">
        <v>0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5629991</v>
      </c>
      <c r="K58" s="47">
        <v>0</v>
      </c>
      <c r="L58" s="47">
        <v>0</v>
      </c>
      <c r="M58" s="47">
        <v>0</v>
      </c>
      <c r="N58" s="47">
        <f t="shared" si="10"/>
        <v>5629991</v>
      </c>
      <c r="O58" s="48">
        <f t="shared" si="7"/>
        <v>22.306888600091924</v>
      </c>
      <c r="P58" s="9"/>
    </row>
    <row r="59" spans="1:16">
      <c r="A59" s="12"/>
      <c r="B59" s="25">
        <v>341.53</v>
      </c>
      <c r="C59" s="20" t="s">
        <v>159</v>
      </c>
      <c r="D59" s="47">
        <v>0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1301336</v>
      </c>
      <c r="K59" s="47">
        <v>0</v>
      </c>
      <c r="L59" s="47">
        <v>0</v>
      </c>
      <c r="M59" s="47">
        <v>0</v>
      </c>
      <c r="N59" s="47">
        <f t="shared" si="10"/>
        <v>1301336</v>
      </c>
      <c r="O59" s="48">
        <f t="shared" si="7"/>
        <v>5.1560929996671794</v>
      </c>
      <c r="P59" s="9"/>
    </row>
    <row r="60" spans="1:16">
      <c r="A60" s="12"/>
      <c r="B60" s="25">
        <v>341.56</v>
      </c>
      <c r="C60" s="20" t="s">
        <v>71</v>
      </c>
      <c r="D60" s="47">
        <v>0</v>
      </c>
      <c r="E60" s="47">
        <v>426706</v>
      </c>
      <c r="F60" s="47">
        <v>0</v>
      </c>
      <c r="G60" s="47">
        <v>0</v>
      </c>
      <c r="H60" s="47">
        <v>0</v>
      </c>
      <c r="I60" s="47">
        <v>0</v>
      </c>
      <c r="J60" s="47">
        <v>427601</v>
      </c>
      <c r="K60" s="47">
        <v>0</v>
      </c>
      <c r="L60" s="47">
        <v>0</v>
      </c>
      <c r="M60" s="47">
        <v>0</v>
      </c>
      <c r="N60" s="47">
        <f t="shared" si="10"/>
        <v>854307</v>
      </c>
      <c r="O60" s="48">
        <f t="shared" si="7"/>
        <v>3.3848954783904146</v>
      </c>
      <c r="P60" s="9"/>
    </row>
    <row r="61" spans="1:16">
      <c r="A61" s="12"/>
      <c r="B61" s="25">
        <v>341.8</v>
      </c>
      <c r="C61" s="20" t="s">
        <v>72</v>
      </c>
      <c r="D61" s="47">
        <v>0</v>
      </c>
      <c r="E61" s="47">
        <v>6702613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6702613</v>
      </c>
      <c r="O61" s="48">
        <f t="shared" si="7"/>
        <v>26.55678162194716</v>
      </c>
      <c r="P61" s="9"/>
    </row>
    <row r="62" spans="1:16">
      <c r="A62" s="12"/>
      <c r="B62" s="25">
        <v>341.9</v>
      </c>
      <c r="C62" s="20" t="s">
        <v>73</v>
      </c>
      <c r="D62" s="47">
        <v>76804</v>
      </c>
      <c r="E62" s="47">
        <v>314944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391748</v>
      </c>
      <c r="O62" s="48">
        <f t="shared" si="7"/>
        <v>1.5521657131083886</v>
      </c>
      <c r="P62" s="9"/>
    </row>
    <row r="63" spans="1:16">
      <c r="A63" s="12"/>
      <c r="B63" s="25">
        <v>342.1</v>
      </c>
      <c r="C63" s="20" t="s">
        <v>74</v>
      </c>
      <c r="D63" s="47">
        <v>873496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873496</v>
      </c>
      <c r="O63" s="48">
        <f t="shared" si="7"/>
        <v>3.4609252420875793</v>
      </c>
      <c r="P63" s="9"/>
    </row>
    <row r="64" spans="1:16">
      <c r="A64" s="12"/>
      <c r="B64" s="25">
        <v>342.2</v>
      </c>
      <c r="C64" s="20" t="s">
        <v>75</v>
      </c>
      <c r="D64" s="47">
        <v>0</v>
      </c>
      <c r="E64" s="47">
        <v>575345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575345</v>
      </c>
      <c r="O64" s="48">
        <f t="shared" si="7"/>
        <v>2.2796052110242959</v>
      </c>
      <c r="P64" s="9"/>
    </row>
    <row r="65" spans="1:16">
      <c r="A65" s="12"/>
      <c r="B65" s="25">
        <v>342.3</v>
      </c>
      <c r="C65" s="20" t="s">
        <v>76</v>
      </c>
      <c r="D65" s="47">
        <v>927271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927271</v>
      </c>
      <c r="O65" s="48">
        <f t="shared" si="7"/>
        <v>3.6739900470703839</v>
      </c>
      <c r="P65" s="9"/>
    </row>
    <row r="66" spans="1:16">
      <c r="A66" s="12"/>
      <c r="B66" s="25">
        <v>342.4</v>
      </c>
      <c r="C66" s="20" t="s">
        <v>77</v>
      </c>
      <c r="D66" s="47">
        <v>0</v>
      </c>
      <c r="E66" s="47">
        <v>656631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656631</v>
      </c>
      <c r="O66" s="48">
        <f t="shared" si="7"/>
        <v>2.601672821211785</v>
      </c>
      <c r="P66" s="9"/>
    </row>
    <row r="67" spans="1:16">
      <c r="A67" s="12"/>
      <c r="B67" s="25">
        <v>342.5</v>
      </c>
      <c r="C67" s="20" t="s">
        <v>78</v>
      </c>
      <c r="D67" s="47">
        <v>0</v>
      </c>
      <c r="E67" s="47">
        <v>206970</v>
      </c>
      <c r="F67" s="47">
        <v>0</v>
      </c>
      <c r="G67" s="47">
        <v>0</v>
      </c>
      <c r="H67" s="47">
        <v>0</v>
      </c>
      <c r="I67" s="47">
        <v>12775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219745</v>
      </c>
      <c r="O67" s="48">
        <f t="shared" si="7"/>
        <v>0.87066342298366006</v>
      </c>
      <c r="P67" s="9"/>
    </row>
    <row r="68" spans="1:16">
      <c r="A68" s="12"/>
      <c r="B68" s="25">
        <v>342.6</v>
      </c>
      <c r="C68" s="20" t="s">
        <v>79</v>
      </c>
      <c r="D68" s="47">
        <v>0</v>
      </c>
      <c r="E68" s="47">
        <v>5851024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5851024</v>
      </c>
      <c r="O68" s="48">
        <f t="shared" si="7"/>
        <v>23.182655276796044</v>
      </c>
      <c r="P68" s="9"/>
    </row>
    <row r="69" spans="1:16">
      <c r="A69" s="12"/>
      <c r="B69" s="25">
        <v>342.9</v>
      </c>
      <c r="C69" s="20" t="s">
        <v>80</v>
      </c>
      <c r="D69" s="47">
        <v>56200</v>
      </c>
      <c r="E69" s="47">
        <v>600693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656893</v>
      </c>
      <c r="O69" s="48">
        <f t="shared" ref="O69:O100" si="11">(N69/O$133)</f>
        <v>2.6027109054313202</v>
      </c>
      <c r="P69" s="9"/>
    </row>
    <row r="70" spans="1:16">
      <c r="A70" s="12"/>
      <c r="B70" s="25">
        <v>343.1</v>
      </c>
      <c r="C70" s="20" t="s">
        <v>81</v>
      </c>
      <c r="D70" s="47">
        <v>0</v>
      </c>
      <c r="E70" s="47">
        <v>36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36</v>
      </c>
      <c r="O70" s="48">
        <f t="shared" si="11"/>
        <v>1.4263752634832084E-4</v>
      </c>
      <c r="P70" s="9"/>
    </row>
    <row r="71" spans="1:16">
      <c r="A71" s="12"/>
      <c r="B71" s="25">
        <v>343.3</v>
      </c>
      <c r="C71" s="20" t="s">
        <v>82</v>
      </c>
      <c r="D71" s="47">
        <v>0</v>
      </c>
      <c r="E71" s="47">
        <v>19183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19183</v>
      </c>
      <c r="O71" s="48">
        <f t="shared" si="11"/>
        <v>7.6005990776106633E-2</v>
      </c>
      <c r="P71" s="9"/>
    </row>
    <row r="72" spans="1:16">
      <c r="A72" s="12"/>
      <c r="B72" s="25">
        <v>343.4</v>
      </c>
      <c r="C72" s="20" t="s">
        <v>83</v>
      </c>
      <c r="D72" s="47">
        <v>0</v>
      </c>
      <c r="E72" s="47">
        <v>73295</v>
      </c>
      <c r="F72" s="47">
        <v>0</v>
      </c>
      <c r="G72" s="47">
        <v>0</v>
      </c>
      <c r="H72" s="47">
        <v>0</v>
      </c>
      <c r="I72" s="47">
        <v>8652867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8726162</v>
      </c>
      <c r="O72" s="48">
        <f t="shared" si="11"/>
        <v>34.574393394297665</v>
      </c>
      <c r="P72" s="9"/>
    </row>
    <row r="73" spans="1:16">
      <c r="A73" s="12"/>
      <c r="B73" s="25">
        <v>343.6</v>
      </c>
      <c r="C73" s="20" t="s">
        <v>84</v>
      </c>
      <c r="D73" s="47">
        <v>22592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22592</v>
      </c>
      <c r="O73" s="48">
        <f t="shared" si="11"/>
        <v>8.9512972090590684E-2</v>
      </c>
      <c r="P73" s="9"/>
    </row>
    <row r="74" spans="1:16">
      <c r="A74" s="12"/>
      <c r="B74" s="25">
        <v>343.7</v>
      </c>
      <c r="C74" s="20" t="s">
        <v>85</v>
      </c>
      <c r="D74" s="47">
        <v>0</v>
      </c>
      <c r="E74" s="47">
        <v>224902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224902</v>
      </c>
      <c r="O74" s="48">
        <f t="shared" si="11"/>
        <v>0.89109624863305703</v>
      </c>
      <c r="P74" s="9"/>
    </row>
    <row r="75" spans="1:16">
      <c r="A75" s="12"/>
      <c r="B75" s="25">
        <v>343.9</v>
      </c>
      <c r="C75" s="20" t="s">
        <v>86</v>
      </c>
      <c r="D75" s="47">
        <v>0</v>
      </c>
      <c r="E75" s="47">
        <v>0</v>
      </c>
      <c r="F75" s="47">
        <v>0</v>
      </c>
      <c r="G75" s="47">
        <v>0</v>
      </c>
      <c r="H75" s="47">
        <v>0</v>
      </c>
      <c r="I75" s="47">
        <v>59988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59988</v>
      </c>
      <c r="O75" s="48">
        <f t="shared" si="11"/>
        <v>0.23768166473841862</v>
      </c>
      <c r="P75" s="9"/>
    </row>
    <row r="76" spans="1:16">
      <c r="A76" s="12"/>
      <c r="B76" s="25">
        <v>344.9</v>
      </c>
      <c r="C76" s="20" t="s">
        <v>87</v>
      </c>
      <c r="D76" s="47">
        <v>0</v>
      </c>
      <c r="E76" s="47">
        <v>110873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110873</v>
      </c>
      <c r="O76" s="48">
        <f t="shared" si="11"/>
        <v>0.43929584607826044</v>
      </c>
      <c r="P76" s="9"/>
    </row>
    <row r="77" spans="1:16">
      <c r="A77" s="12"/>
      <c r="B77" s="25">
        <v>346.4</v>
      </c>
      <c r="C77" s="20" t="s">
        <v>88</v>
      </c>
      <c r="D77" s="47">
        <v>397638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397638</v>
      </c>
      <c r="O77" s="48">
        <f t="shared" si="11"/>
        <v>1.5755027972803779</v>
      </c>
      <c r="P77" s="9"/>
    </row>
    <row r="78" spans="1:16">
      <c r="A78" s="12"/>
      <c r="B78" s="25">
        <v>347.1</v>
      </c>
      <c r="C78" s="20" t="s">
        <v>89</v>
      </c>
      <c r="D78" s="47">
        <v>416982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54402</v>
      </c>
      <c r="K78" s="47">
        <v>0</v>
      </c>
      <c r="L78" s="47">
        <v>0</v>
      </c>
      <c r="M78" s="47">
        <v>0</v>
      </c>
      <c r="N78" s="47">
        <f t="shared" si="10"/>
        <v>471384</v>
      </c>
      <c r="O78" s="48">
        <f t="shared" si="11"/>
        <v>1.867695770004913</v>
      </c>
      <c r="P78" s="9"/>
    </row>
    <row r="79" spans="1:16">
      <c r="A79" s="12"/>
      <c r="B79" s="25">
        <v>347.4</v>
      </c>
      <c r="C79" s="20" t="s">
        <v>90</v>
      </c>
      <c r="D79" s="47">
        <v>300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0"/>
        <v>300</v>
      </c>
      <c r="O79" s="48">
        <f t="shared" si="11"/>
        <v>1.1886460529026736E-3</v>
      </c>
      <c r="P79" s="9"/>
    </row>
    <row r="80" spans="1:16">
      <c r="A80" s="12"/>
      <c r="B80" s="25">
        <v>348.11</v>
      </c>
      <c r="C80" s="39" t="s">
        <v>94</v>
      </c>
      <c r="D80" s="47">
        <v>690</v>
      </c>
      <c r="E80" s="47">
        <v>11699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0"/>
        <v>12389</v>
      </c>
      <c r="O80" s="48">
        <f t="shared" si="11"/>
        <v>4.9087119831370749E-2</v>
      </c>
      <c r="P80" s="9"/>
    </row>
    <row r="81" spans="1:16">
      <c r="A81" s="12"/>
      <c r="B81" s="25">
        <v>348.12</v>
      </c>
      <c r="C81" s="39" t="s">
        <v>95</v>
      </c>
      <c r="D81" s="47">
        <v>17014</v>
      </c>
      <c r="E81" s="47">
        <v>104472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0"/>
        <v>121486</v>
      </c>
      <c r="O81" s="48">
        <f t="shared" si="11"/>
        <v>0.48134618127644735</v>
      </c>
      <c r="P81" s="9"/>
    </row>
    <row r="82" spans="1:16">
      <c r="A82" s="12"/>
      <c r="B82" s="25">
        <v>348.13</v>
      </c>
      <c r="C82" s="39" t="s">
        <v>96</v>
      </c>
      <c r="D82" s="47">
        <v>22444</v>
      </c>
      <c r="E82" s="47">
        <v>135658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21668</v>
      </c>
      <c r="N82" s="47">
        <f t="shared" si="10"/>
        <v>179770</v>
      </c>
      <c r="O82" s="48">
        <f t="shared" si="11"/>
        <v>0.71227633643437882</v>
      </c>
      <c r="P82" s="9"/>
    </row>
    <row r="83" spans="1:16">
      <c r="A83" s="12"/>
      <c r="B83" s="25">
        <v>348.22</v>
      </c>
      <c r="C83" s="39" t="s">
        <v>97</v>
      </c>
      <c r="D83" s="47">
        <v>0</v>
      </c>
      <c r="E83" s="47">
        <v>128689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0"/>
        <v>128689</v>
      </c>
      <c r="O83" s="48">
        <f t="shared" si="11"/>
        <v>0.50988557300664061</v>
      </c>
      <c r="P83" s="9"/>
    </row>
    <row r="84" spans="1:16">
      <c r="A84" s="12"/>
      <c r="B84" s="25">
        <v>348.23</v>
      </c>
      <c r="C84" s="39" t="s">
        <v>98</v>
      </c>
      <c r="D84" s="47">
        <v>113</v>
      </c>
      <c r="E84" s="47">
        <v>21766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6467</v>
      </c>
      <c r="N84" s="47">
        <f t="shared" si="10"/>
        <v>28346</v>
      </c>
      <c r="O84" s="48">
        <f t="shared" si="11"/>
        <v>0.11231120338526396</v>
      </c>
      <c r="P84" s="9"/>
    </row>
    <row r="85" spans="1:16">
      <c r="A85" s="12"/>
      <c r="B85" s="25">
        <v>348.31</v>
      </c>
      <c r="C85" s="39" t="s">
        <v>99</v>
      </c>
      <c r="D85" s="47">
        <v>0</v>
      </c>
      <c r="E85" s="47">
        <v>1084668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0"/>
        <v>1084668</v>
      </c>
      <c r="O85" s="48">
        <f t="shared" si="11"/>
        <v>4.2976211230327905</v>
      </c>
      <c r="P85" s="9"/>
    </row>
    <row r="86" spans="1:16">
      <c r="A86" s="12"/>
      <c r="B86" s="25">
        <v>348.32</v>
      </c>
      <c r="C86" s="39" t="s">
        <v>100</v>
      </c>
      <c r="D86" s="47">
        <v>0</v>
      </c>
      <c r="E86" s="47">
        <v>11356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0"/>
        <v>11356</v>
      </c>
      <c r="O86" s="48">
        <f t="shared" si="11"/>
        <v>4.4994215255875873E-2</v>
      </c>
      <c r="P86" s="9"/>
    </row>
    <row r="87" spans="1:16">
      <c r="A87" s="12"/>
      <c r="B87" s="25">
        <v>348.33</v>
      </c>
      <c r="C87" s="39" t="s">
        <v>174</v>
      </c>
      <c r="D87" s="47">
        <v>0</v>
      </c>
      <c r="E87" s="47">
        <v>100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0"/>
        <v>100</v>
      </c>
      <c r="O87" s="48">
        <f t="shared" si="11"/>
        <v>3.9621535096755791E-4</v>
      </c>
      <c r="P87" s="9"/>
    </row>
    <row r="88" spans="1:16">
      <c r="A88" s="12"/>
      <c r="B88" s="25">
        <v>348.41</v>
      </c>
      <c r="C88" s="39" t="s">
        <v>101</v>
      </c>
      <c r="D88" s="47">
        <v>0</v>
      </c>
      <c r="E88" s="47">
        <v>775263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0"/>
        <v>775263</v>
      </c>
      <c r="O88" s="48">
        <f t="shared" si="11"/>
        <v>3.0717110163716184</v>
      </c>
      <c r="P88" s="9"/>
    </row>
    <row r="89" spans="1:16">
      <c r="A89" s="12"/>
      <c r="B89" s="25">
        <v>348.42</v>
      </c>
      <c r="C89" s="39" t="s">
        <v>102</v>
      </c>
      <c r="D89" s="47">
        <v>0</v>
      </c>
      <c r="E89" s="47">
        <v>540669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0"/>
        <v>540669</v>
      </c>
      <c r="O89" s="48">
        <f t="shared" si="11"/>
        <v>2.1422135759227854</v>
      </c>
      <c r="P89" s="9"/>
    </row>
    <row r="90" spans="1:16">
      <c r="A90" s="12"/>
      <c r="B90" s="25">
        <v>348.48</v>
      </c>
      <c r="C90" s="39" t="s">
        <v>103</v>
      </c>
      <c r="D90" s="47">
        <v>0</v>
      </c>
      <c r="E90" s="47">
        <v>64402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0"/>
        <v>64402</v>
      </c>
      <c r="O90" s="48">
        <f t="shared" si="11"/>
        <v>0.25517061033012661</v>
      </c>
      <c r="P90" s="9"/>
    </row>
    <row r="91" spans="1:16">
      <c r="A91" s="12"/>
      <c r="B91" s="25">
        <v>348.52</v>
      </c>
      <c r="C91" s="39" t="s">
        <v>104</v>
      </c>
      <c r="D91" s="47">
        <v>0</v>
      </c>
      <c r="E91" s="47">
        <v>676099</v>
      </c>
      <c r="F91" s="47">
        <v>0</v>
      </c>
      <c r="G91" s="47">
        <v>904772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0"/>
        <v>1580871</v>
      </c>
      <c r="O91" s="48">
        <f t="shared" si="11"/>
        <v>6.2636535809943421</v>
      </c>
      <c r="P91" s="9"/>
    </row>
    <row r="92" spans="1:16">
      <c r="A92" s="12"/>
      <c r="B92" s="25">
        <v>348.53</v>
      </c>
      <c r="C92" s="39" t="s">
        <v>105</v>
      </c>
      <c r="D92" s="47">
        <v>50</v>
      </c>
      <c r="E92" s="47">
        <v>2331572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38225</v>
      </c>
      <c r="N92" s="47">
        <f t="shared" si="10"/>
        <v>2369847</v>
      </c>
      <c r="O92" s="48">
        <f t="shared" si="11"/>
        <v>9.3896976084441413</v>
      </c>
      <c r="P92" s="9"/>
    </row>
    <row r="93" spans="1:16">
      <c r="A93" s="12"/>
      <c r="B93" s="25">
        <v>348.62</v>
      </c>
      <c r="C93" s="39" t="s">
        <v>106</v>
      </c>
      <c r="D93" s="47">
        <v>0</v>
      </c>
      <c r="E93" s="47">
        <v>2655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0"/>
        <v>2655</v>
      </c>
      <c r="O93" s="48">
        <f t="shared" si="11"/>
        <v>1.0519517568188662E-2</v>
      </c>
      <c r="P93" s="9"/>
    </row>
    <row r="94" spans="1:16">
      <c r="A94" s="12"/>
      <c r="B94" s="25">
        <v>348.71</v>
      </c>
      <c r="C94" s="39" t="s">
        <v>107</v>
      </c>
      <c r="D94" s="47">
        <v>0</v>
      </c>
      <c r="E94" s="47">
        <v>124413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>SUM(D94:M94)</f>
        <v>124413</v>
      </c>
      <c r="O94" s="48">
        <f t="shared" si="11"/>
        <v>0.49294340459926778</v>
      </c>
      <c r="P94" s="9"/>
    </row>
    <row r="95" spans="1:16">
      <c r="A95" s="12"/>
      <c r="B95" s="25">
        <v>348.72</v>
      </c>
      <c r="C95" s="39" t="s">
        <v>108</v>
      </c>
      <c r="D95" s="47">
        <v>0</v>
      </c>
      <c r="E95" s="47">
        <v>20018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>SUM(D95:M95)</f>
        <v>20018</v>
      </c>
      <c r="O95" s="48">
        <f t="shared" si="11"/>
        <v>7.9314388956685744E-2</v>
      </c>
      <c r="P95" s="9"/>
    </row>
    <row r="96" spans="1:16">
      <c r="A96" s="12"/>
      <c r="B96" s="25">
        <v>348.82</v>
      </c>
      <c r="C96" s="20" t="s">
        <v>91</v>
      </c>
      <c r="D96" s="47">
        <v>290624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0"/>
        <v>290624</v>
      </c>
      <c r="O96" s="48">
        <f t="shared" si="11"/>
        <v>1.1514969015959555</v>
      </c>
      <c r="P96" s="9"/>
    </row>
    <row r="97" spans="1:16">
      <c r="A97" s="12"/>
      <c r="B97" s="25">
        <v>348.88</v>
      </c>
      <c r="C97" s="20" t="s">
        <v>92</v>
      </c>
      <c r="D97" s="47">
        <v>395888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0"/>
        <v>395888</v>
      </c>
      <c r="O97" s="48">
        <f t="shared" si="11"/>
        <v>1.5685690286384455</v>
      </c>
      <c r="P97" s="9"/>
    </row>
    <row r="98" spans="1:16">
      <c r="A98" s="12"/>
      <c r="B98" s="25">
        <v>349</v>
      </c>
      <c r="C98" s="20" t="s">
        <v>1</v>
      </c>
      <c r="D98" s="47">
        <v>80313</v>
      </c>
      <c r="E98" s="47">
        <v>942481</v>
      </c>
      <c r="F98" s="47">
        <v>0</v>
      </c>
      <c r="G98" s="47">
        <v>100319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4260</v>
      </c>
      <c r="N98" s="47">
        <f t="shared" si="10"/>
        <v>1127373</v>
      </c>
      <c r="O98" s="48">
        <f t="shared" si="11"/>
        <v>4.4668248886634867</v>
      </c>
      <c r="P98" s="9"/>
    </row>
    <row r="99" spans="1:16" ht="15.75">
      <c r="A99" s="29" t="s">
        <v>66</v>
      </c>
      <c r="B99" s="30"/>
      <c r="C99" s="31"/>
      <c r="D99" s="32">
        <f t="shared" ref="D99:M99" si="12">SUM(D100:D106)</f>
        <v>14699</v>
      </c>
      <c r="E99" s="32">
        <f t="shared" si="12"/>
        <v>2648321</v>
      </c>
      <c r="F99" s="32">
        <f t="shared" si="12"/>
        <v>0</v>
      </c>
      <c r="G99" s="32">
        <f t="shared" si="12"/>
        <v>7280</v>
      </c>
      <c r="H99" s="32">
        <f t="shared" si="12"/>
        <v>0</v>
      </c>
      <c r="I99" s="32">
        <f t="shared" si="12"/>
        <v>49245</v>
      </c>
      <c r="J99" s="32">
        <f t="shared" si="12"/>
        <v>0</v>
      </c>
      <c r="K99" s="32">
        <f t="shared" si="12"/>
        <v>0</v>
      </c>
      <c r="L99" s="32">
        <f t="shared" si="12"/>
        <v>0</v>
      </c>
      <c r="M99" s="32">
        <f t="shared" si="12"/>
        <v>0</v>
      </c>
      <c r="N99" s="32">
        <f>SUM(D99:M99)</f>
        <v>2719545</v>
      </c>
      <c r="O99" s="46">
        <f t="shared" si="11"/>
        <v>10.775254766470672</v>
      </c>
      <c r="P99" s="10"/>
    </row>
    <row r="100" spans="1:16">
      <c r="A100" s="13"/>
      <c r="B100" s="40">
        <v>351.1</v>
      </c>
      <c r="C100" s="21" t="s">
        <v>110</v>
      </c>
      <c r="D100" s="47">
        <v>7</v>
      </c>
      <c r="E100" s="47">
        <v>181036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>SUM(D100:M100)</f>
        <v>181043</v>
      </c>
      <c r="O100" s="48">
        <f t="shared" si="11"/>
        <v>0.71732015785219583</v>
      </c>
      <c r="P100" s="9"/>
    </row>
    <row r="101" spans="1:16">
      <c r="A101" s="13"/>
      <c r="B101" s="40">
        <v>351.3</v>
      </c>
      <c r="C101" s="21" t="s">
        <v>112</v>
      </c>
      <c r="D101" s="47">
        <v>0</v>
      </c>
      <c r="E101" s="47">
        <v>8182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ref="N101:N106" si="13">SUM(D101:M101)</f>
        <v>8182</v>
      </c>
      <c r="O101" s="48">
        <f t="shared" ref="O101:O131" si="14">(N101/O$133)</f>
        <v>3.2418340016165587E-2</v>
      </c>
      <c r="P101" s="9"/>
    </row>
    <row r="102" spans="1:16">
      <c r="A102" s="13"/>
      <c r="B102" s="40">
        <v>351.4</v>
      </c>
      <c r="C102" s="21" t="s">
        <v>113</v>
      </c>
      <c r="D102" s="47">
        <v>0</v>
      </c>
      <c r="E102" s="47">
        <v>2069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3"/>
        <v>2069</v>
      </c>
      <c r="O102" s="48">
        <f t="shared" si="14"/>
        <v>8.1976956115187728E-3</v>
      </c>
      <c r="P102" s="9"/>
    </row>
    <row r="103" spans="1:16">
      <c r="A103" s="13"/>
      <c r="B103" s="40">
        <v>351.5</v>
      </c>
      <c r="C103" s="21" t="s">
        <v>114</v>
      </c>
      <c r="D103" s="47">
        <v>0</v>
      </c>
      <c r="E103" s="47">
        <v>1485403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3"/>
        <v>1485403</v>
      </c>
      <c r="O103" s="48">
        <f t="shared" si="14"/>
        <v>5.8853947097326342</v>
      </c>
      <c r="P103" s="9"/>
    </row>
    <row r="104" spans="1:16">
      <c r="A104" s="13"/>
      <c r="B104" s="40">
        <v>351.6</v>
      </c>
      <c r="C104" s="21" t="s">
        <v>175</v>
      </c>
      <c r="D104" s="47">
        <v>0</v>
      </c>
      <c r="E104" s="47">
        <v>2919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3"/>
        <v>2919</v>
      </c>
      <c r="O104" s="48">
        <f t="shared" si="14"/>
        <v>1.1565526094743015E-2</v>
      </c>
      <c r="P104" s="9"/>
    </row>
    <row r="105" spans="1:16">
      <c r="A105" s="13"/>
      <c r="B105" s="40">
        <v>354</v>
      </c>
      <c r="C105" s="21" t="s">
        <v>115</v>
      </c>
      <c r="D105" s="47">
        <v>14692</v>
      </c>
      <c r="E105" s="47">
        <v>23969</v>
      </c>
      <c r="F105" s="47">
        <v>0</v>
      </c>
      <c r="G105" s="47">
        <v>7280</v>
      </c>
      <c r="H105" s="47">
        <v>0</v>
      </c>
      <c r="I105" s="47">
        <v>49245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3"/>
        <v>95186</v>
      </c>
      <c r="O105" s="48">
        <f t="shared" si="14"/>
        <v>0.37714154397197963</v>
      </c>
      <c r="P105" s="9"/>
    </row>
    <row r="106" spans="1:16">
      <c r="A106" s="13"/>
      <c r="B106" s="40">
        <v>359</v>
      </c>
      <c r="C106" s="21" t="s">
        <v>116</v>
      </c>
      <c r="D106" s="47">
        <v>0</v>
      </c>
      <c r="E106" s="47">
        <v>944743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3"/>
        <v>944743</v>
      </c>
      <c r="O106" s="48">
        <f t="shared" si="14"/>
        <v>3.7432167931914355</v>
      </c>
      <c r="P106" s="9"/>
    </row>
    <row r="107" spans="1:16" ht="15.75">
      <c r="A107" s="29" t="s">
        <v>4</v>
      </c>
      <c r="B107" s="30"/>
      <c r="C107" s="31"/>
      <c r="D107" s="32">
        <f t="shared" ref="D107:M107" si="15">SUM(D108:D121)</f>
        <v>3574908</v>
      </c>
      <c r="E107" s="32">
        <f t="shared" si="15"/>
        <v>8140217</v>
      </c>
      <c r="F107" s="32">
        <f t="shared" si="15"/>
        <v>5457</v>
      </c>
      <c r="G107" s="32">
        <f t="shared" si="15"/>
        <v>2582203</v>
      </c>
      <c r="H107" s="32">
        <f t="shared" si="15"/>
        <v>0</v>
      </c>
      <c r="I107" s="32">
        <f t="shared" si="15"/>
        <v>4708255</v>
      </c>
      <c r="J107" s="32">
        <f t="shared" si="15"/>
        <v>1294719</v>
      </c>
      <c r="K107" s="32">
        <f t="shared" si="15"/>
        <v>0</v>
      </c>
      <c r="L107" s="32">
        <f t="shared" si="15"/>
        <v>441000</v>
      </c>
      <c r="M107" s="32">
        <f t="shared" si="15"/>
        <v>69771</v>
      </c>
      <c r="N107" s="32">
        <f>SUM(D107:M107)</f>
        <v>20816530</v>
      </c>
      <c r="O107" s="46">
        <f t="shared" si="14"/>
        <v>82.47828739876698</v>
      </c>
      <c r="P107" s="10"/>
    </row>
    <row r="108" spans="1:16">
      <c r="A108" s="12"/>
      <c r="B108" s="25">
        <v>361.1</v>
      </c>
      <c r="C108" s="20" t="s">
        <v>118</v>
      </c>
      <c r="D108" s="47">
        <v>374338</v>
      </c>
      <c r="E108" s="47">
        <v>2851101</v>
      </c>
      <c r="F108" s="47">
        <v>0</v>
      </c>
      <c r="G108" s="47">
        <v>908257</v>
      </c>
      <c r="H108" s="47">
        <v>0</v>
      </c>
      <c r="I108" s="47">
        <v>274189</v>
      </c>
      <c r="J108" s="47">
        <v>149975</v>
      </c>
      <c r="K108" s="47">
        <v>0</v>
      </c>
      <c r="L108" s="47">
        <v>0</v>
      </c>
      <c r="M108" s="47">
        <v>8266</v>
      </c>
      <c r="N108" s="47">
        <f>SUM(D108:M108)</f>
        <v>4566126</v>
      </c>
      <c r="O108" s="48">
        <f t="shared" si="14"/>
        <v>18.091692156520914</v>
      </c>
      <c r="P108" s="9"/>
    </row>
    <row r="109" spans="1:16">
      <c r="A109" s="12"/>
      <c r="B109" s="25">
        <v>361.3</v>
      </c>
      <c r="C109" s="20" t="s">
        <v>119</v>
      </c>
      <c r="D109" s="47">
        <v>0</v>
      </c>
      <c r="E109" s="47">
        <v>-13387</v>
      </c>
      <c r="F109" s="47">
        <v>0</v>
      </c>
      <c r="G109" s="47">
        <v>0</v>
      </c>
      <c r="H109" s="47">
        <v>0</v>
      </c>
      <c r="I109" s="47">
        <v>-41576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ref="N109:N121" si="16">SUM(D109:M109)</f>
        <v>-54963</v>
      </c>
      <c r="O109" s="48">
        <f t="shared" si="14"/>
        <v>-0.21777184335229885</v>
      </c>
      <c r="P109" s="9"/>
    </row>
    <row r="110" spans="1:16">
      <c r="A110" s="12"/>
      <c r="B110" s="25">
        <v>362</v>
      </c>
      <c r="C110" s="20" t="s">
        <v>121</v>
      </c>
      <c r="D110" s="47">
        <v>30966</v>
      </c>
      <c r="E110" s="47">
        <v>0</v>
      </c>
      <c r="F110" s="47">
        <v>0</v>
      </c>
      <c r="G110" s="47">
        <v>0</v>
      </c>
      <c r="H110" s="47">
        <v>0</v>
      </c>
      <c r="I110" s="47">
        <v>82750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6"/>
        <v>113716</v>
      </c>
      <c r="O110" s="48">
        <f t="shared" si="14"/>
        <v>0.45056024850626814</v>
      </c>
      <c r="P110" s="9"/>
    </row>
    <row r="111" spans="1:16">
      <c r="A111" s="12"/>
      <c r="B111" s="25">
        <v>363.11</v>
      </c>
      <c r="C111" s="20" t="s">
        <v>30</v>
      </c>
      <c r="D111" s="47">
        <v>0</v>
      </c>
      <c r="E111" s="47">
        <v>48496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6"/>
        <v>48496</v>
      </c>
      <c r="O111" s="48">
        <f t="shared" si="14"/>
        <v>0.19214859660522687</v>
      </c>
      <c r="P111" s="9"/>
    </row>
    <row r="112" spans="1:16">
      <c r="A112" s="12"/>
      <c r="B112" s="25">
        <v>363.12</v>
      </c>
      <c r="C112" s="20" t="s">
        <v>176</v>
      </c>
      <c r="D112" s="47">
        <v>0</v>
      </c>
      <c r="E112" s="47">
        <v>4319406</v>
      </c>
      <c r="F112" s="47">
        <v>0</v>
      </c>
      <c r="G112" s="47">
        <v>0</v>
      </c>
      <c r="H112" s="47">
        <v>0</v>
      </c>
      <c r="I112" s="47">
        <v>4196691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6"/>
        <v>8516097</v>
      </c>
      <c r="O112" s="48">
        <f t="shared" si="14"/>
        <v>33.742083617287669</v>
      </c>
      <c r="P112" s="9"/>
    </row>
    <row r="113" spans="1:16">
      <c r="A113" s="12"/>
      <c r="B113" s="25">
        <v>363.22</v>
      </c>
      <c r="C113" s="20" t="s">
        <v>177</v>
      </c>
      <c r="D113" s="47">
        <v>0</v>
      </c>
      <c r="E113" s="47">
        <v>221</v>
      </c>
      <c r="F113" s="47">
        <v>0</v>
      </c>
      <c r="G113" s="47">
        <v>100522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6"/>
        <v>100743</v>
      </c>
      <c r="O113" s="48">
        <f t="shared" si="14"/>
        <v>0.39915923102524686</v>
      </c>
      <c r="P113" s="9"/>
    </row>
    <row r="114" spans="1:16">
      <c r="A114" s="12"/>
      <c r="B114" s="25">
        <v>363.24</v>
      </c>
      <c r="C114" s="20" t="s">
        <v>178</v>
      </c>
      <c r="D114" s="47">
        <v>0</v>
      </c>
      <c r="E114" s="47">
        <v>0</v>
      </c>
      <c r="F114" s="47">
        <v>0</v>
      </c>
      <c r="G114" s="47">
        <v>1366786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6"/>
        <v>1366786</v>
      </c>
      <c r="O114" s="48">
        <f t="shared" si="14"/>
        <v>5.4154159468754459</v>
      </c>
      <c r="P114" s="9"/>
    </row>
    <row r="115" spans="1:16">
      <c r="A115" s="12"/>
      <c r="B115" s="25">
        <v>363.27</v>
      </c>
      <c r="C115" s="20" t="s">
        <v>179</v>
      </c>
      <c r="D115" s="47">
        <v>0</v>
      </c>
      <c r="E115" s="47">
        <v>0</v>
      </c>
      <c r="F115" s="47">
        <v>0</v>
      </c>
      <c r="G115" s="47">
        <v>135689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si="16"/>
        <v>135689</v>
      </c>
      <c r="O115" s="48">
        <f t="shared" si="14"/>
        <v>0.53762064757436967</v>
      </c>
      <c r="P115" s="9"/>
    </row>
    <row r="116" spans="1:16">
      <c r="A116" s="12"/>
      <c r="B116" s="25">
        <v>364</v>
      </c>
      <c r="C116" s="20" t="s">
        <v>122</v>
      </c>
      <c r="D116" s="47">
        <v>20324</v>
      </c>
      <c r="E116" s="47">
        <v>8783</v>
      </c>
      <c r="F116" s="47">
        <v>0</v>
      </c>
      <c r="G116" s="47">
        <v>0</v>
      </c>
      <c r="H116" s="47">
        <v>0</v>
      </c>
      <c r="I116" s="47">
        <v>-20904</v>
      </c>
      <c r="J116" s="47">
        <v>150717</v>
      </c>
      <c r="K116" s="47">
        <v>0</v>
      </c>
      <c r="L116" s="47">
        <v>0</v>
      </c>
      <c r="M116" s="47">
        <v>0</v>
      </c>
      <c r="N116" s="47">
        <f t="shared" si="16"/>
        <v>158920</v>
      </c>
      <c r="O116" s="48">
        <f t="shared" si="14"/>
        <v>0.629665435757643</v>
      </c>
      <c r="P116" s="9"/>
    </row>
    <row r="117" spans="1:16">
      <c r="A117" s="12"/>
      <c r="B117" s="25">
        <v>365</v>
      </c>
      <c r="C117" s="20" t="s">
        <v>123</v>
      </c>
      <c r="D117" s="47">
        <v>0</v>
      </c>
      <c r="E117" s="47">
        <v>9395</v>
      </c>
      <c r="F117" s="47">
        <v>0</v>
      </c>
      <c r="G117" s="47">
        <v>0</v>
      </c>
      <c r="H117" s="47">
        <v>0</v>
      </c>
      <c r="I117" s="47">
        <v>1740</v>
      </c>
      <c r="J117" s="47">
        <v>2048</v>
      </c>
      <c r="K117" s="47">
        <v>0</v>
      </c>
      <c r="L117" s="47">
        <v>0</v>
      </c>
      <c r="M117" s="47">
        <v>0</v>
      </c>
      <c r="N117" s="47">
        <f t="shared" si="16"/>
        <v>13183</v>
      </c>
      <c r="O117" s="48">
        <f t="shared" si="14"/>
        <v>5.2233069718053159E-2</v>
      </c>
      <c r="P117" s="9"/>
    </row>
    <row r="118" spans="1:16">
      <c r="A118" s="12"/>
      <c r="B118" s="25">
        <v>366</v>
      </c>
      <c r="C118" s="20" t="s">
        <v>124</v>
      </c>
      <c r="D118" s="47">
        <v>0</v>
      </c>
      <c r="E118" s="47">
        <v>84103</v>
      </c>
      <c r="F118" s="47">
        <v>0</v>
      </c>
      <c r="G118" s="47">
        <v>2000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f t="shared" si="16"/>
        <v>86103</v>
      </c>
      <c r="O118" s="48">
        <f t="shared" si="14"/>
        <v>0.34115330364359636</v>
      </c>
      <c r="P118" s="9"/>
    </row>
    <row r="119" spans="1:16">
      <c r="A119" s="12"/>
      <c r="B119" s="25">
        <v>368</v>
      </c>
      <c r="C119" s="20" t="s">
        <v>126</v>
      </c>
      <c r="D119" s="47">
        <v>0</v>
      </c>
      <c r="E119" s="47">
        <v>0</v>
      </c>
      <c r="F119" s="47">
        <v>0</v>
      </c>
      <c r="G119" s="47">
        <v>0</v>
      </c>
      <c r="H119" s="47">
        <v>0</v>
      </c>
      <c r="I119" s="47">
        <v>0</v>
      </c>
      <c r="J119" s="47">
        <v>0</v>
      </c>
      <c r="K119" s="47">
        <v>0</v>
      </c>
      <c r="L119" s="47">
        <v>441000</v>
      </c>
      <c r="M119" s="47">
        <v>0</v>
      </c>
      <c r="N119" s="47">
        <f t="shared" si="16"/>
        <v>441000</v>
      </c>
      <c r="O119" s="48">
        <f t="shared" si="14"/>
        <v>1.7473096977669302</v>
      </c>
      <c r="P119" s="9"/>
    </row>
    <row r="120" spans="1:16">
      <c r="A120" s="12"/>
      <c r="B120" s="25">
        <v>369.3</v>
      </c>
      <c r="C120" s="20" t="s">
        <v>127</v>
      </c>
      <c r="D120" s="47">
        <v>0</v>
      </c>
      <c r="E120" s="47">
        <v>10578</v>
      </c>
      <c r="F120" s="47">
        <v>0</v>
      </c>
      <c r="G120" s="47">
        <v>14951</v>
      </c>
      <c r="H120" s="47">
        <v>0</v>
      </c>
      <c r="I120" s="47">
        <v>0</v>
      </c>
      <c r="J120" s="47">
        <v>240616</v>
      </c>
      <c r="K120" s="47">
        <v>0</v>
      </c>
      <c r="L120" s="47">
        <v>0</v>
      </c>
      <c r="M120" s="47">
        <v>0</v>
      </c>
      <c r="N120" s="47">
        <f t="shared" si="16"/>
        <v>266145</v>
      </c>
      <c r="O120" s="48">
        <f t="shared" si="14"/>
        <v>1.0545073458326069</v>
      </c>
      <c r="P120" s="9"/>
    </row>
    <row r="121" spans="1:16">
      <c r="A121" s="12"/>
      <c r="B121" s="25">
        <v>369.9</v>
      </c>
      <c r="C121" s="20" t="s">
        <v>128</v>
      </c>
      <c r="D121" s="47">
        <v>3149280</v>
      </c>
      <c r="E121" s="47">
        <v>821521</v>
      </c>
      <c r="F121" s="47">
        <v>5457</v>
      </c>
      <c r="G121" s="47">
        <v>53998</v>
      </c>
      <c r="H121" s="47">
        <v>0</v>
      </c>
      <c r="I121" s="47">
        <v>215365</v>
      </c>
      <c r="J121" s="47">
        <v>751363</v>
      </c>
      <c r="K121" s="47">
        <v>0</v>
      </c>
      <c r="L121" s="47">
        <v>0</v>
      </c>
      <c r="M121" s="47">
        <v>61505</v>
      </c>
      <c r="N121" s="47">
        <f t="shared" si="16"/>
        <v>5058489</v>
      </c>
      <c r="O121" s="48">
        <f t="shared" si="14"/>
        <v>20.04250994500531</v>
      </c>
      <c r="P121" s="9"/>
    </row>
    <row r="122" spans="1:16" ht="15.75">
      <c r="A122" s="29" t="s">
        <v>67</v>
      </c>
      <c r="B122" s="30"/>
      <c r="C122" s="31"/>
      <c r="D122" s="32">
        <f t="shared" ref="D122:M122" si="17">SUM(D123:D130)</f>
        <v>11319013</v>
      </c>
      <c r="E122" s="32">
        <f t="shared" si="17"/>
        <v>105738374</v>
      </c>
      <c r="F122" s="32">
        <f t="shared" si="17"/>
        <v>2301281</v>
      </c>
      <c r="G122" s="32">
        <f t="shared" si="17"/>
        <v>25960599</v>
      </c>
      <c r="H122" s="32">
        <f t="shared" si="17"/>
        <v>0</v>
      </c>
      <c r="I122" s="32">
        <f t="shared" si="17"/>
        <v>119698</v>
      </c>
      <c r="J122" s="32">
        <f t="shared" si="17"/>
        <v>0</v>
      </c>
      <c r="K122" s="32">
        <f t="shared" si="17"/>
        <v>0</v>
      </c>
      <c r="L122" s="32">
        <f t="shared" si="17"/>
        <v>0</v>
      </c>
      <c r="M122" s="32">
        <f t="shared" si="17"/>
        <v>0</v>
      </c>
      <c r="N122" s="32">
        <f>SUM(D122:M122)</f>
        <v>145438965</v>
      </c>
      <c r="O122" s="46">
        <f t="shared" si="14"/>
        <v>576.25150561833368</v>
      </c>
      <c r="P122" s="9"/>
    </row>
    <row r="123" spans="1:16">
      <c r="A123" s="12"/>
      <c r="B123" s="25">
        <v>381</v>
      </c>
      <c r="C123" s="20" t="s">
        <v>129</v>
      </c>
      <c r="D123" s="47">
        <v>7714703</v>
      </c>
      <c r="E123" s="47">
        <v>29204279</v>
      </c>
      <c r="F123" s="47">
        <v>1629134</v>
      </c>
      <c r="G123" s="47">
        <v>8164394</v>
      </c>
      <c r="H123" s="47">
        <v>0</v>
      </c>
      <c r="I123" s="47">
        <v>100000</v>
      </c>
      <c r="J123" s="47">
        <v>0</v>
      </c>
      <c r="K123" s="47">
        <v>0</v>
      </c>
      <c r="L123" s="47">
        <v>0</v>
      </c>
      <c r="M123" s="47">
        <v>0</v>
      </c>
      <c r="N123" s="47">
        <f>SUM(D123:M123)</f>
        <v>46812510</v>
      </c>
      <c r="O123" s="48">
        <f t="shared" si="14"/>
        <v>185.47835079322314</v>
      </c>
      <c r="P123" s="9"/>
    </row>
    <row r="124" spans="1:16">
      <c r="A124" s="12"/>
      <c r="B124" s="25">
        <v>384</v>
      </c>
      <c r="C124" s="20" t="s">
        <v>130</v>
      </c>
      <c r="D124" s="47">
        <v>0</v>
      </c>
      <c r="E124" s="47">
        <v>0</v>
      </c>
      <c r="F124" s="47">
        <v>655086</v>
      </c>
      <c r="G124" s="47">
        <v>17794957</v>
      </c>
      <c r="H124" s="47">
        <v>0</v>
      </c>
      <c r="I124" s="47">
        <v>0</v>
      </c>
      <c r="J124" s="47">
        <v>0</v>
      </c>
      <c r="K124" s="47">
        <v>0</v>
      </c>
      <c r="L124" s="47">
        <v>0</v>
      </c>
      <c r="M124" s="47">
        <v>0</v>
      </c>
      <c r="N124" s="47">
        <f t="shared" ref="N124:N130" si="18">SUM(D124:M124)</f>
        <v>18450043</v>
      </c>
      <c r="O124" s="48">
        <f t="shared" si="14"/>
        <v>73.101902626115347</v>
      </c>
      <c r="P124" s="9"/>
    </row>
    <row r="125" spans="1:16">
      <c r="A125" s="12"/>
      <c r="B125" s="25">
        <v>386.1</v>
      </c>
      <c r="C125" s="20" t="s">
        <v>131</v>
      </c>
      <c r="D125" s="47">
        <v>0</v>
      </c>
      <c r="E125" s="47">
        <v>74347962</v>
      </c>
      <c r="F125" s="47">
        <v>0</v>
      </c>
      <c r="G125" s="47">
        <v>0</v>
      </c>
      <c r="H125" s="47">
        <v>0</v>
      </c>
      <c r="I125" s="47">
        <v>0</v>
      </c>
      <c r="J125" s="47">
        <v>0</v>
      </c>
      <c r="K125" s="47">
        <v>0</v>
      </c>
      <c r="L125" s="47">
        <v>0</v>
      </c>
      <c r="M125" s="47">
        <v>0</v>
      </c>
      <c r="N125" s="47">
        <f t="shared" si="18"/>
        <v>74347962</v>
      </c>
      <c r="O125" s="48">
        <f t="shared" si="14"/>
        <v>294.57803857552659</v>
      </c>
      <c r="P125" s="9"/>
    </row>
    <row r="126" spans="1:16">
      <c r="A126" s="12"/>
      <c r="B126" s="25">
        <v>386.2</v>
      </c>
      <c r="C126" s="20" t="s">
        <v>180</v>
      </c>
      <c r="D126" s="47">
        <v>1743121</v>
      </c>
      <c r="E126" s="47">
        <v>0</v>
      </c>
      <c r="F126" s="47">
        <v>0</v>
      </c>
      <c r="G126" s="47">
        <v>0</v>
      </c>
      <c r="H126" s="47">
        <v>0</v>
      </c>
      <c r="I126" s="47">
        <v>0</v>
      </c>
      <c r="J126" s="47">
        <v>0</v>
      </c>
      <c r="K126" s="47">
        <v>0</v>
      </c>
      <c r="L126" s="47">
        <v>0</v>
      </c>
      <c r="M126" s="47">
        <v>0</v>
      </c>
      <c r="N126" s="47">
        <f t="shared" si="18"/>
        <v>1743121</v>
      </c>
      <c r="O126" s="48">
        <f t="shared" si="14"/>
        <v>6.9065129879392044</v>
      </c>
      <c r="P126" s="9"/>
    </row>
    <row r="127" spans="1:16">
      <c r="A127" s="12"/>
      <c r="B127" s="25">
        <v>386.4</v>
      </c>
      <c r="C127" s="20" t="s">
        <v>132</v>
      </c>
      <c r="D127" s="47">
        <v>64103</v>
      </c>
      <c r="E127" s="47">
        <v>226245</v>
      </c>
      <c r="F127" s="47">
        <v>0</v>
      </c>
      <c r="G127" s="47">
        <v>1086</v>
      </c>
      <c r="H127" s="47">
        <v>0</v>
      </c>
      <c r="I127" s="47">
        <v>0</v>
      </c>
      <c r="J127" s="47">
        <v>0</v>
      </c>
      <c r="K127" s="47">
        <v>0</v>
      </c>
      <c r="L127" s="47">
        <v>0</v>
      </c>
      <c r="M127" s="47">
        <v>0</v>
      </c>
      <c r="N127" s="47">
        <f t="shared" si="18"/>
        <v>291434</v>
      </c>
      <c r="O127" s="48">
        <f t="shared" si="14"/>
        <v>1.1547062459387927</v>
      </c>
      <c r="P127" s="9"/>
    </row>
    <row r="128" spans="1:16">
      <c r="A128" s="12"/>
      <c r="B128" s="25">
        <v>386.6</v>
      </c>
      <c r="C128" s="20" t="s">
        <v>133</v>
      </c>
      <c r="D128" s="47">
        <v>257329</v>
      </c>
      <c r="E128" s="47">
        <v>0</v>
      </c>
      <c r="F128" s="47">
        <v>0</v>
      </c>
      <c r="G128" s="47">
        <v>0</v>
      </c>
      <c r="H128" s="47">
        <v>0</v>
      </c>
      <c r="I128" s="47">
        <v>0</v>
      </c>
      <c r="J128" s="47">
        <v>0</v>
      </c>
      <c r="K128" s="47">
        <v>0</v>
      </c>
      <c r="L128" s="47">
        <v>0</v>
      </c>
      <c r="M128" s="47">
        <v>0</v>
      </c>
      <c r="N128" s="47">
        <f t="shared" si="18"/>
        <v>257329</v>
      </c>
      <c r="O128" s="48">
        <f t="shared" si="14"/>
        <v>1.019577000491307</v>
      </c>
      <c r="P128" s="9"/>
    </row>
    <row r="129" spans="1:119">
      <c r="A129" s="12"/>
      <c r="B129" s="25">
        <v>386.7</v>
      </c>
      <c r="C129" s="20" t="s">
        <v>134</v>
      </c>
      <c r="D129" s="47">
        <v>1325225</v>
      </c>
      <c r="E129" s="47">
        <v>100534</v>
      </c>
      <c r="F129" s="47">
        <v>17061</v>
      </c>
      <c r="G129" s="47">
        <v>162</v>
      </c>
      <c r="H129" s="47">
        <v>0</v>
      </c>
      <c r="I129" s="47">
        <v>19698</v>
      </c>
      <c r="J129" s="47">
        <v>0</v>
      </c>
      <c r="K129" s="47">
        <v>0</v>
      </c>
      <c r="L129" s="47">
        <v>0</v>
      </c>
      <c r="M129" s="47">
        <v>0</v>
      </c>
      <c r="N129" s="47">
        <f t="shared" si="18"/>
        <v>1462680</v>
      </c>
      <c r="O129" s="48">
        <f t="shared" si="14"/>
        <v>5.7953626955322761</v>
      </c>
      <c r="P129" s="9"/>
    </row>
    <row r="130" spans="1:119" ht="15.75" thickBot="1">
      <c r="A130" s="12"/>
      <c r="B130" s="25">
        <v>386.8</v>
      </c>
      <c r="C130" s="20" t="s">
        <v>135</v>
      </c>
      <c r="D130" s="47">
        <v>214532</v>
      </c>
      <c r="E130" s="47">
        <v>1859354</v>
      </c>
      <c r="F130" s="47">
        <v>0</v>
      </c>
      <c r="G130" s="47">
        <v>0</v>
      </c>
      <c r="H130" s="47">
        <v>0</v>
      </c>
      <c r="I130" s="47">
        <v>0</v>
      </c>
      <c r="J130" s="47">
        <v>0</v>
      </c>
      <c r="K130" s="47">
        <v>0</v>
      </c>
      <c r="L130" s="47">
        <v>0</v>
      </c>
      <c r="M130" s="47">
        <v>0</v>
      </c>
      <c r="N130" s="47">
        <f t="shared" si="18"/>
        <v>2073886</v>
      </c>
      <c r="O130" s="48">
        <f t="shared" si="14"/>
        <v>8.2170546935670483</v>
      </c>
      <c r="P130" s="9"/>
    </row>
    <row r="131" spans="1:119" ht="16.5" thickBot="1">
      <c r="A131" s="14" t="s">
        <v>93</v>
      </c>
      <c r="B131" s="23"/>
      <c r="C131" s="22"/>
      <c r="D131" s="15">
        <f t="shared" ref="D131:M131" si="19">SUM(D5,D18,D23,D53,D99,D107,D122)</f>
        <v>118371904</v>
      </c>
      <c r="E131" s="15">
        <f t="shared" si="19"/>
        <v>198284225</v>
      </c>
      <c r="F131" s="15">
        <f t="shared" si="19"/>
        <v>22017888</v>
      </c>
      <c r="G131" s="15">
        <f t="shared" si="19"/>
        <v>34651097</v>
      </c>
      <c r="H131" s="15">
        <f t="shared" si="19"/>
        <v>0</v>
      </c>
      <c r="I131" s="15">
        <f t="shared" si="19"/>
        <v>15350446</v>
      </c>
      <c r="J131" s="15">
        <f t="shared" si="19"/>
        <v>27560784</v>
      </c>
      <c r="K131" s="15">
        <f t="shared" si="19"/>
        <v>0</v>
      </c>
      <c r="L131" s="15">
        <f t="shared" si="19"/>
        <v>441000</v>
      </c>
      <c r="M131" s="15">
        <f t="shared" si="19"/>
        <v>140391</v>
      </c>
      <c r="N131" s="15">
        <f>SUM(D131:M131)</f>
        <v>416817735</v>
      </c>
      <c r="O131" s="38">
        <f t="shared" si="14"/>
        <v>1651.4958516252755</v>
      </c>
      <c r="P131" s="6"/>
      <c r="Q131" s="2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</row>
    <row r="132" spans="1:119">
      <c r="A132" s="16"/>
      <c r="B132" s="18"/>
      <c r="C132" s="18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9"/>
    </row>
    <row r="133" spans="1:119">
      <c r="A133" s="41"/>
      <c r="B133" s="42"/>
      <c r="C133" s="42"/>
      <c r="D133" s="43"/>
      <c r="E133" s="43"/>
      <c r="F133" s="43"/>
      <c r="G133" s="43"/>
      <c r="H133" s="43"/>
      <c r="I133" s="43"/>
      <c r="J133" s="43"/>
      <c r="K133" s="43"/>
      <c r="L133" s="49" t="s">
        <v>181</v>
      </c>
      <c r="M133" s="49"/>
      <c r="N133" s="49"/>
      <c r="O133" s="44">
        <v>252388</v>
      </c>
    </row>
    <row r="134" spans="1:119">
      <c r="A134" s="50"/>
      <c r="B134" s="51"/>
      <c r="C134" s="51"/>
      <c r="D134" s="51"/>
      <c r="E134" s="51"/>
      <c r="F134" s="51"/>
      <c r="G134" s="51"/>
      <c r="H134" s="51"/>
      <c r="I134" s="51"/>
      <c r="J134" s="51"/>
      <c r="K134" s="51"/>
      <c r="L134" s="51"/>
      <c r="M134" s="51"/>
      <c r="N134" s="51"/>
      <c r="O134" s="52"/>
    </row>
    <row r="135" spans="1:119" ht="15.75" customHeight="1" thickBot="1">
      <c r="A135" s="53" t="s">
        <v>155</v>
      </c>
      <c r="B135" s="54"/>
      <c r="C135" s="54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55"/>
    </row>
  </sheetData>
  <mergeCells count="10">
    <mergeCell ref="L133:N133"/>
    <mergeCell ref="A134:O134"/>
    <mergeCell ref="A135:O1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143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248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137</v>
      </c>
      <c r="B3" s="63"/>
      <c r="C3" s="64"/>
      <c r="D3" s="68" t="s">
        <v>61</v>
      </c>
      <c r="E3" s="69"/>
      <c r="F3" s="69"/>
      <c r="G3" s="69"/>
      <c r="H3" s="70"/>
      <c r="I3" s="68" t="s">
        <v>62</v>
      </c>
      <c r="J3" s="70"/>
      <c r="K3" s="68" t="s">
        <v>64</v>
      </c>
      <c r="L3" s="70"/>
      <c r="M3" s="36"/>
      <c r="N3" s="37"/>
      <c r="O3" s="71" t="s">
        <v>142</v>
      </c>
      <c r="P3" s="11"/>
      <c r="Q3"/>
    </row>
    <row r="4" spans="1:133" ht="32.25" customHeight="1" thickBot="1">
      <c r="A4" s="65"/>
      <c r="B4" s="66"/>
      <c r="C4" s="67"/>
      <c r="D4" s="34" t="s">
        <v>5</v>
      </c>
      <c r="E4" s="34" t="s">
        <v>138</v>
      </c>
      <c r="F4" s="34" t="s">
        <v>139</v>
      </c>
      <c r="G4" s="34" t="s">
        <v>140</v>
      </c>
      <c r="H4" s="34" t="s">
        <v>6</v>
      </c>
      <c r="I4" s="34" t="s">
        <v>7</v>
      </c>
      <c r="J4" s="35" t="s">
        <v>141</v>
      </c>
      <c r="K4" s="35" t="s">
        <v>8</v>
      </c>
      <c r="L4" s="35" t="s">
        <v>9</v>
      </c>
      <c r="M4" s="35" t="s">
        <v>10</v>
      </c>
      <c r="N4" s="35" t="s">
        <v>63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97555307</v>
      </c>
      <c r="E5" s="27">
        <f t="shared" si="0"/>
        <v>46727781</v>
      </c>
      <c r="F5" s="27">
        <f t="shared" si="0"/>
        <v>4084185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148367273</v>
      </c>
      <c r="O5" s="33">
        <f t="shared" ref="O5:O36" si="1">(N5/O$132)</f>
        <v>599.31601908216555</v>
      </c>
      <c r="P5" s="6"/>
    </row>
    <row r="6" spans="1:133">
      <c r="A6" s="12"/>
      <c r="B6" s="25">
        <v>311</v>
      </c>
      <c r="C6" s="20" t="s">
        <v>3</v>
      </c>
      <c r="D6" s="47">
        <v>97215930</v>
      </c>
      <c r="E6" s="47">
        <v>17521448</v>
      </c>
      <c r="F6" s="47">
        <v>2712620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117449998</v>
      </c>
      <c r="O6" s="48">
        <f t="shared" si="1"/>
        <v>474.42851660802791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2234698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5" si="2">SUM(D7:M7)</f>
        <v>2234698</v>
      </c>
      <c r="O7" s="48">
        <f t="shared" si="1"/>
        <v>9.0268580269105385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0</v>
      </c>
      <c r="F8" s="47">
        <v>1371565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1371565</v>
      </c>
      <c r="O8" s="48">
        <f t="shared" si="1"/>
        <v>5.5403112768166229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3959929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3959929</v>
      </c>
      <c r="O9" s="48">
        <f t="shared" si="1"/>
        <v>15.995770739332933</v>
      </c>
      <c r="P9" s="9"/>
    </row>
    <row r="10" spans="1:133">
      <c r="A10" s="12"/>
      <c r="B10" s="25">
        <v>312.60000000000002</v>
      </c>
      <c r="C10" s="20" t="s">
        <v>15</v>
      </c>
      <c r="D10" s="47">
        <v>0</v>
      </c>
      <c r="E10" s="47">
        <v>10687204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10687204</v>
      </c>
      <c r="O10" s="48">
        <f t="shared" si="1"/>
        <v>43.169982347784988</v>
      </c>
      <c r="P10" s="9"/>
    </row>
    <row r="11" spans="1:133">
      <c r="A11" s="12"/>
      <c r="B11" s="25">
        <v>314.10000000000002</v>
      </c>
      <c r="C11" s="20" t="s">
        <v>16</v>
      </c>
      <c r="D11" s="47">
        <v>0</v>
      </c>
      <c r="E11" s="47">
        <v>5703837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5703837</v>
      </c>
      <c r="O11" s="48">
        <f t="shared" si="1"/>
        <v>23.040127483731283</v>
      </c>
      <c r="P11" s="9"/>
    </row>
    <row r="12" spans="1:133">
      <c r="A12" s="12"/>
      <c r="B12" s="25">
        <v>314.2</v>
      </c>
      <c r="C12" s="20" t="s">
        <v>146</v>
      </c>
      <c r="D12" s="47">
        <v>0</v>
      </c>
      <c r="E12" s="47">
        <v>4977645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4977645</v>
      </c>
      <c r="O12" s="48">
        <f t="shared" si="1"/>
        <v>20.106741368793955</v>
      </c>
      <c r="P12" s="9"/>
    </row>
    <row r="13" spans="1:133">
      <c r="A13" s="12"/>
      <c r="B13" s="25">
        <v>314.3</v>
      </c>
      <c r="C13" s="20" t="s">
        <v>17</v>
      </c>
      <c r="D13" s="47">
        <v>0</v>
      </c>
      <c r="E13" s="47">
        <v>1031263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1031263</v>
      </c>
      <c r="O13" s="48">
        <f t="shared" si="1"/>
        <v>4.1656924959908874</v>
      </c>
      <c r="P13" s="9"/>
    </row>
    <row r="14" spans="1:133">
      <c r="A14" s="12"/>
      <c r="B14" s="25">
        <v>314.7</v>
      </c>
      <c r="C14" s="20" t="s">
        <v>18</v>
      </c>
      <c r="D14" s="47">
        <v>0</v>
      </c>
      <c r="E14" s="47">
        <v>15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15</v>
      </c>
      <c r="O14" s="48">
        <f t="shared" si="1"/>
        <v>6.0591127035356941E-5</v>
      </c>
      <c r="P14" s="9"/>
    </row>
    <row r="15" spans="1:133">
      <c r="A15" s="12"/>
      <c r="B15" s="25">
        <v>314.8</v>
      </c>
      <c r="C15" s="20" t="s">
        <v>19</v>
      </c>
      <c r="D15" s="47">
        <v>0</v>
      </c>
      <c r="E15" s="47">
        <v>611742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611742</v>
      </c>
      <c r="O15" s="48">
        <f t="shared" si="1"/>
        <v>2.4710758156575552</v>
      </c>
      <c r="P15" s="9"/>
    </row>
    <row r="16" spans="1:133">
      <c r="A16" s="12"/>
      <c r="B16" s="25">
        <v>316</v>
      </c>
      <c r="C16" s="20" t="s">
        <v>21</v>
      </c>
      <c r="D16" s="47">
        <v>339377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ref="N16:N30" si="3">SUM(D16:M16)</f>
        <v>339377</v>
      </c>
      <c r="O16" s="48">
        <f t="shared" si="1"/>
        <v>1.3708823279918889</v>
      </c>
      <c r="P16" s="9"/>
    </row>
    <row r="17" spans="1:16" ht="15.75">
      <c r="A17" s="29" t="s">
        <v>253</v>
      </c>
      <c r="B17" s="30"/>
      <c r="C17" s="31"/>
      <c r="D17" s="32">
        <f t="shared" ref="D17:M17" si="4">SUM(D18:D21)</f>
        <v>0</v>
      </c>
      <c r="E17" s="32">
        <f t="shared" si="4"/>
        <v>1491313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1958631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5">
        <f t="shared" si="3"/>
        <v>3449944</v>
      </c>
      <c r="O17" s="46">
        <f t="shared" si="1"/>
        <v>13.935733011257831</v>
      </c>
      <c r="P17" s="10"/>
    </row>
    <row r="18" spans="1:16">
      <c r="A18" s="12"/>
      <c r="B18" s="25">
        <v>322</v>
      </c>
      <c r="C18" s="20" t="s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1280397</v>
      </c>
      <c r="J18" s="47">
        <v>0</v>
      </c>
      <c r="K18" s="47">
        <v>0</v>
      </c>
      <c r="L18" s="47">
        <v>0</v>
      </c>
      <c r="M18" s="47">
        <v>0</v>
      </c>
      <c r="N18" s="47">
        <f t="shared" si="3"/>
        <v>1280397</v>
      </c>
      <c r="O18" s="48">
        <f t="shared" si="1"/>
        <v>5.1720464855126611</v>
      </c>
      <c r="P18" s="9"/>
    </row>
    <row r="19" spans="1:16">
      <c r="A19" s="12"/>
      <c r="B19" s="25">
        <v>323.5</v>
      </c>
      <c r="C19" s="20" t="s">
        <v>23</v>
      </c>
      <c r="D19" s="47">
        <v>0</v>
      </c>
      <c r="E19" s="47">
        <v>1084569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3"/>
        <v>1084569</v>
      </c>
      <c r="O19" s="48">
        <f t="shared" si="1"/>
        <v>4.3810172038406696</v>
      </c>
      <c r="P19" s="9"/>
    </row>
    <row r="20" spans="1:16">
      <c r="A20" s="12"/>
      <c r="B20" s="25">
        <v>323.7</v>
      </c>
      <c r="C20" s="20" t="s">
        <v>24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493247</v>
      </c>
      <c r="J20" s="47">
        <v>0</v>
      </c>
      <c r="K20" s="47">
        <v>0</v>
      </c>
      <c r="L20" s="47">
        <v>0</v>
      </c>
      <c r="M20" s="47">
        <v>0</v>
      </c>
      <c r="N20" s="47">
        <f t="shared" si="3"/>
        <v>493247</v>
      </c>
      <c r="O20" s="48">
        <f t="shared" si="1"/>
        <v>1.9924261091205804</v>
      </c>
      <c r="P20" s="9"/>
    </row>
    <row r="21" spans="1:16">
      <c r="A21" s="12"/>
      <c r="B21" s="25">
        <v>329</v>
      </c>
      <c r="C21" s="20" t="s">
        <v>249</v>
      </c>
      <c r="D21" s="47">
        <v>0</v>
      </c>
      <c r="E21" s="47">
        <v>406744</v>
      </c>
      <c r="F21" s="47">
        <v>0</v>
      </c>
      <c r="G21" s="47">
        <v>0</v>
      </c>
      <c r="H21" s="47">
        <v>0</v>
      </c>
      <c r="I21" s="47">
        <v>184987</v>
      </c>
      <c r="J21" s="47">
        <v>0</v>
      </c>
      <c r="K21" s="47">
        <v>0</v>
      </c>
      <c r="L21" s="47">
        <v>0</v>
      </c>
      <c r="M21" s="47">
        <v>0</v>
      </c>
      <c r="N21" s="47">
        <f t="shared" si="3"/>
        <v>591731</v>
      </c>
      <c r="O21" s="48">
        <f t="shared" si="1"/>
        <v>2.3902432127839197</v>
      </c>
      <c r="P21" s="9"/>
    </row>
    <row r="22" spans="1:16" ht="15.75">
      <c r="A22" s="29" t="s">
        <v>35</v>
      </c>
      <c r="B22" s="30"/>
      <c r="C22" s="31"/>
      <c r="D22" s="32">
        <f t="shared" ref="D22:M22" si="5">SUM(D23:D52)</f>
        <v>5452307</v>
      </c>
      <c r="E22" s="32">
        <f t="shared" si="5"/>
        <v>8888648</v>
      </c>
      <c r="F22" s="32">
        <f t="shared" si="5"/>
        <v>15672602</v>
      </c>
      <c r="G22" s="32">
        <f t="shared" si="5"/>
        <v>11188367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5">
        <f t="shared" si="3"/>
        <v>41201924</v>
      </c>
      <c r="O22" s="46">
        <f t="shared" si="1"/>
        <v>166.43140074567481</v>
      </c>
      <c r="P22" s="10"/>
    </row>
    <row r="23" spans="1:16">
      <c r="A23" s="12"/>
      <c r="B23" s="25">
        <v>331.1</v>
      </c>
      <c r="C23" s="20" t="s">
        <v>33</v>
      </c>
      <c r="D23" s="47">
        <v>0</v>
      </c>
      <c r="E23" s="47">
        <v>41458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3"/>
        <v>41458</v>
      </c>
      <c r="O23" s="48">
        <f t="shared" si="1"/>
        <v>0.16746579630878855</v>
      </c>
      <c r="P23" s="9"/>
    </row>
    <row r="24" spans="1:16">
      <c r="A24" s="12"/>
      <c r="B24" s="25">
        <v>331.2</v>
      </c>
      <c r="C24" s="20" t="s">
        <v>34</v>
      </c>
      <c r="D24" s="47">
        <v>0</v>
      </c>
      <c r="E24" s="47">
        <v>619542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3"/>
        <v>619542</v>
      </c>
      <c r="O24" s="48">
        <f t="shared" si="1"/>
        <v>2.5025832017159408</v>
      </c>
      <c r="P24" s="9"/>
    </row>
    <row r="25" spans="1:16">
      <c r="A25" s="12"/>
      <c r="B25" s="25">
        <v>331.39</v>
      </c>
      <c r="C25" s="20" t="s">
        <v>38</v>
      </c>
      <c r="D25" s="47">
        <v>0</v>
      </c>
      <c r="E25" s="47">
        <v>113952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3"/>
        <v>113952</v>
      </c>
      <c r="O25" s="48">
        <f t="shared" si="1"/>
        <v>0.46029867386219964</v>
      </c>
      <c r="P25" s="9"/>
    </row>
    <row r="26" spans="1:16">
      <c r="A26" s="12"/>
      <c r="B26" s="25">
        <v>331.49</v>
      </c>
      <c r="C26" s="20" t="s">
        <v>39</v>
      </c>
      <c r="D26" s="47">
        <v>0</v>
      </c>
      <c r="E26" s="47">
        <v>0</v>
      </c>
      <c r="F26" s="47">
        <v>0</v>
      </c>
      <c r="G26" s="47">
        <v>197322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3"/>
        <v>197322</v>
      </c>
      <c r="O26" s="48">
        <f t="shared" si="1"/>
        <v>0.79706415792471352</v>
      </c>
      <c r="P26" s="9"/>
    </row>
    <row r="27" spans="1:16">
      <c r="A27" s="12"/>
      <c r="B27" s="25">
        <v>331.5</v>
      </c>
      <c r="C27" s="20" t="s">
        <v>36</v>
      </c>
      <c r="D27" s="47">
        <v>0</v>
      </c>
      <c r="E27" s="47">
        <v>41254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3"/>
        <v>41254</v>
      </c>
      <c r="O27" s="48">
        <f t="shared" si="1"/>
        <v>0.1666417569811077</v>
      </c>
      <c r="P27" s="9"/>
    </row>
    <row r="28" spans="1:16">
      <c r="A28" s="12"/>
      <c r="B28" s="25">
        <v>331.69</v>
      </c>
      <c r="C28" s="20" t="s">
        <v>40</v>
      </c>
      <c r="D28" s="47">
        <v>0</v>
      </c>
      <c r="E28" s="47">
        <v>1433314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3"/>
        <v>1433314</v>
      </c>
      <c r="O28" s="48">
        <f t="shared" si="1"/>
        <v>5.7897407103703733</v>
      </c>
      <c r="P28" s="9"/>
    </row>
    <row r="29" spans="1:16">
      <c r="A29" s="12"/>
      <c r="B29" s="25">
        <v>334.2</v>
      </c>
      <c r="C29" s="20" t="s">
        <v>37</v>
      </c>
      <c r="D29" s="47">
        <v>0</v>
      </c>
      <c r="E29" s="47">
        <v>269963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3"/>
        <v>269963</v>
      </c>
      <c r="O29" s="48">
        <f t="shared" si="1"/>
        <v>1.090490828523071</v>
      </c>
      <c r="P29" s="9"/>
    </row>
    <row r="30" spans="1:16">
      <c r="A30" s="12"/>
      <c r="B30" s="25">
        <v>334.34</v>
      </c>
      <c r="C30" s="20" t="s">
        <v>170</v>
      </c>
      <c r="D30" s="47">
        <v>0</v>
      </c>
      <c r="E30" s="47">
        <v>59427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3"/>
        <v>59427</v>
      </c>
      <c r="O30" s="48">
        <f t="shared" si="1"/>
        <v>0.24004992708867715</v>
      </c>
      <c r="P30" s="9"/>
    </row>
    <row r="31" spans="1:16">
      <c r="A31" s="12"/>
      <c r="B31" s="25">
        <v>334.39</v>
      </c>
      <c r="C31" s="20" t="s">
        <v>41</v>
      </c>
      <c r="D31" s="47">
        <v>0</v>
      </c>
      <c r="E31" s="47">
        <v>588454</v>
      </c>
      <c r="F31" s="47">
        <v>0</v>
      </c>
      <c r="G31" s="47">
        <v>6150114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ref="N31:N47" si="6">SUM(D31:M31)</f>
        <v>6738568</v>
      </c>
      <c r="O31" s="48">
        <f t="shared" si="1"/>
        <v>27.219828648292744</v>
      </c>
      <c r="P31" s="9"/>
    </row>
    <row r="32" spans="1:16">
      <c r="A32" s="12"/>
      <c r="B32" s="25">
        <v>334.49</v>
      </c>
      <c r="C32" s="20" t="s">
        <v>171</v>
      </c>
      <c r="D32" s="47">
        <v>0</v>
      </c>
      <c r="E32" s="47">
        <v>0</v>
      </c>
      <c r="F32" s="47">
        <v>0</v>
      </c>
      <c r="G32" s="47">
        <v>1942009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1942009</v>
      </c>
      <c r="O32" s="48">
        <f t="shared" si="1"/>
        <v>7.8445676015204331</v>
      </c>
      <c r="P32" s="9"/>
    </row>
    <row r="33" spans="1:16">
      <c r="A33" s="12"/>
      <c r="B33" s="25">
        <v>334.5</v>
      </c>
      <c r="C33" s="20" t="s">
        <v>42</v>
      </c>
      <c r="D33" s="47">
        <v>0</v>
      </c>
      <c r="E33" s="47">
        <v>253040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253040</v>
      </c>
      <c r="O33" s="48">
        <f t="shared" si="1"/>
        <v>1.0221319190017815</v>
      </c>
      <c r="P33" s="9"/>
    </row>
    <row r="34" spans="1:16">
      <c r="A34" s="12"/>
      <c r="B34" s="25">
        <v>334.69</v>
      </c>
      <c r="C34" s="20" t="s">
        <v>43</v>
      </c>
      <c r="D34" s="47">
        <v>0</v>
      </c>
      <c r="E34" s="47">
        <v>339106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339106</v>
      </c>
      <c r="O34" s="48">
        <f t="shared" si="1"/>
        <v>1.3697876482967835</v>
      </c>
      <c r="P34" s="9"/>
    </row>
    <row r="35" spans="1:16">
      <c r="A35" s="12"/>
      <c r="B35" s="25">
        <v>334.7</v>
      </c>
      <c r="C35" s="20" t="s">
        <v>172</v>
      </c>
      <c r="D35" s="47">
        <v>0</v>
      </c>
      <c r="E35" s="47">
        <v>78894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78894</v>
      </c>
      <c r="O35" s="48">
        <f t="shared" si="1"/>
        <v>0.31868509175516335</v>
      </c>
      <c r="P35" s="9"/>
    </row>
    <row r="36" spans="1:16">
      <c r="A36" s="12"/>
      <c r="B36" s="25">
        <v>334.83</v>
      </c>
      <c r="C36" s="20" t="s">
        <v>173</v>
      </c>
      <c r="D36" s="47">
        <v>0</v>
      </c>
      <c r="E36" s="47">
        <v>67286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67286</v>
      </c>
      <c r="O36" s="48">
        <f t="shared" si="1"/>
        <v>0.27179563824673514</v>
      </c>
      <c r="P36" s="9"/>
    </row>
    <row r="37" spans="1:16">
      <c r="A37" s="12"/>
      <c r="B37" s="25">
        <v>335.12</v>
      </c>
      <c r="C37" s="20" t="s">
        <v>44</v>
      </c>
      <c r="D37" s="47">
        <v>4650572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4650572</v>
      </c>
      <c r="O37" s="48">
        <f t="shared" ref="O37:O68" si="7">(N37/O$132)</f>
        <v>18.785559922604932</v>
      </c>
      <c r="P37" s="9"/>
    </row>
    <row r="38" spans="1:16">
      <c r="A38" s="12"/>
      <c r="B38" s="25">
        <v>335.13</v>
      </c>
      <c r="C38" s="20" t="s">
        <v>45</v>
      </c>
      <c r="D38" s="47">
        <v>134481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134481</v>
      </c>
      <c r="O38" s="48">
        <f t="shared" si="7"/>
        <v>0.54322369032278917</v>
      </c>
      <c r="P38" s="9"/>
    </row>
    <row r="39" spans="1:16">
      <c r="A39" s="12"/>
      <c r="B39" s="25">
        <v>335.14</v>
      </c>
      <c r="C39" s="20" t="s">
        <v>46</v>
      </c>
      <c r="D39" s="47">
        <v>42394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42394</v>
      </c>
      <c r="O39" s="48">
        <f t="shared" si="7"/>
        <v>0.17124668263579482</v>
      </c>
      <c r="P39" s="9"/>
    </row>
    <row r="40" spans="1:16">
      <c r="A40" s="12"/>
      <c r="B40" s="25">
        <v>335.15</v>
      </c>
      <c r="C40" s="20" t="s">
        <v>47</v>
      </c>
      <c r="D40" s="47">
        <v>83078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83078</v>
      </c>
      <c r="O40" s="48">
        <f t="shared" si="7"/>
        <v>0.33558597678955893</v>
      </c>
      <c r="P40" s="9"/>
    </row>
    <row r="41" spans="1:16">
      <c r="A41" s="12"/>
      <c r="B41" s="25">
        <v>335.16</v>
      </c>
      <c r="C41" s="20" t="s">
        <v>48</v>
      </c>
      <c r="D41" s="47">
        <v>446500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446500</v>
      </c>
      <c r="O41" s="48">
        <f t="shared" si="7"/>
        <v>1.8035958814191251</v>
      </c>
      <c r="P41" s="9"/>
    </row>
    <row r="42" spans="1:16">
      <c r="A42" s="12"/>
      <c r="B42" s="25">
        <v>335.18</v>
      </c>
      <c r="C42" s="20" t="s">
        <v>49</v>
      </c>
      <c r="D42" s="47">
        <v>0</v>
      </c>
      <c r="E42" s="47">
        <v>0</v>
      </c>
      <c r="F42" s="47">
        <v>11400318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11400318</v>
      </c>
      <c r="O42" s="48">
        <f t="shared" si="7"/>
        <v>46.050541078764425</v>
      </c>
      <c r="P42" s="9"/>
    </row>
    <row r="43" spans="1:16">
      <c r="A43" s="12"/>
      <c r="B43" s="25">
        <v>335.21</v>
      </c>
      <c r="C43" s="20" t="s">
        <v>50</v>
      </c>
      <c r="D43" s="47">
        <v>0</v>
      </c>
      <c r="E43" s="47">
        <v>28008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6"/>
        <v>28008</v>
      </c>
      <c r="O43" s="48">
        <f t="shared" si="7"/>
        <v>0.11313575240041848</v>
      </c>
      <c r="P43" s="9"/>
    </row>
    <row r="44" spans="1:16">
      <c r="A44" s="12"/>
      <c r="B44" s="25">
        <v>335.22</v>
      </c>
      <c r="C44" s="20" t="s">
        <v>51</v>
      </c>
      <c r="D44" s="47">
        <v>0</v>
      </c>
      <c r="E44" s="47">
        <v>630542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6"/>
        <v>630542</v>
      </c>
      <c r="O44" s="48">
        <f t="shared" si="7"/>
        <v>2.5470166948752024</v>
      </c>
      <c r="P44" s="9"/>
    </row>
    <row r="45" spans="1:16">
      <c r="A45" s="12"/>
      <c r="B45" s="25">
        <v>335.49</v>
      </c>
      <c r="C45" s="20" t="s">
        <v>52</v>
      </c>
      <c r="D45" s="47">
        <v>0</v>
      </c>
      <c r="E45" s="47">
        <v>68607</v>
      </c>
      <c r="F45" s="47">
        <v>4272284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6"/>
        <v>4340891</v>
      </c>
      <c r="O45" s="48">
        <f t="shared" si="7"/>
        <v>17.534631868509177</v>
      </c>
      <c r="P45" s="9"/>
    </row>
    <row r="46" spans="1:16">
      <c r="A46" s="12"/>
      <c r="B46" s="25">
        <v>335.69</v>
      </c>
      <c r="C46" s="20" t="s">
        <v>53</v>
      </c>
      <c r="D46" s="47">
        <v>0</v>
      </c>
      <c r="E46" s="47">
        <v>11619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6"/>
        <v>11619</v>
      </c>
      <c r="O46" s="48">
        <f t="shared" si="7"/>
        <v>4.6933887001587488E-2</v>
      </c>
      <c r="P46" s="9"/>
    </row>
    <row r="47" spans="1:16">
      <c r="A47" s="12"/>
      <c r="B47" s="25">
        <v>335.7</v>
      </c>
      <c r="C47" s="20" t="s">
        <v>54</v>
      </c>
      <c r="D47" s="47">
        <v>1880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6"/>
        <v>1880</v>
      </c>
      <c r="O47" s="48">
        <f t="shared" si="7"/>
        <v>7.5940879217647368E-3</v>
      </c>
      <c r="P47" s="9"/>
    </row>
    <row r="48" spans="1:16">
      <c r="A48" s="12"/>
      <c r="B48" s="25">
        <v>337.1</v>
      </c>
      <c r="C48" s="20" t="s">
        <v>56</v>
      </c>
      <c r="D48" s="47">
        <v>11359</v>
      </c>
      <c r="E48" s="47">
        <v>150892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ref="N48:N54" si="8">SUM(D48:M48)</f>
        <v>162251</v>
      </c>
      <c r="O48" s="48">
        <f t="shared" si="7"/>
        <v>0.6553980635075799</v>
      </c>
      <c r="P48" s="9"/>
    </row>
    <row r="49" spans="1:16">
      <c r="A49" s="12"/>
      <c r="B49" s="25">
        <v>337.2</v>
      </c>
      <c r="C49" s="20" t="s">
        <v>57</v>
      </c>
      <c r="D49" s="47">
        <v>77043</v>
      </c>
      <c r="E49" s="47">
        <v>3219407</v>
      </c>
      <c r="F49" s="47">
        <v>0</v>
      </c>
      <c r="G49" s="47">
        <v>153076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3449526</v>
      </c>
      <c r="O49" s="48">
        <f t="shared" si="7"/>
        <v>13.93404453851778</v>
      </c>
      <c r="P49" s="9"/>
    </row>
    <row r="50" spans="1:16">
      <c r="A50" s="12"/>
      <c r="B50" s="25">
        <v>337.3</v>
      </c>
      <c r="C50" s="20" t="s">
        <v>58</v>
      </c>
      <c r="D50" s="47">
        <v>5000</v>
      </c>
      <c r="E50" s="47">
        <v>9732</v>
      </c>
      <c r="F50" s="47">
        <v>0</v>
      </c>
      <c r="G50" s="47">
        <v>304640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319372</v>
      </c>
      <c r="O50" s="48">
        <f t="shared" si="7"/>
        <v>1.2900739615690677</v>
      </c>
      <c r="P50" s="9"/>
    </row>
    <row r="51" spans="1:16">
      <c r="A51" s="12"/>
      <c r="B51" s="25">
        <v>337.4</v>
      </c>
      <c r="C51" s="20" t="s">
        <v>59</v>
      </c>
      <c r="D51" s="47">
        <v>0</v>
      </c>
      <c r="E51" s="47">
        <v>0</v>
      </c>
      <c r="F51" s="47">
        <v>0</v>
      </c>
      <c r="G51" s="47">
        <v>2441206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2441206</v>
      </c>
      <c r="O51" s="48">
        <f t="shared" si="7"/>
        <v>9.8610281910317052</v>
      </c>
      <c r="P51" s="9"/>
    </row>
    <row r="52" spans="1:16">
      <c r="A52" s="12"/>
      <c r="B52" s="25">
        <v>337.9</v>
      </c>
      <c r="C52" s="20" t="s">
        <v>60</v>
      </c>
      <c r="D52" s="47">
        <v>0</v>
      </c>
      <c r="E52" s="47">
        <v>864151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864151</v>
      </c>
      <c r="O52" s="48">
        <f t="shared" si="7"/>
        <v>3.4906588679153825</v>
      </c>
      <c r="P52" s="9"/>
    </row>
    <row r="53" spans="1:16" ht="15.75">
      <c r="A53" s="29" t="s">
        <v>65</v>
      </c>
      <c r="B53" s="30"/>
      <c r="C53" s="31"/>
      <c r="D53" s="32">
        <f t="shared" ref="D53:M53" si="9">SUM(D54:D98)</f>
        <v>3729012</v>
      </c>
      <c r="E53" s="32">
        <f t="shared" si="9"/>
        <v>24155513</v>
      </c>
      <c r="F53" s="32">
        <f t="shared" si="9"/>
        <v>0</v>
      </c>
      <c r="G53" s="32">
        <f t="shared" si="9"/>
        <v>982847</v>
      </c>
      <c r="H53" s="32">
        <f t="shared" si="9"/>
        <v>0</v>
      </c>
      <c r="I53" s="32">
        <f t="shared" si="9"/>
        <v>8561851</v>
      </c>
      <c r="J53" s="32">
        <f t="shared" si="9"/>
        <v>25430409</v>
      </c>
      <c r="K53" s="32">
        <f t="shared" si="9"/>
        <v>0</v>
      </c>
      <c r="L53" s="32">
        <f t="shared" si="9"/>
        <v>0</v>
      </c>
      <c r="M53" s="32">
        <f t="shared" si="9"/>
        <v>77030</v>
      </c>
      <c r="N53" s="32">
        <f t="shared" si="8"/>
        <v>62936662</v>
      </c>
      <c r="O53" s="46">
        <f t="shared" si="7"/>
        <v>254.22688549488814</v>
      </c>
      <c r="P53" s="10"/>
    </row>
    <row r="54" spans="1:16">
      <c r="A54" s="12"/>
      <c r="B54" s="25">
        <v>341.1</v>
      </c>
      <c r="C54" s="20" t="s">
        <v>68</v>
      </c>
      <c r="D54" s="47">
        <v>0</v>
      </c>
      <c r="E54" s="47">
        <v>1965075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1965075</v>
      </c>
      <c r="O54" s="48">
        <f t="shared" si="7"/>
        <v>7.9377405972669361</v>
      </c>
      <c r="P54" s="9"/>
    </row>
    <row r="55" spans="1:16">
      <c r="A55" s="12"/>
      <c r="B55" s="25">
        <v>341.2</v>
      </c>
      <c r="C55" s="20" t="s">
        <v>69</v>
      </c>
      <c r="D55" s="47">
        <v>0</v>
      </c>
      <c r="E55" s="47">
        <v>23171</v>
      </c>
      <c r="F55" s="47">
        <v>0</v>
      </c>
      <c r="G55" s="47">
        <v>0</v>
      </c>
      <c r="H55" s="47">
        <v>0</v>
      </c>
      <c r="I55" s="47">
        <v>0</v>
      </c>
      <c r="J55" s="47">
        <v>17840325</v>
      </c>
      <c r="K55" s="47">
        <v>0</v>
      </c>
      <c r="L55" s="47">
        <v>0</v>
      </c>
      <c r="M55" s="47">
        <v>0</v>
      </c>
      <c r="N55" s="47">
        <f t="shared" ref="N55:N98" si="10">SUM(D55:M55)</f>
        <v>17863496</v>
      </c>
      <c r="O55" s="48">
        <f t="shared" si="7"/>
        <v>72.157957028772699</v>
      </c>
      <c r="P55" s="9"/>
    </row>
    <row r="56" spans="1:16">
      <c r="A56" s="12"/>
      <c r="B56" s="25">
        <v>341.51</v>
      </c>
      <c r="C56" s="20" t="s">
        <v>157</v>
      </c>
      <c r="D56" s="47">
        <v>0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528298</v>
      </c>
      <c r="K56" s="47">
        <v>0</v>
      </c>
      <c r="L56" s="47">
        <v>0</v>
      </c>
      <c r="M56" s="47">
        <v>0</v>
      </c>
      <c r="N56" s="47">
        <f t="shared" si="10"/>
        <v>528298</v>
      </c>
      <c r="O56" s="48">
        <f t="shared" si="7"/>
        <v>2.1340114153683336</v>
      </c>
      <c r="P56" s="9"/>
    </row>
    <row r="57" spans="1:16">
      <c r="A57" s="12"/>
      <c r="B57" s="25">
        <v>341.52</v>
      </c>
      <c r="C57" s="20" t="s">
        <v>158</v>
      </c>
      <c r="D57" s="47">
        <v>0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5333320</v>
      </c>
      <c r="K57" s="47">
        <v>0</v>
      </c>
      <c r="L57" s="47">
        <v>0</v>
      </c>
      <c r="M57" s="47">
        <v>0</v>
      </c>
      <c r="N57" s="47">
        <f t="shared" si="10"/>
        <v>5333320</v>
      </c>
      <c r="O57" s="48">
        <f t="shared" si="7"/>
        <v>21.543457976013993</v>
      </c>
      <c r="P57" s="9"/>
    </row>
    <row r="58" spans="1:16">
      <c r="A58" s="12"/>
      <c r="B58" s="25">
        <v>341.53</v>
      </c>
      <c r="C58" s="20" t="s">
        <v>159</v>
      </c>
      <c r="D58" s="47">
        <v>0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1267599</v>
      </c>
      <c r="K58" s="47">
        <v>0</v>
      </c>
      <c r="L58" s="47">
        <v>0</v>
      </c>
      <c r="M58" s="47">
        <v>0</v>
      </c>
      <c r="N58" s="47">
        <f t="shared" si="10"/>
        <v>1267599</v>
      </c>
      <c r="O58" s="48">
        <f t="shared" si="7"/>
        <v>5.1203501359260946</v>
      </c>
      <c r="P58" s="9"/>
    </row>
    <row r="59" spans="1:16">
      <c r="A59" s="12"/>
      <c r="B59" s="25">
        <v>341.55</v>
      </c>
      <c r="C59" s="20" t="s">
        <v>70</v>
      </c>
      <c r="D59" s="47">
        <v>2694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2694</v>
      </c>
      <c r="O59" s="48">
        <f t="shared" si="7"/>
        <v>1.0882166415550107E-2</v>
      </c>
      <c r="P59" s="9"/>
    </row>
    <row r="60" spans="1:16">
      <c r="A60" s="12"/>
      <c r="B60" s="25">
        <v>341.56</v>
      </c>
      <c r="C60" s="20" t="s">
        <v>71</v>
      </c>
      <c r="D60" s="47">
        <v>0</v>
      </c>
      <c r="E60" s="47">
        <v>743033</v>
      </c>
      <c r="F60" s="47">
        <v>0</v>
      </c>
      <c r="G60" s="47">
        <v>0</v>
      </c>
      <c r="H60" s="47">
        <v>0</v>
      </c>
      <c r="I60" s="47">
        <v>0</v>
      </c>
      <c r="J60" s="47">
        <v>390580</v>
      </c>
      <c r="K60" s="47">
        <v>0</v>
      </c>
      <c r="L60" s="47">
        <v>0</v>
      </c>
      <c r="M60" s="47">
        <v>0</v>
      </c>
      <c r="N60" s="47">
        <f t="shared" si="10"/>
        <v>1133613</v>
      </c>
      <c r="O60" s="48">
        <f t="shared" si="7"/>
        <v>4.5791259527954722</v>
      </c>
      <c r="P60" s="9"/>
    </row>
    <row r="61" spans="1:16">
      <c r="A61" s="12"/>
      <c r="B61" s="25">
        <v>341.8</v>
      </c>
      <c r="C61" s="20" t="s">
        <v>72</v>
      </c>
      <c r="D61" s="47">
        <v>0</v>
      </c>
      <c r="E61" s="47">
        <v>6571253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6571253</v>
      </c>
      <c r="O61" s="48">
        <f t="shared" si="7"/>
        <v>26.543975020298028</v>
      </c>
      <c r="P61" s="9"/>
    </row>
    <row r="62" spans="1:16">
      <c r="A62" s="12"/>
      <c r="B62" s="25">
        <v>341.9</v>
      </c>
      <c r="C62" s="20" t="s">
        <v>73</v>
      </c>
      <c r="D62" s="47">
        <v>48440</v>
      </c>
      <c r="E62" s="47">
        <v>459815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508255</v>
      </c>
      <c r="O62" s="48">
        <f t="shared" si="7"/>
        <v>2.0530495514236895</v>
      </c>
      <c r="P62" s="9"/>
    </row>
    <row r="63" spans="1:16">
      <c r="A63" s="12"/>
      <c r="B63" s="25">
        <v>342.1</v>
      </c>
      <c r="C63" s="20" t="s">
        <v>74</v>
      </c>
      <c r="D63" s="47">
        <v>871930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871930</v>
      </c>
      <c r="O63" s="48">
        <f t="shared" si="7"/>
        <v>3.5220814263959186</v>
      </c>
      <c r="P63" s="9"/>
    </row>
    <row r="64" spans="1:16">
      <c r="A64" s="12"/>
      <c r="B64" s="25">
        <v>342.2</v>
      </c>
      <c r="C64" s="20" t="s">
        <v>75</v>
      </c>
      <c r="D64" s="47">
        <v>0</v>
      </c>
      <c r="E64" s="47">
        <v>572100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572100</v>
      </c>
      <c r="O64" s="48">
        <f t="shared" si="7"/>
        <v>2.3109455851285139</v>
      </c>
      <c r="P64" s="9"/>
    </row>
    <row r="65" spans="1:16">
      <c r="A65" s="12"/>
      <c r="B65" s="25">
        <v>342.3</v>
      </c>
      <c r="C65" s="20" t="s">
        <v>76</v>
      </c>
      <c r="D65" s="47">
        <v>1118079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1118079</v>
      </c>
      <c r="O65" s="48">
        <f t="shared" si="7"/>
        <v>4.5163777816376571</v>
      </c>
      <c r="P65" s="9"/>
    </row>
    <row r="66" spans="1:16">
      <c r="A66" s="12"/>
      <c r="B66" s="25">
        <v>342.4</v>
      </c>
      <c r="C66" s="20" t="s">
        <v>77</v>
      </c>
      <c r="D66" s="47">
        <v>0</v>
      </c>
      <c r="E66" s="47">
        <v>569680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569680</v>
      </c>
      <c r="O66" s="48">
        <f t="shared" si="7"/>
        <v>2.301170216633476</v>
      </c>
      <c r="P66" s="9"/>
    </row>
    <row r="67" spans="1:16">
      <c r="A67" s="12"/>
      <c r="B67" s="25">
        <v>342.5</v>
      </c>
      <c r="C67" s="20" t="s">
        <v>78</v>
      </c>
      <c r="D67" s="47">
        <v>0</v>
      </c>
      <c r="E67" s="47">
        <v>182945</v>
      </c>
      <c r="F67" s="47">
        <v>0</v>
      </c>
      <c r="G67" s="47">
        <v>0</v>
      </c>
      <c r="H67" s="47">
        <v>0</v>
      </c>
      <c r="I67" s="47">
        <v>12600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195545</v>
      </c>
      <c r="O67" s="48">
        <f t="shared" si="7"/>
        <v>0.78988612907525824</v>
      </c>
      <c r="P67" s="9"/>
    </row>
    <row r="68" spans="1:16">
      <c r="A68" s="12"/>
      <c r="B68" s="25">
        <v>342.6</v>
      </c>
      <c r="C68" s="20" t="s">
        <v>79</v>
      </c>
      <c r="D68" s="47">
        <v>0</v>
      </c>
      <c r="E68" s="47">
        <v>5897926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5897926</v>
      </c>
      <c r="O68" s="48">
        <f t="shared" si="7"/>
        <v>23.824132234075641</v>
      </c>
      <c r="P68" s="9"/>
    </row>
    <row r="69" spans="1:16">
      <c r="A69" s="12"/>
      <c r="B69" s="25">
        <v>342.9</v>
      </c>
      <c r="C69" s="20" t="s">
        <v>80</v>
      </c>
      <c r="D69" s="47">
        <v>65400</v>
      </c>
      <c r="E69" s="47">
        <v>617955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683355</v>
      </c>
      <c r="O69" s="48">
        <f t="shared" ref="O69:O100" si="11">(N69/O$132)</f>
        <v>2.7603499743497562</v>
      </c>
      <c r="P69" s="9"/>
    </row>
    <row r="70" spans="1:16">
      <c r="A70" s="12"/>
      <c r="B70" s="25">
        <v>343.1</v>
      </c>
      <c r="C70" s="20" t="s">
        <v>81</v>
      </c>
      <c r="D70" s="47">
        <v>0</v>
      </c>
      <c r="E70" s="47">
        <v>36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36</v>
      </c>
      <c r="O70" s="48">
        <f t="shared" si="11"/>
        <v>1.4541870488485667E-4</v>
      </c>
      <c r="P70" s="9"/>
    </row>
    <row r="71" spans="1:16">
      <c r="A71" s="12"/>
      <c r="B71" s="25">
        <v>343.3</v>
      </c>
      <c r="C71" s="20" t="s">
        <v>82</v>
      </c>
      <c r="D71" s="47">
        <v>0</v>
      </c>
      <c r="E71" s="47">
        <v>18623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18623</v>
      </c>
      <c r="O71" s="48">
        <f t="shared" si="11"/>
        <v>7.5225903918630155E-2</v>
      </c>
      <c r="P71" s="9"/>
    </row>
    <row r="72" spans="1:16">
      <c r="A72" s="12"/>
      <c r="B72" s="25">
        <v>343.4</v>
      </c>
      <c r="C72" s="20" t="s">
        <v>83</v>
      </c>
      <c r="D72" s="47">
        <v>0</v>
      </c>
      <c r="E72" s="47">
        <v>112393</v>
      </c>
      <c r="F72" s="47">
        <v>0</v>
      </c>
      <c r="G72" s="47">
        <v>0</v>
      </c>
      <c r="H72" s="47">
        <v>0</v>
      </c>
      <c r="I72" s="47">
        <v>8495615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8608008</v>
      </c>
      <c r="O72" s="48">
        <f t="shared" si="11"/>
        <v>34.771260416624592</v>
      </c>
      <c r="P72" s="9"/>
    </row>
    <row r="73" spans="1:16">
      <c r="A73" s="12"/>
      <c r="B73" s="25">
        <v>343.6</v>
      </c>
      <c r="C73" s="20" t="s">
        <v>84</v>
      </c>
      <c r="D73" s="47">
        <v>16176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16176</v>
      </c>
      <c r="O73" s="48">
        <f t="shared" si="11"/>
        <v>6.5341471394928921E-2</v>
      </c>
      <c r="P73" s="9"/>
    </row>
    <row r="74" spans="1:16">
      <c r="A74" s="12"/>
      <c r="B74" s="25">
        <v>343.7</v>
      </c>
      <c r="C74" s="20" t="s">
        <v>85</v>
      </c>
      <c r="D74" s="47">
        <v>0</v>
      </c>
      <c r="E74" s="47">
        <v>222504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222504</v>
      </c>
      <c r="O74" s="48">
        <f t="shared" si="11"/>
        <v>0.89878454199167079</v>
      </c>
      <c r="P74" s="9"/>
    </row>
    <row r="75" spans="1:16">
      <c r="A75" s="12"/>
      <c r="B75" s="25">
        <v>343.9</v>
      </c>
      <c r="C75" s="20" t="s">
        <v>86</v>
      </c>
      <c r="D75" s="47">
        <v>0</v>
      </c>
      <c r="E75" s="47">
        <v>0</v>
      </c>
      <c r="F75" s="47">
        <v>0</v>
      </c>
      <c r="G75" s="47">
        <v>0</v>
      </c>
      <c r="H75" s="47">
        <v>0</v>
      </c>
      <c r="I75" s="47">
        <v>44355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44355</v>
      </c>
      <c r="O75" s="48">
        <f t="shared" si="11"/>
        <v>0.17916796264355048</v>
      </c>
      <c r="P75" s="9"/>
    </row>
    <row r="76" spans="1:16">
      <c r="A76" s="12"/>
      <c r="B76" s="25">
        <v>344.9</v>
      </c>
      <c r="C76" s="20" t="s">
        <v>87</v>
      </c>
      <c r="D76" s="47">
        <v>0</v>
      </c>
      <c r="E76" s="47">
        <v>101756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101756</v>
      </c>
      <c r="O76" s="48">
        <f t="shared" si="11"/>
        <v>0.41103404817398542</v>
      </c>
      <c r="P76" s="9"/>
    </row>
    <row r="77" spans="1:16">
      <c r="A77" s="12"/>
      <c r="B77" s="25">
        <v>346.4</v>
      </c>
      <c r="C77" s="20" t="s">
        <v>88</v>
      </c>
      <c r="D77" s="47">
        <v>428770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428770</v>
      </c>
      <c r="O77" s="48">
        <f t="shared" si="11"/>
        <v>1.731977169263333</v>
      </c>
      <c r="P77" s="9"/>
    </row>
    <row r="78" spans="1:16">
      <c r="A78" s="12"/>
      <c r="B78" s="25">
        <v>347.1</v>
      </c>
      <c r="C78" s="20" t="s">
        <v>89</v>
      </c>
      <c r="D78" s="47">
        <v>406059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51617</v>
      </c>
      <c r="K78" s="47">
        <v>0</v>
      </c>
      <c r="L78" s="47">
        <v>0</v>
      </c>
      <c r="M78" s="47">
        <v>0</v>
      </c>
      <c r="N78" s="47">
        <f t="shared" si="10"/>
        <v>457676</v>
      </c>
      <c r="O78" s="48">
        <f t="shared" si="11"/>
        <v>1.8487403104689348</v>
      </c>
      <c r="P78" s="9"/>
    </row>
    <row r="79" spans="1:16">
      <c r="A79" s="12"/>
      <c r="B79" s="25">
        <v>347.4</v>
      </c>
      <c r="C79" s="20" t="s">
        <v>90</v>
      </c>
      <c r="D79" s="47">
        <v>200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0"/>
        <v>200</v>
      </c>
      <c r="O79" s="48">
        <f t="shared" si="11"/>
        <v>8.0788169380475918E-4</v>
      </c>
      <c r="P79" s="9"/>
    </row>
    <row r="80" spans="1:16">
      <c r="A80" s="12"/>
      <c r="B80" s="25">
        <v>348.11</v>
      </c>
      <c r="C80" s="39" t="s">
        <v>94</v>
      </c>
      <c r="D80" s="47">
        <v>30</v>
      </c>
      <c r="E80" s="47">
        <v>11760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0"/>
        <v>11790</v>
      </c>
      <c r="O80" s="48">
        <f t="shared" si="11"/>
        <v>4.7624625849790554E-2</v>
      </c>
      <c r="P80" s="9"/>
    </row>
    <row r="81" spans="1:16">
      <c r="A81" s="12"/>
      <c r="B81" s="25">
        <v>348.12</v>
      </c>
      <c r="C81" s="39" t="s">
        <v>95</v>
      </c>
      <c r="D81" s="47">
        <v>15677</v>
      </c>
      <c r="E81" s="47">
        <v>97639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0"/>
        <v>113316</v>
      </c>
      <c r="O81" s="48">
        <f t="shared" si="11"/>
        <v>0.45772961007590046</v>
      </c>
      <c r="P81" s="9"/>
    </row>
    <row r="82" spans="1:16">
      <c r="A82" s="12"/>
      <c r="B82" s="25">
        <v>348.13</v>
      </c>
      <c r="C82" s="39" t="s">
        <v>96</v>
      </c>
      <c r="D82" s="47">
        <v>22315</v>
      </c>
      <c r="E82" s="47">
        <v>147980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21490</v>
      </c>
      <c r="N82" s="47">
        <f t="shared" si="10"/>
        <v>191785</v>
      </c>
      <c r="O82" s="48">
        <f t="shared" si="11"/>
        <v>0.77469795323172874</v>
      </c>
      <c r="P82" s="9"/>
    </row>
    <row r="83" spans="1:16">
      <c r="A83" s="12"/>
      <c r="B83" s="25">
        <v>348.22</v>
      </c>
      <c r="C83" s="39" t="s">
        <v>97</v>
      </c>
      <c r="D83" s="47">
        <v>0</v>
      </c>
      <c r="E83" s="47">
        <v>119962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0"/>
        <v>119962</v>
      </c>
      <c r="O83" s="48">
        <f t="shared" si="11"/>
        <v>0.48457551876103261</v>
      </c>
      <c r="P83" s="9"/>
    </row>
    <row r="84" spans="1:16">
      <c r="A84" s="12"/>
      <c r="B84" s="25">
        <v>348.23</v>
      </c>
      <c r="C84" s="39" t="s">
        <v>98</v>
      </c>
      <c r="D84" s="47">
        <v>3314</v>
      </c>
      <c r="E84" s="47">
        <v>33494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9875</v>
      </c>
      <c r="N84" s="47">
        <f t="shared" si="10"/>
        <v>46683</v>
      </c>
      <c r="O84" s="48">
        <f t="shared" si="11"/>
        <v>0.18857170555943786</v>
      </c>
      <c r="P84" s="9"/>
    </row>
    <row r="85" spans="1:16">
      <c r="A85" s="12"/>
      <c r="B85" s="25">
        <v>348.31</v>
      </c>
      <c r="C85" s="39" t="s">
        <v>99</v>
      </c>
      <c r="D85" s="47">
        <v>0</v>
      </c>
      <c r="E85" s="47">
        <v>999836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0"/>
        <v>999836</v>
      </c>
      <c r="O85" s="48">
        <f t="shared" si="11"/>
        <v>4.0387460060348763</v>
      </c>
      <c r="P85" s="9"/>
    </row>
    <row r="86" spans="1:16">
      <c r="A86" s="12"/>
      <c r="B86" s="25">
        <v>348.32</v>
      </c>
      <c r="C86" s="39" t="s">
        <v>100</v>
      </c>
      <c r="D86" s="47">
        <v>0</v>
      </c>
      <c r="E86" s="47">
        <v>10678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0"/>
        <v>10678</v>
      </c>
      <c r="O86" s="48">
        <f t="shared" si="11"/>
        <v>4.3132803632236094E-2</v>
      </c>
      <c r="P86" s="9"/>
    </row>
    <row r="87" spans="1:16">
      <c r="A87" s="12"/>
      <c r="B87" s="25">
        <v>348.33</v>
      </c>
      <c r="C87" s="39" t="s">
        <v>174</v>
      </c>
      <c r="D87" s="47">
        <v>0</v>
      </c>
      <c r="E87" s="47">
        <v>960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0"/>
        <v>960</v>
      </c>
      <c r="O87" s="48">
        <f t="shared" si="11"/>
        <v>3.8778321302628442E-3</v>
      </c>
      <c r="P87" s="9"/>
    </row>
    <row r="88" spans="1:16">
      <c r="A88" s="12"/>
      <c r="B88" s="25">
        <v>348.41</v>
      </c>
      <c r="C88" s="39" t="s">
        <v>101</v>
      </c>
      <c r="D88" s="47">
        <v>0</v>
      </c>
      <c r="E88" s="47">
        <v>540158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0"/>
        <v>540158</v>
      </c>
      <c r="O88" s="48">
        <f t="shared" si="11"/>
        <v>2.1819187998109557</v>
      </c>
      <c r="P88" s="9"/>
    </row>
    <row r="89" spans="1:16">
      <c r="A89" s="12"/>
      <c r="B89" s="25">
        <v>348.42</v>
      </c>
      <c r="C89" s="39" t="s">
        <v>102</v>
      </c>
      <c r="D89" s="47">
        <v>0</v>
      </c>
      <c r="E89" s="47">
        <v>782622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0"/>
        <v>782622</v>
      </c>
      <c r="O89" s="48">
        <f t="shared" si="11"/>
        <v>3.1613299348443413</v>
      </c>
      <c r="P89" s="9"/>
    </row>
    <row r="90" spans="1:16">
      <c r="A90" s="12"/>
      <c r="B90" s="25">
        <v>348.48</v>
      </c>
      <c r="C90" s="39" t="s">
        <v>103</v>
      </c>
      <c r="D90" s="47">
        <v>0</v>
      </c>
      <c r="E90" s="47">
        <v>58746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0"/>
        <v>58746</v>
      </c>
      <c r="O90" s="48">
        <f t="shared" si="11"/>
        <v>0.23729908992127194</v>
      </c>
      <c r="P90" s="9"/>
    </row>
    <row r="91" spans="1:16">
      <c r="A91" s="12"/>
      <c r="B91" s="25">
        <v>348.52</v>
      </c>
      <c r="C91" s="39" t="s">
        <v>104</v>
      </c>
      <c r="D91" s="47">
        <v>0</v>
      </c>
      <c r="E91" s="47">
        <v>648142</v>
      </c>
      <c r="F91" s="47">
        <v>0</v>
      </c>
      <c r="G91" s="47">
        <v>923632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0"/>
        <v>1571774</v>
      </c>
      <c r="O91" s="48">
        <f t="shared" si="11"/>
        <v>6.3490372069914081</v>
      </c>
      <c r="P91" s="9"/>
    </row>
    <row r="92" spans="1:16">
      <c r="A92" s="12"/>
      <c r="B92" s="25">
        <v>348.53</v>
      </c>
      <c r="C92" s="39" t="s">
        <v>105</v>
      </c>
      <c r="D92" s="47">
        <v>0</v>
      </c>
      <c r="E92" s="47">
        <v>2455500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40291</v>
      </c>
      <c r="N92" s="47">
        <f t="shared" si="10"/>
        <v>2495791</v>
      </c>
      <c r="O92" s="48">
        <f t="shared" si="11"/>
        <v>10.081519302313369</v>
      </c>
      <c r="P92" s="9"/>
    </row>
    <row r="93" spans="1:16">
      <c r="A93" s="12"/>
      <c r="B93" s="25">
        <v>348.62</v>
      </c>
      <c r="C93" s="39" t="s">
        <v>106</v>
      </c>
      <c r="D93" s="47">
        <v>0</v>
      </c>
      <c r="E93" s="47">
        <v>1871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0"/>
        <v>1871</v>
      </c>
      <c r="O93" s="48">
        <f t="shared" si="11"/>
        <v>7.5577332455435227E-3</v>
      </c>
      <c r="P93" s="9"/>
    </row>
    <row r="94" spans="1:16">
      <c r="A94" s="12"/>
      <c r="B94" s="25">
        <v>348.71</v>
      </c>
      <c r="C94" s="39" t="s">
        <v>107</v>
      </c>
      <c r="D94" s="47">
        <v>0</v>
      </c>
      <c r="E94" s="47">
        <v>125683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>SUM(D94:M94)</f>
        <v>125683</v>
      </c>
      <c r="O94" s="48">
        <f t="shared" si="11"/>
        <v>0.50768497461231776</v>
      </c>
      <c r="P94" s="9"/>
    </row>
    <row r="95" spans="1:16">
      <c r="A95" s="12"/>
      <c r="B95" s="25">
        <v>348.72</v>
      </c>
      <c r="C95" s="39" t="s">
        <v>108</v>
      </c>
      <c r="D95" s="47">
        <v>0</v>
      </c>
      <c r="E95" s="47">
        <v>16061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>SUM(D95:M95)</f>
        <v>16061</v>
      </c>
      <c r="O95" s="48">
        <f t="shared" si="11"/>
        <v>6.4876939420991195E-2</v>
      </c>
      <c r="P95" s="9"/>
    </row>
    <row r="96" spans="1:16">
      <c r="A96" s="12"/>
      <c r="B96" s="25">
        <v>348.82</v>
      </c>
      <c r="C96" s="20" t="s">
        <v>91</v>
      </c>
      <c r="D96" s="47">
        <v>293222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0"/>
        <v>293222</v>
      </c>
      <c r="O96" s="48">
        <f t="shared" si="11"/>
        <v>1.1844434301040956</v>
      </c>
      <c r="P96" s="9"/>
    </row>
    <row r="97" spans="1:16">
      <c r="A97" s="12"/>
      <c r="B97" s="25">
        <v>348.88</v>
      </c>
      <c r="C97" s="20" t="s">
        <v>92</v>
      </c>
      <c r="D97" s="47">
        <v>361282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0"/>
        <v>361282</v>
      </c>
      <c r="O97" s="48">
        <f t="shared" si="11"/>
        <v>1.459365570505855</v>
      </c>
      <c r="P97" s="9"/>
    </row>
    <row r="98" spans="1:16">
      <c r="A98" s="12"/>
      <c r="B98" s="25">
        <v>349</v>
      </c>
      <c r="C98" s="20" t="s">
        <v>1</v>
      </c>
      <c r="D98" s="47">
        <v>75424</v>
      </c>
      <c r="E98" s="47">
        <v>46156</v>
      </c>
      <c r="F98" s="47">
        <v>0</v>
      </c>
      <c r="G98" s="47">
        <v>59215</v>
      </c>
      <c r="H98" s="47">
        <v>0</v>
      </c>
      <c r="I98" s="47">
        <v>9281</v>
      </c>
      <c r="J98" s="47">
        <v>18670</v>
      </c>
      <c r="K98" s="47">
        <v>0</v>
      </c>
      <c r="L98" s="47">
        <v>0</v>
      </c>
      <c r="M98" s="47">
        <v>5374</v>
      </c>
      <c r="N98" s="47">
        <f t="shared" si="10"/>
        <v>214120</v>
      </c>
      <c r="O98" s="48">
        <f t="shared" si="11"/>
        <v>0.86491814138737522</v>
      </c>
      <c r="P98" s="9"/>
    </row>
    <row r="99" spans="1:16" ht="15.75">
      <c r="A99" s="29" t="s">
        <v>66</v>
      </c>
      <c r="B99" s="30"/>
      <c r="C99" s="31"/>
      <c r="D99" s="32">
        <f t="shared" ref="D99:M99" si="12">SUM(D100:D107)</f>
        <v>15250</v>
      </c>
      <c r="E99" s="32">
        <f t="shared" si="12"/>
        <v>2735238</v>
      </c>
      <c r="F99" s="32">
        <f t="shared" si="12"/>
        <v>0</v>
      </c>
      <c r="G99" s="32">
        <f t="shared" si="12"/>
        <v>2600</v>
      </c>
      <c r="H99" s="32">
        <f t="shared" si="12"/>
        <v>0</v>
      </c>
      <c r="I99" s="32">
        <f t="shared" si="12"/>
        <v>98430</v>
      </c>
      <c r="J99" s="32">
        <f t="shared" si="12"/>
        <v>0</v>
      </c>
      <c r="K99" s="32">
        <f t="shared" si="12"/>
        <v>0</v>
      </c>
      <c r="L99" s="32">
        <f t="shared" si="12"/>
        <v>0</v>
      </c>
      <c r="M99" s="32">
        <f t="shared" si="12"/>
        <v>0</v>
      </c>
      <c r="N99" s="32">
        <f>SUM(D99:M99)</f>
        <v>2851518</v>
      </c>
      <c r="O99" s="46">
        <f t="shared" si="11"/>
        <v>11.518445958773798</v>
      </c>
      <c r="P99" s="10"/>
    </row>
    <row r="100" spans="1:16">
      <c r="A100" s="13"/>
      <c r="B100" s="40">
        <v>351.1</v>
      </c>
      <c r="C100" s="21" t="s">
        <v>110</v>
      </c>
      <c r="D100" s="47">
        <v>64</v>
      </c>
      <c r="E100" s="47">
        <v>139341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>SUM(D100:M100)</f>
        <v>139405</v>
      </c>
      <c r="O100" s="48">
        <f t="shared" si="11"/>
        <v>0.56311373762426231</v>
      </c>
      <c r="P100" s="9"/>
    </row>
    <row r="101" spans="1:16">
      <c r="A101" s="13"/>
      <c r="B101" s="40">
        <v>351.2</v>
      </c>
      <c r="C101" s="21" t="s">
        <v>250</v>
      </c>
      <c r="D101" s="47">
        <v>0</v>
      </c>
      <c r="E101" s="47">
        <v>44466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ref="N101:N107" si="13">SUM(D101:M101)</f>
        <v>44466</v>
      </c>
      <c r="O101" s="48">
        <f t="shared" ref="O101:O130" si="14">(N101/O$132)</f>
        <v>0.17961633698361212</v>
      </c>
      <c r="P101" s="9"/>
    </row>
    <row r="102" spans="1:16">
      <c r="A102" s="13"/>
      <c r="B102" s="40">
        <v>351.3</v>
      </c>
      <c r="C102" s="21" t="s">
        <v>112</v>
      </c>
      <c r="D102" s="47">
        <v>0</v>
      </c>
      <c r="E102" s="47">
        <v>3437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3"/>
        <v>3437</v>
      </c>
      <c r="O102" s="48">
        <f t="shared" si="14"/>
        <v>1.3883446908034787E-2</v>
      </c>
      <c r="P102" s="9"/>
    </row>
    <row r="103" spans="1:16">
      <c r="A103" s="13"/>
      <c r="B103" s="40">
        <v>351.4</v>
      </c>
      <c r="C103" s="21" t="s">
        <v>113</v>
      </c>
      <c r="D103" s="47">
        <v>500</v>
      </c>
      <c r="E103" s="47">
        <v>583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3"/>
        <v>1083</v>
      </c>
      <c r="O103" s="48">
        <f t="shared" si="14"/>
        <v>4.3746793719527709E-3</v>
      </c>
      <c r="P103" s="9"/>
    </row>
    <row r="104" spans="1:16">
      <c r="A104" s="13"/>
      <c r="B104" s="40">
        <v>351.5</v>
      </c>
      <c r="C104" s="21" t="s">
        <v>114</v>
      </c>
      <c r="D104" s="47">
        <v>0</v>
      </c>
      <c r="E104" s="47">
        <v>1008039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3"/>
        <v>1008039</v>
      </c>
      <c r="O104" s="48">
        <f t="shared" si="14"/>
        <v>4.0718812737062784</v>
      </c>
      <c r="P104" s="9"/>
    </row>
    <row r="105" spans="1:16">
      <c r="A105" s="13"/>
      <c r="B105" s="40">
        <v>351.6</v>
      </c>
      <c r="C105" s="21" t="s">
        <v>175</v>
      </c>
      <c r="D105" s="47">
        <v>0</v>
      </c>
      <c r="E105" s="47">
        <v>577445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3"/>
        <v>577445</v>
      </c>
      <c r="O105" s="48">
        <f t="shared" si="14"/>
        <v>2.3325362233954459</v>
      </c>
      <c r="P105" s="9"/>
    </row>
    <row r="106" spans="1:16">
      <c r="A106" s="13"/>
      <c r="B106" s="40">
        <v>354</v>
      </c>
      <c r="C106" s="21" t="s">
        <v>115</v>
      </c>
      <c r="D106" s="47">
        <v>12881</v>
      </c>
      <c r="E106" s="47">
        <v>37626</v>
      </c>
      <c r="F106" s="47">
        <v>0</v>
      </c>
      <c r="G106" s="47">
        <v>2600</v>
      </c>
      <c r="H106" s="47">
        <v>0</v>
      </c>
      <c r="I106" s="47">
        <v>98430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3"/>
        <v>151537</v>
      </c>
      <c r="O106" s="48">
        <f t="shared" si="14"/>
        <v>0.61211984117045903</v>
      </c>
      <c r="P106" s="9"/>
    </row>
    <row r="107" spans="1:16">
      <c r="A107" s="13"/>
      <c r="B107" s="40">
        <v>359</v>
      </c>
      <c r="C107" s="21" t="s">
        <v>116</v>
      </c>
      <c r="D107" s="47">
        <v>1805</v>
      </c>
      <c r="E107" s="47">
        <v>924301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3"/>
        <v>926106</v>
      </c>
      <c r="O107" s="48">
        <f t="shared" si="14"/>
        <v>3.7409204196137518</v>
      </c>
      <c r="P107" s="9"/>
    </row>
    <row r="108" spans="1:16" ht="15.75">
      <c r="A108" s="29" t="s">
        <v>4</v>
      </c>
      <c r="B108" s="30"/>
      <c r="C108" s="31"/>
      <c r="D108" s="32">
        <f t="shared" ref="D108:M108" si="15">SUM(D109:D120)</f>
        <v>3113697</v>
      </c>
      <c r="E108" s="32">
        <f t="shared" si="15"/>
        <v>11702814</v>
      </c>
      <c r="F108" s="32">
        <f t="shared" si="15"/>
        <v>307501</v>
      </c>
      <c r="G108" s="32">
        <f t="shared" si="15"/>
        <v>4505308</v>
      </c>
      <c r="H108" s="32">
        <f t="shared" si="15"/>
        <v>0</v>
      </c>
      <c r="I108" s="32">
        <f t="shared" si="15"/>
        <v>4837627</v>
      </c>
      <c r="J108" s="32">
        <f t="shared" si="15"/>
        <v>1051167</v>
      </c>
      <c r="K108" s="32">
        <f t="shared" si="15"/>
        <v>0</v>
      </c>
      <c r="L108" s="32">
        <f t="shared" si="15"/>
        <v>0</v>
      </c>
      <c r="M108" s="32">
        <f t="shared" si="15"/>
        <v>73327</v>
      </c>
      <c r="N108" s="32">
        <f>SUM(D108:M108)</f>
        <v>25591441</v>
      </c>
      <c r="O108" s="46">
        <f t="shared" si="14"/>
        <v>103.3742835099228</v>
      </c>
      <c r="P108" s="10"/>
    </row>
    <row r="109" spans="1:16">
      <c r="A109" s="12"/>
      <c r="B109" s="25">
        <v>361.1</v>
      </c>
      <c r="C109" s="20" t="s">
        <v>118</v>
      </c>
      <c r="D109" s="47">
        <v>604019</v>
      </c>
      <c r="E109" s="47">
        <v>6608385</v>
      </c>
      <c r="F109" s="47">
        <v>307501</v>
      </c>
      <c r="G109" s="47">
        <v>2036532</v>
      </c>
      <c r="H109" s="47">
        <v>0</v>
      </c>
      <c r="I109" s="47">
        <v>660938</v>
      </c>
      <c r="J109" s="47">
        <v>320766</v>
      </c>
      <c r="K109" s="47">
        <v>0</v>
      </c>
      <c r="L109" s="47">
        <v>0</v>
      </c>
      <c r="M109" s="47">
        <v>19238</v>
      </c>
      <c r="N109" s="47">
        <f>SUM(D109:M109)</f>
        <v>10557379</v>
      </c>
      <c r="O109" s="48">
        <f t="shared" si="14"/>
        <v>42.645566143293976</v>
      </c>
      <c r="P109" s="9"/>
    </row>
    <row r="110" spans="1:16">
      <c r="A110" s="12"/>
      <c r="B110" s="25">
        <v>362</v>
      </c>
      <c r="C110" s="20" t="s">
        <v>121</v>
      </c>
      <c r="D110" s="47">
        <v>31376</v>
      </c>
      <c r="E110" s="47">
        <v>0</v>
      </c>
      <c r="F110" s="47">
        <v>0</v>
      </c>
      <c r="G110" s="47">
        <v>0</v>
      </c>
      <c r="H110" s="47">
        <v>0</v>
      </c>
      <c r="I110" s="47">
        <v>74774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ref="N110:N120" si="16">SUM(D110:M110)</f>
        <v>106150</v>
      </c>
      <c r="O110" s="48">
        <f t="shared" si="14"/>
        <v>0.42878320898687594</v>
      </c>
      <c r="P110" s="9"/>
    </row>
    <row r="111" spans="1:16">
      <c r="A111" s="12"/>
      <c r="B111" s="25">
        <v>363.11</v>
      </c>
      <c r="C111" s="20" t="s">
        <v>30</v>
      </c>
      <c r="D111" s="47">
        <v>0</v>
      </c>
      <c r="E111" s="47">
        <v>48780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6"/>
        <v>48780</v>
      </c>
      <c r="O111" s="48">
        <f t="shared" si="14"/>
        <v>0.19704234511898078</v>
      </c>
      <c r="P111" s="9"/>
    </row>
    <row r="112" spans="1:16">
      <c r="A112" s="12"/>
      <c r="B112" s="25">
        <v>363.12</v>
      </c>
      <c r="C112" s="20" t="s">
        <v>176</v>
      </c>
      <c r="D112" s="47">
        <v>0</v>
      </c>
      <c r="E112" s="47">
        <v>4246766</v>
      </c>
      <c r="F112" s="47">
        <v>0</v>
      </c>
      <c r="G112" s="47">
        <v>0</v>
      </c>
      <c r="H112" s="47">
        <v>0</v>
      </c>
      <c r="I112" s="47">
        <v>3925007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6"/>
        <v>8171773</v>
      </c>
      <c r="O112" s="48">
        <f t="shared" si="14"/>
        <v>33.009129063139994</v>
      </c>
      <c r="P112" s="9"/>
    </row>
    <row r="113" spans="1:16">
      <c r="A113" s="12"/>
      <c r="B113" s="25">
        <v>363.22</v>
      </c>
      <c r="C113" s="20" t="s">
        <v>177</v>
      </c>
      <c r="D113" s="47">
        <v>0</v>
      </c>
      <c r="E113" s="47">
        <v>0</v>
      </c>
      <c r="F113" s="47">
        <v>0</v>
      </c>
      <c r="G113" s="47">
        <v>144573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6"/>
        <v>144573</v>
      </c>
      <c r="O113" s="48">
        <f t="shared" si="14"/>
        <v>0.5839894005921773</v>
      </c>
      <c r="P113" s="9"/>
    </row>
    <row r="114" spans="1:16">
      <c r="A114" s="12"/>
      <c r="B114" s="25">
        <v>363.24</v>
      </c>
      <c r="C114" s="20" t="s">
        <v>178</v>
      </c>
      <c r="D114" s="47">
        <v>0</v>
      </c>
      <c r="E114" s="47">
        <v>0</v>
      </c>
      <c r="F114" s="47">
        <v>0</v>
      </c>
      <c r="G114" s="47">
        <v>1979124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6"/>
        <v>1979124</v>
      </c>
      <c r="O114" s="48">
        <f t="shared" si="14"/>
        <v>7.9944902468482519</v>
      </c>
      <c r="P114" s="9"/>
    </row>
    <row r="115" spans="1:16">
      <c r="A115" s="12"/>
      <c r="B115" s="25">
        <v>363.27</v>
      </c>
      <c r="C115" s="20" t="s">
        <v>179</v>
      </c>
      <c r="D115" s="47">
        <v>0</v>
      </c>
      <c r="E115" s="47">
        <v>0</v>
      </c>
      <c r="F115" s="47">
        <v>0</v>
      </c>
      <c r="G115" s="47">
        <v>212808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si="16"/>
        <v>212808</v>
      </c>
      <c r="O115" s="48">
        <f t="shared" si="14"/>
        <v>0.85961843747601596</v>
      </c>
      <c r="P115" s="9"/>
    </row>
    <row r="116" spans="1:16">
      <c r="A116" s="12"/>
      <c r="B116" s="25">
        <v>364</v>
      </c>
      <c r="C116" s="20" t="s">
        <v>221</v>
      </c>
      <c r="D116" s="47">
        <v>8786</v>
      </c>
      <c r="E116" s="47">
        <v>47472</v>
      </c>
      <c r="F116" s="47">
        <v>0</v>
      </c>
      <c r="G116" s="47">
        <v>0</v>
      </c>
      <c r="H116" s="47">
        <v>0</v>
      </c>
      <c r="I116" s="47">
        <v>1999</v>
      </c>
      <c r="J116" s="47">
        <v>61135</v>
      </c>
      <c r="K116" s="47">
        <v>0</v>
      </c>
      <c r="L116" s="47">
        <v>0</v>
      </c>
      <c r="M116" s="47">
        <v>0</v>
      </c>
      <c r="N116" s="47">
        <f t="shared" si="16"/>
        <v>119392</v>
      </c>
      <c r="O116" s="48">
        <f t="shared" si="14"/>
        <v>0.48227305593368908</v>
      </c>
      <c r="P116" s="9"/>
    </row>
    <row r="117" spans="1:16">
      <c r="A117" s="12"/>
      <c r="B117" s="25">
        <v>365</v>
      </c>
      <c r="C117" s="20" t="s">
        <v>222</v>
      </c>
      <c r="D117" s="47">
        <v>0</v>
      </c>
      <c r="E117" s="47">
        <v>4855</v>
      </c>
      <c r="F117" s="47">
        <v>0</v>
      </c>
      <c r="G117" s="47">
        <v>125</v>
      </c>
      <c r="H117" s="47">
        <v>0</v>
      </c>
      <c r="I117" s="47">
        <v>490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si="16"/>
        <v>5470</v>
      </c>
      <c r="O117" s="48">
        <f t="shared" si="14"/>
        <v>2.2095564325560164E-2</v>
      </c>
      <c r="P117" s="9"/>
    </row>
    <row r="118" spans="1:16">
      <c r="A118" s="12"/>
      <c r="B118" s="25">
        <v>366</v>
      </c>
      <c r="C118" s="20" t="s">
        <v>124</v>
      </c>
      <c r="D118" s="47">
        <v>500</v>
      </c>
      <c r="E118" s="47">
        <v>99950</v>
      </c>
      <c r="F118" s="47">
        <v>0</v>
      </c>
      <c r="G118" s="47">
        <v>36300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f t="shared" si="16"/>
        <v>136750</v>
      </c>
      <c r="O118" s="48">
        <f t="shared" si="14"/>
        <v>0.5523891081390041</v>
      </c>
      <c r="P118" s="9"/>
    </row>
    <row r="119" spans="1:16">
      <c r="A119" s="12"/>
      <c r="B119" s="25">
        <v>369.3</v>
      </c>
      <c r="C119" s="20" t="s">
        <v>127</v>
      </c>
      <c r="D119" s="47">
        <v>0</v>
      </c>
      <c r="E119" s="47">
        <v>2909</v>
      </c>
      <c r="F119" s="47">
        <v>0</v>
      </c>
      <c r="G119" s="47">
        <v>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f t="shared" si="16"/>
        <v>2909</v>
      </c>
      <c r="O119" s="48">
        <f t="shared" si="14"/>
        <v>1.1750639236390224E-2</v>
      </c>
      <c r="P119" s="9"/>
    </row>
    <row r="120" spans="1:16">
      <c r="A120" s="12"/>
      <c r="B120" s="25">
        <v>369.9</v>
      </c>
      <c r="C120" s="20" t="s">
        <v>128</v>
      </c>
      <c r="D120" s="47">
        <v>2469016</v>
      </c>
      <c r="E120" s="47">
        <v>643697</v>
      </c>
      <c r="F120" s="47">
        <v>0</v>
      </c>
      <c r="G120" s="47">
        <v>95846</v>
      </c>
      <c r="H120" s="47">
        <v>0</v>
      </c>
      <c r="I120" s="47">
        <v>174419</v>
      </c>
      <c r="J120" s="47">
        <v>669266</v>
      </c>
      <c r="K120" s="47">
        <v>0</v>
      </c>
      <c r="L120" s="47">
        <v>0</v>
      </c>
      <c r="M120" s="47">
        <v>54089</v>
      </c>
      <c r="N120" s="47">
        <f t="shared" si="16"/>
        <v>4106333</v>
      </c>
      <c r="O120" s="48">
        <f t="shared" si="14"/>
        <v>16.587156296831893</v>
      </c>
      <c r="P120" s="9"/>
    </row>
    <row r="121" spans="1:16" ht="15.75">
      <c r="A121" s="29" t="s">
        <v>67</v>
      </c>
      <c r="B121" s="30"/>
      <c r="C121" s="31"/>
      <c r="D121" s="32">
        <f t="shared" ref="D121:M121" si="17">SUM(D122:D129)</f>
        <v>11502280</v>
      </c>
      <c r="E121" s="32">
        <f t="shared" si="17"/>
        <v>106220972</v>
      </c>
      <c r="F121" s="32">
        <f t="shared" si="17"/>
        <v>44079130</v>
      </c>
      <c r="G121" s="32">
        <f t="shared" si="17"/>
        <v>29969484</v>
      </c>
      <c r="H121" s="32">
        <f t="shared" si="17"/>
        <v>0</v>
      </c>
      <c r="I121" s="32">
        <f t="shared" si="17"/>
        <v>169939</v>
      </c>
      <c r="J121" s="32">
        <f t="shared" si="17"/>
        <v>150000</v>
      </c>
      <c r="K121" s="32">
        <f t="shared" si="17"/>
        <v>0</v>
      </c>
      <c r="L121" s="32">
        <f t="shared" si="17"/>
        <v>0</v>
      </c>
      <c r="M121" s="32">
        <f t="shared" si="17"/>
        <v>0</v>
      </c>
      <c r="N121" s="32">
        <f>SUM(D121:M121)</f>
        <v>192091805</v>
      </c>
      <c r="O121" s="46">
        <f t="shared" si="14"/>
        <v>775.93726394706755</v>
      </c>
      <c r="P121" s="9"/>
    </row>
    <row r="122" spans="1:16">
      <c r="A122" s="12"/>
      <c r="B122" s="25">
        <v>381</v>
      </c>
      <c r="C122" s="20" t="s">
        <v>129</v>
      </c>
      <c r="D122" s="47">
        <v>6440221</v>
      </c>
      <c r="E122" s="47">
        <v>105986217</v>
      </c>
      <c r="F122" s="47">
        <v>0</v>
      </c>
      <c r="G122" s="47">
        <v>9601807</v>
      </c>
      <c r="H122" s="47">
        <v>0</v>
      </c>
      <c r="I122" s="47">
        <v>160000</v>
      </c>
      <c r="J122" s="47">
        <v>150000</v>
      </c>
      <c r="K122" s="47">
        <v>0</v>
      </c>
      <c r="L122" s="47">
        <v>0</v>
      </c>
      <c r="M122" s="47">
        <v>0</v>
      </c>
      <c r="N122" s="47">
        <f>SUM(D122:M122)</f>
        <v>122338245</v>
      </c>
      <c r="O122" s="48">
        <f t="shared" si="14"/>
        <v>494.17414293850811</v>
      </c>
      <c r="P122" s="9"/>
    </row>
    <row r="123" spans="1:16">
      <c r="A123" s="12"/>
      <c r="B123" s="25">
        <v>384</v>
      </c>
      <c r="C123" s="20" t="s">
        <v>130</v>
      </c>
      <c r="D123" s="47">
        <v>0</v>
      </c>
      <c r="E123" s="47">
        <v>0</v>
      </c>
      <c r="F123" s="47">
        <v>1034906</v>
      </c>
      <c r="G123" s="47">
        <v>20329828</v>
      </c>
      <c r="H123" s="47">
        <v>0</v>
      </c>
      <c r="I123" s="47">
        <v>0</v>
      </c>
      <c r="J123" s="47">
        <v>0</v>
      </c>
      <c r="K123" s="47">
        <v>0</v>
      </c>
      <c r="L123" s="47">
        <v>0</v>
      </c>
      <c r="M123" s="47">
        <v>0</v>
      </c>
      <c r="N123" s="47">
        <f t="shared" ref="N123:N129" si="18">SUM(D123:M123)</f>
        <v>21364734</v>
      </c>
      <c r="O123" s="48">
        <f t="shared" si="14"/>
        <v>86.300887458040648</v>
      </c>
      <c r="P123" s="9"/>
    </row>
    <row r="124" spans="1:16">
      <c r="A124" s="12"/>
      <c r="B124" s="25">
        <v>385</v>
      </c>
      <c r="C124" s="20" t="s">
        <v>251</v>
      </c>
      <c r="D124" s="47">
        <v>0</v>
      </c>
      <c r="E124" s="47">
        <v>0</v>
      </c>
      <c r="F124" s="47">
        <v>43035968</v>
      </c>
      <c r="G124" s="47">
        <v>0</v>
      </c>
      <c r="H124" s="47">
        <v>0</v>
      </c>
      <c r="I124" s="47">
        <v>0</v>
      </c>
      <c r="J124" s="47">
        <v>0</v>
      </c>
      <c r="K124" s="47">
        <v>0</v>
      </c>
      <c r="L124" s="47">
        <v>0</v>
      </c>
      <c r="M124" s="47">
        <v>0</v>
      </c>
      <c r="N124" s="47">
        <f t="shared" si="18"/>
        <v>43035968</v>
      </c>
      <c r="O124" s="48">
        <f t="shared" si="14"/>
        <v>173.83985361183707</v>
      </c>
      <c r="P124" s="9"/>
    </row>
    <row r="125" spans="1:16">
      <c r="A125" s="12"/>
      <c r="B125" s="25">
        <v>386.2</v>
      </c>
      <c r="C125" s="20" t="s">
        <v>180</v>
      </c>
      <c r="D125" s="47">
        <v>4093028</v>
      </c>
      <c r="E125" s="47">
        <v>0</v>
      </c>
      <c r="F125" s="47">
        <v>0</v>
      </c>
      <c r="G125" s="47">
        <v>0</v>
      </c>
      <c r="H125" s="47">
        <v>0</v>
      </c>
      <c r="I125" s="47">
        <v>0</v>
      </c>
      <c r="J125" s="47">
        <v>0</v>
      </c>
      <c r="K125" s="47">
        <v>0</v>
      </c>
      <c r="L125" s="47">
        <v>0</v>
      </c>
      <c r="M125" s="47">
        <v>0</v>
      </c>
      <c r="N125" s="47">
        <f t="shared" si="18"/>
        <v>4093028</v>
      </c>
      <c r="O125" s="48">
        <f t="shared" si="14"/>
        <v>16.53341196715153</v>
      </c>
      <c r="P125" s="9"/>
    </row>
    <row r="126" spans="1:16">
      <c r="A126" s="12"/>
      <c r="B126" s="25">
        <v>386.4</v>
      </c>
      <c r="C126" s="20" t="s">
        <v>132</v>
      </c>
      <c r="D126" s="47">
        <v>0</v>
      </c>
      <c r="E126" s="47">
        <v>179299</v>
      </c>
      <c r="F126" s="47">
        <v>0</v>
      </c>
      <c r="G126" s="47">
        <v>37759</v>
      </c>
      <c r="H126" s="47">
        <v>0</v>
      </c>
      <c r="I126" s="47">
        <v>0</v>
      </c>
      <c r="J126" s="47">
        <v>0</v>
      </c>
      <c r="K126" s="47">
        <v>0</v>
      </c>
      <c r="L126" s="47">
        <v>0</v>
      </c>
      <c r="M126" s="47">
        <v>0</v>
      </c>
      <c r="N126" s="47">
        <f t="shared" si="18"/>
        <v>217058</v>
      </c>
      <c r="O126" s="48">
        <f t="shared" si="14"/>
        <v>0.87678592346936712</v>
      </c>
      <c r="P126" s="9"/>
    </row>
    <row r="127" spans="1:16">
      <c r="A127" s="12"/>
      <c r="B127" s="25">
        <v>386.6</v>
      </c>
      <c r="C127" s="20" t="s">
        <v>133</v>
      </c>
      <c r="D127" s="47">
        <v>28316</v>
      </c>
      <c r="E127" s="47">
        <v>0</v>
      </c>
      <c r="F127" s="47">
        <v>0</v>
      </c>
      <c r="G127" s="47">
        <v>0</v>
      </c>
      <c r="H127" s="47">
        <v>0</v>
      </c>
      <c r="I127" s="47">
        <v>0</v>
      </c>
      <c r="J127" s="47">
        <v>0</v>
      </c>
      <c r="K127" s="47">
        <v>0</v>
      </c>
      <c r="L127" s="47">
        <v>0</v>
      </c>
      <c r="M127" s="47">
        <v>0</v>
      </c>
      <c r="N127" s="47">
        <f t="shared" si="18"/>
        <v>28316</v>
      </c>
      <c r="O127" s="48">
        <f t="shared" si="14"/>
        <v>0.11437989020887782</v>
      </c>
      <c r="P127" s="9"/>
    </row>
    <row r="128" spans="1:16">
      <c r="A128" s="12"/>
      <c r="B128" s="25">
        <v>386.7</v>
      </c>
      <c r="C128" s="20" t="s">
        <v>134</v>
      </c>
      <c r="D128" s="47">
        <v>690547</v>
      </c>
      <c r="E128" s="47">
        <v>55456</v>
      </c>
      <c r="F128" s="47">
        <v>8256</v>
      </c>
      <c r="G128" s="47">
        <v>90</v>
      </c>
      <c r="H128" s="47">
        <v>0</v>
      </c>
      <c r="I128" s="47">
        <v>9939</v>
      </c>
      <c r="J128" s="47">
        <v>0</v>
      </c>
      <c r="K128" s="47">
        <v>0</v>
      </c>
      <c r="L128" s="47">
        <v>0</v>
      </c>
      <c r="M128" s="47">
        <v>0</v>
      </c>
      <c r="N128" s="47">
        <f t="shared" si="18"/>
        <v>764288</v>
      </c>
      <c r="O128" s="48">
        <f t="shared" si="14"/>
        <v>3.0872714199732592</v>
      </c>
      <c r="P128" s="9"/>
    </row>
    <row r="129" spans="1:119" ht="15.75" thickBot="1">
      <c r="A129" s="12"/>
      <c r="B129" s="25">
        <v>386.8</v>
      </c>
      <c r="C129" s="20" t="s">
        <v>135</v>
      </c>
      <c r="D129" s="47">
        <v>250168</v>
      </c>
      <c r="E129" s="47">
        <v>0</v>
      </c>
      <c r="F129" s="47">
        <v>0</v>
      </c>
      <c r="G129" s="47">
        <v>0</v>
      </c>
      <c r="H129" s="47">
        <v>0</v>
      </c>
      <c r="I129" s="47">
        <v>0</v>
      </c>
      <c r="J129" s="47">
        <v>0</v>
      </c>
      <c r="K129" s="47">
        <v>0</v>
      </c>
      <c r="L129" s="47">
        <v>0</v>
      </c>
      <c r="M129" s="47">
        <v>0</v>
      </c>
      <c r="N129" s="47">
        <f t="shared" si="18"/>
        <v>250168</v>
      </c>
      <c r="O129" s="48">
        <f t="shared" si="14"/>
        <v>1.0105307378787451</v>
      </c>
      <c r="P129" s="9"/>
    </row>
    <row r="130" spans="1:119" ht="16.5" thickBot="1">
      <c r="A130" s="14" t="s">
        <v>93</v>
      </c>
      <c r="B130" s="23"/>
      <c r="C130" s="22"/>
      <c r="D130" s="15">
        <f t="shared" ref="D130:M130" si="19">SUM(D5,D17,D22,D53,D99,D108,D121)</f>
        <v>121367853</v>
      </c>
      <c r="E130" s="15">
        <f t="shared" si="19"/>
        <v>201922279</v>
      </c>
      <c r="F130" s="15">
        <f t="shared" si="19"/>
        <v>64143418</v>
      </c>
      <c r="G130" s="15">
        <f t="shared" si="19"/>
        <v>46648606</v>
      </c>
      <c r="H130" s="15">
        <f t="shared" si="19"/>
        <v>0</v>
      </c>
      <c r="I130" s="15">
        <f t="shared" si="19"/>
        <v>15626478</v>
      </c>
      <c r="J130" s="15">
        <f t="shared" si="19"/>
        <v>26631576</v>
      </c>
      <c r="K130" s="15">
        <f t="shared" si="19"/>
        <v>0</v>
      </c>
      <c r="L130" s="15">
        <f t="shared" si="19"/>
        <v>0</v>
      </c>
      <c r="M130" s="15">
        <f t="shared" si="19"/>
        <v>150357</v>
      </c>
      <c r="N130" s="15">
        <f>SUM(D130:M130)</f>
        <v>476490567</v>
      </c>
      <c r="O130" s="38">
        <f t="shared" si="14"/>
        <v>1924.7400317497506</v>
      </c>
      <c r="P130" s="6"/>
      <c r="Q130" s="2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</row>
    <row r="131" spans="1:119">
      <c r="A131" s="16"/>
      <c r="B131" s="18"/>
      <c r="C131" s="18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9"/>
    </row>
    <row r="132" spans="1:119">
      <c r="A132" s="41"/>
      <c r="B132" s="42"/>
      <c r="C132" s="42"/>
      <c r="D132" s="43"/>
      <c r="E132" s="43"/>
      <c r="F132" s="43"/>
      <c r="G132" s="43"/>
      <c r="H132" s="43"/>
      <c r="I132" s="43"/>
      <c r="J132" s="43"/>
      <c r="K132" s="43"/>
      <c r="L132" s="49" t="s">
        <v>252</v>
      </c>
      <c r="M132" s="49"/>
      <c r="N132" s="49"/>
      <c r="O132" s="44">
        <v>247561</v>
      </c>
    </row>
    <row r="133" spans="1:119">
      <c r="A133" s="50"/>
      <c r="B133" s="51"/>
      <c r="C133" s="51"/>
      <c r="D133" s="51"/>
      <c r="E133" s="51"/>
      <c r="F133" s="51"/>
      <c r="G133" s="51"/>
      <c r="H133" s="51"/>
      <c r="I133" s="51"/>
      <c r="J133" s="51"/>
      <c r="K133" s="51"/>
      <c r="L133" s="51"/>
      <c r="M133" s="51"/>
      <c r="N133" s="51"/>
      <c r="O133" s="52"/>
    </row>
    <row r="134" spans="1:119" ht="15.75" customHeight="1" thickBot="1">
      <c r="A134" s="53" t="s">
        <v>155</v>
      </c>
      <c r="B134" s="54"/>
      <c r="C134" s="54"/>
      <c r="D134" s="54"/>
      <c r="E134" s="54"/>
      <c r="F134" s="54"/>
      <c r="G134" s="54"/>
      <c r="H134" s="54"/>
      <c r="I134" s="54"/>
      <c r="J134" s="54"/>
      <c r="K134" s="54"/>
      <c r="L134" s="54"/>
      <c r="M134" s="54"/>
      <c r="N134" s="54"/>
      <c r="O134" s="55"/>
    </row>
  </sheetData>
  <mergeCells count="10">
    <mergeCell ref="L132:N132"/>
    <mergeCell ref="A133:O133"/>
    <mergeCell ref="A134:O1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143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254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137</v>
      </c>
      <c r="B3" s="63"/>
      <c r="C3" s="64"/>
      <c r="D3" s="68" t="s">
        <v>61</v>
      </c>
      <c r="E3" s="69"/>
      <c r="F3" s="69"/>
      <c r="G3" s="69"/>
      <c r="H3" s="70"/>
      <c r="I3" s="68" t="s">
        <v>62</v>
      </c>
      <c r="J3" s="70"/>
      <c r="K3" s="68" t="s">
        <v>64</v>
      </c>
      <c r="L3" s="70"/>
      <c r="M3" s="36"/>
      <c r="N3" s="37"/>
      <c r="O3" s="71" t="s">
        <v>142</v>
      </c>
      <c r="P3" s="11"/>
      <c r="Q3"/>
    </row>
    <row r="4" spans="1:133" ht="32.25" customHeight="1" thickBot="1">
      <c r="A4" s="65"/>
      <c r="B4" s="66"/>
      <c r="C4" s="67"/>
      <c r="D4" s="34" t="s">
        <v>5</v>
      </c>
      <c r="E4" s="34" t="s">
        <v>138</v>
      </c>
      <c r="F4" s="34" t="s">
        <v>139</v>
      </c>
      <c r="G4" s="34" t="s">
        <v>140</v>
      </c>
      <c r="H4" s="34" t="s">
        <v>6</v>
      </c>
      <c r="I4" s="34" t="s">
        <v>7</v>
      </c>
      <c r="J4" s="35" t="s">
        <v>141</v>
      </c>
      <c r="K4" s="35" t="s">
        <v>8</v>
      </c>
      <c r="L4" s="35" t="s">
        <v>9</v>
      </c>
      <c r="M4" s="35" t="s">
        <v>10</v>
      </c>
      <c r="N4" s="35" t="s">
        <v>63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SUM(D6:D17)</f>
        <v>83075189</v>
      </c>
      <c r="E5" s="27">
        <f t="shared" si="0"/>
        <v>44195556</v>
      </c>
      <c r="F5" s="27">
        <f t="shared" si="0"/>
        <v>3139621</v>
      </c>
      <c r="G5" s="27">
        <f t="shared" si="0"/>
        <v>0</v>
      </c>
      <c r="H5" s="27">
        <f t="shared" si="0"/>
        <v>0</v>
      </c>
      <c r="I5" s="27">
        <f t="shared" si="0"/>
        <v>422502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130832868</v>
      </c>
      <c r="O5" s="33">
        <f t="shared" ref="O5:O36" si="1">(N5/O$125)</f>
        <v>536.68637577477966</v>
      </c>
      <c r="P5" s="6"/>
    </row>
    <row r="6" spans="1:133">
      <c r="A6" s="12"/>
      <c r="B6" s="25">
        <v>311</v>
      </c>
      <c r="C6" s="20" t="s">
        <v>3</v>
      </c>
      <c r="D6" s="47">
        <v>83075189</v>
      </c>
      <c r="E6" s="47">
        <v>14477699</v>
      </c>
      <c r="F6" s="47">
        <v>2308285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99861173</v>
      </c>
      <c r="O6" s="48">
        <f t="shared" si="1"/>
        <v>409.63812715615376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2062443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7" si="2">SUM(D7:M7)</f>
        <v>2062443</v>
      </c>
      <c r="O7" s="48">
        <f t="shared" si="1"/>
        <v>8.46029805684657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572426</v>
      </c>
      <c r="F8" s="47">
        <v>831336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1403762</v>
      </c>
      <c r="O8" s="48">
        <f t="shared" si="1"/>
        <v>5.7583384951123762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4056089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4056089</v>
      </c>
      <c r="O9" s="48">
        <f t="shared" si="1"/>
        <v>16.638385586945553</v>
      </c>
      <c r="P9" s="9"/>
    </row>
    <row r="10" spans="1:133">
      <c r="A10" s="12"/>
      <c r="B10" s="25">
        <v>312.60000000000002</v>
      </c>
      <c r="C10" s="20" t="s">
        <v>15</v>
      </c>
      <c r="D10" s="47">
        <v>0</v>
      </c>
      <c r="E10" s="47">
        <v>10796177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10796177</v>
      </c>
      <c r="O10" s="48">
        <f t="shared" si="1"/>
        <v>44.286739218718594</v>
      </c>
      <c r="P10" s="9"/>
    </row>
    <row r="11" spans="1:133">
      <c r="A11" s="12"/>
      <c r="B11" s="25">
        <v>313.5</v>
      </c>
      <c r="C11" s="20" t="s">
        <v>23</v>
      </c>
      <c r="D11" s="47">
        <v>0</v>
      </c>
      <c r="E11" s="47">
        <v>433779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433779</v>
      </c>
      <c r="O11" s="48">
        <f t="shared" si="1"/>
        <v>1.7793944515319202</v>
      </c>
      <c r="P11" s="9"/>
    </row>
    <row r="12" spans="1:133">
      <c r="A12" s="12"/>
      <c r="B12" s="25">
        <v>313.7</v>
      </c>
      <c r="C12" s="20" t="s">
        <v>24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422502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422502</v>
      </c>
      <c r="O12" s="48">
        <f t="shared" si="1"/>
        <v>1.7331353397954705</v>
      </c>
      <c r="P12" s="9"/>
    </row>
    <row r="13" spans="1:133">
      <c r="A13" s="12"/>
      <c r="B13" s="25">
        <v>314.10000000000002</v>
      </c>
      <c r="C13" s="20" t="s">
        <v>16</v>
      </c>
      <c r="D13" s="47">
        <v>0</v>
      </c>
      <c r="E13" s="47">
        <v>5493288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5493288</v>
      </c>
      <c r="O13" s="48">
        <f t="shared" si="1"/>
        <v>22.533885199299366</v>
      </c>
      <c r="P13" s="9"/>
    </row>
    <row r="14" spans="1:133">
      <c r="A14" s="12"/>
      <c r="B14" s="25">
        <v>314.2</v>
      </c>
      <c r="C14" s="20" t="s">
        <v>146</v>
      </c>
      <c r="D14" s="47">
        <v>0</v>
      </c>
      <c r="E14" s="47">
        <v>4926065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4926065</v>
      </c>
      <c r="O14" s="48">
        <f t="shared" si="1"/>
        <v>20.207093309924154</v>
      </c>
      <c r="P14" s="9"/>
    </row>
    <row r="15" spans="1:133">
      <c r="A15" s="12"/>
      <c r="B15" s="25">
        <v>314.3</v>
      </c>
      <c r="C15" s="20" t="s">
        <v>17</v>
      </c>
      <c r="D15" s="47">
        <v>0</v>
      </c>
      <c r="E15" s="47">
        <v>754225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754225</v>
      </c>
      <c r="O15" s="48">
        <f t="shared" si="1"/>
        <v>3.0938883168771714</v>
      </c>
      <c r="P15" s="9"/>
    </row>
    <row r="16" spans="1:133">
      <c r="A16" s="12"/>
      <c r="B16" s="25">
        <v>314.7</v>
      </c>
      <c r="C16" s="20" t="s">
        <v>18</v>
      </c>
      <c r="D16" s="47">
        <v>0</v>
      </c>
      <c r="E16" s="47">
        <v>3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2"/>
        <v>3</v>
      </c>
      <c r="O16" s="48">
        <f t="shared" si="1"/>
        <v>1.2306228182082952E-5</v>
      </c>
      <c r="P16" s="9"/>
    </row>
    <row r="17" spans="1:16">
      <c r="A17" s="12"/>
      <c r="B17" s="25">
        <v>314.8</v>
      </c>
      <c r="C17" s="20" t="s">
        <v>19</v>
      </c>
      <c r="D17" s="47">
        <v>0</v>
      </c>
      <c r="E17" s="47">
        <v>623362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2"/>
        <v>623362</v>
      </c>
      <c r="O17" s="48">
        <f t="shared" si="1"/>
        <v>2.5570783373465309</v>
      </c>
      <c r="P17" s="9"/>
    </row>
    <row r="18" spans="1:16" ht="15.75">
      <c r="A18" s="29" t="s">
        <v>255</v>
      </c>
      <c r="B18" s="30"/>
      <c r="C18" s="31"/>
      <c r="D18" s="32">
        <f t="shared" ref="D18:M18" si="3">SUM(D19:D21)</f>
        <v>354848</v>
      </c>
      <c r="E18" s="32">
        <f t="shared" si="3"/>
        <v>482801</v>
      </c>
      <c r="F18" s="32">
        <f t="shared" si="3"/>
        <v>0</v>
      </c>
      <c r="G18" s="32">
        <f t="shared" si="3"/>
        <v>0</v>
      </c>
      <c r="H18" s="32">
        <f t="shared" si="3"/>
        <v>0</v>
      </c>
      <c r="I18" s="32">
        <f t="shared" si="3"/>
        <v>1685948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>
        <f t="shared" si="3"/>
        <v>0</v>
      </c>
      <c r="N18" s="45">
        <f t="shared" ref="N18:N24" si="4">SUM(D18:M18)</f>
        <v>2523597</v>
      </c>
      <c r="O18" s="46">
        <f t="shared" si="1"/>
        <v>10.351986840539997</v>
      </c>
      <c r="P18" s="10"/>
    </row>
    <row r="19" spans="1:16">
      <c r="A19" s="12"/>
      <c r="B19" s="25">
        <v>321</v>
      </c>
      <c r="C19" s="20" t="s">
        <v>256</v>
      </c>
      <c r="D19" s="47">
        <v>354848</v>
      </c>
      <c r="E19" s="47">
        <v>0</v>
      </c>
      <c r="F19" s="47">
        <v>0</v>
      </c>
      <c r="G19" s="47">
        <v>0</v>
      </c>
      <c r="H19" s="47">
        <v>0</v>
      </c>
      <c r="I19" s="47">
        <v>1505508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1860356</v>
      </c>
      <c r="O19" s="48">
        <f t="shared" si="1"/>
        <v>7.6313218119690376</v>
      </c>
      <c r="P19" s="9"/>
    </row>
    <row r="20" spans="1:16">
      <c r="A20" s="12"/>
      <c r="B20" s="25">
        <v>322</v>
      </c>
      <c r="C20" s="20" t="s">
        <v>0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180440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180440</v>
      </c>
      <c r="O20" s="48">
        <f t="shared" si="1"/>
        <v>0.74017860439168259</v>
      </c>
      <c r="P20" s="9"/>
    </row>
    <row r="21" spans="1:16">
      <c r="A21" s="12"/>
      <c r="B21" s="25">
        <v>329</v>
      </c>
      <c r="C21" s="20" t="s">
        <v>249</v>
      </c>
      <c r="D21" s="47">
        <v>0</v>
      </c>
      <c r="E21" s="47">
        <v>482801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482801</v>
      </c>
      <c r="O21" s="48">
        <f t="shared" si="1"/>
        <v>1.9804864241792772</v>
      </c>
      <c r="P21" s="9"/>
    </row>
    <row r="22" spans="1:16" ht="15.75">
      <c r="A22" s="29" t="s">
        <v>35</v>
      </c>
      <c r="B22" s="30"/>
      <c r="C22" s="31"/>
      <c r="D22" s="32">
        <f t="shared" ref="D22:M22" si="5">SUM(D23:D49)</f>
        <v>5580174</v>
      </c>
      <c r="E22" s="32">
        <f t="shared" si="5"/>
        <v>13854576</v>
      </c>
      <c r="F22" s="32">
        <f t="shared" si="5"/>
        <v>14548088</v>
      </c>
      <c r="G22" s="32">
        <f t="shared" si="5"/>
        <v>6562128</v>
      </c>
      <c r="H22" s="32">
        <f t="shared" si="5"/>
        <v>0</v>
      </c>
      <c r="I22" s="32">
        <f t="shared" si="5"/>
        <v>406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5">
        <f t="shared" si="4"/>
        <v>40545372</v>
      </c>
      <c r="O22" s="46">
        <f t="shared" si="1"/>
        <v>166.32019985314568</v>
      </c>
      <c r="P22" s="10"/>
    </row>
    <row r="23" spans="1:16">
      <c r="A23" s="12"/>
      <c r="B23" s="25">
        <v>331.1</v>
      </c>
      <c r="C23" s="20" t="s">
        <v>33</v>
      </c>
      <c r="D23" s="47">
        <v>0</v>
      </c>
      <c r="E23" s="47">
        <v>89389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89389</v>
      </c>
      <c r="O23" s="48">
        <f t="shared" si="1"/>
        <v>0.36668047698940431</v>
      </c>
      <c r="P23" s="9"/>
    </row>
    <row r="24" spans="1:16">
      <c r="A24" s="12"/>
      <c r="B24" s="25">
        <v>331.2</v>
      </c>
      <c r="C24" s="20" t="s">
        <v>34</v>
      </c>
      <c r="D24" s="47">
        <v>0</v>
      </c>
      <c r="E24" s="47">
        <v>4094820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4094820</v>
      </c>
      <c r="O24" s="48">
        <f t="shared" si="1"/>
        <v>16.797263094852305</v>
      </c>
      <c r="P24" s="9"/>
    </row>
    <row r="25" spans="1:16">
      <c r="A25" s="12"/>
      <c r="B25" s="25">
        <v>331.39</v>
      </c>
      <c r="C25" s="20" t="s">
        <v>38</v>
      </c>
      <c r="D25" s="47">
        <v>0</v>
      </c>
      <c r="E25" s="47">
        <v>14406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>SUM(D25:M25)</f>
        <v>14406</v>
      </c>
      <c r="O25" s="48">
        <f t="shared" si="1"/>
        <v>5.9094507730362338E-2</v>
      </c>
      <c r="P25" s="9"/>
    </row>
    <row r="26" spans="1:16">
      <c r="A26" s="12"/>
      <c r="B26" s="25">
        <v>331.5</v>
      </c>
      <c r="C26" s="20" t="s">
        <v>36</v>
      </c>
      <c r="D26" s="47">
        <v>0</v>
      </c>
      <c r="E26" s="47">
        <v>52131</v>
      </c>
      <c r="F26" s="47">
        <v>0</v>
      </c>
      <c r="G26" s="47">
        <v>0</v>
      </c>
      <c r="H26" s="47">
        <v>0</v>
      </c>
      <c r="I26" s="47">
        <v>385</v>
      </c>
      <c r="J26" s="47">
        <v>0</v>
      </c>
      <c r="K26" s="47">
        <v>0</v>
      </c>
      <c r="L26" s="47">
        <v>0</v>
      </c>
      <c r="M26" s="47">
        <v>0</v>
      </c>
      <c r="N26" s="47">
        <f>SUM(D26:M26)</f>
        <v>52516</v>
      </c>
      <c r="O26" s="48">
        <f t="shared" si="1"/>
        <v>0.21542462640342278</v>
      </c>
      <c r="P26" s="9"/>
    </row>
    <row r="27" spans="1:16">
      <c r="A27" s="12"/>
      <c r="B27" s="25">
        <v>331.69</v>
      </c>
      <c r="C27" s="20" t="s">
        <v>40</v>
      </c>
      <c r="D27" s="47">
        <v>0</v>
      </c>
      <c r="E27" s="47">
        <v>1292013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>SUM(D27:M27)</f>
        <v>1292013</v>
      </c>
      <c r="O27" s="48">
        <f t="shared" si="1"/>
        <v>5.2999355974058471</v>
      </c>
      <c r="P27" s="9"/>
    </row>
    <row r="28" spans="1:16">
      <c r="A28" s="12"/>
      <c r="B28" s="25">
        <v>334.2</v>
      </c>
      <c r="C28" s="20" t="s">
        <v>37</v>
      </c>
      <c r="D28" s="47">
        <v>0</v>
      </c>
      <c r="E28" s="47">
        <v>207586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>SUM(D28:M28)</f>
        <v>207586</v>
      </c>
      <c r="O28" s="48">
        <f t="shared" si="1"/>
        <v>0.85153356113529055</v>
      </c>
      <c r="P28" s="9"/>
    </row>
    <row r="29" spans="1:16">
      <c r="A29" s="12"/>
      <c r="B29" s="25">
        <v>334.34</v>
      </c>
      <c r="C29" s="20" t="s">
        <v>170</v>
      </c>
      <c r="D29" s="47">
        <v>0</v>
      </c>
      <c r="E29" s="47">
        <v>17519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>SUM(D29:M29)</f>
        <v>17519</v>
      </c>
      <c r="O29" s="48">
        <f t="shared" si="1"/>
        <v>7.1864270507303749E-2</v>
      </c>
      <c r="P29" s="9"/>
    </row>
    <row r="30" spans="1:16">
      <c r="A30" s="12"/>
      <c r="B30" s="25">
        <v>334.39</v>
      </c>
      <c r="C30" s="20" t="s">
        <v>41</v>
      </c>
      <c r="D30" s="47">
        <v>0</v>
      </c>
      <c r="E30" s="47">
        <v>521388</v>
      </c>
      <c r="F30" s="47">
        <v>0</v>
      </c>
      <c r="G30" s="47">
        <v>5668379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ref="N30:N45" si="6">SUM(D30:M30)</f>
        <v>6189767</v>
      </c>
      <c r="O30" s="48">
        <f t="shared" si="1"/>
        <v>25.390895031975681</v>
      </c>
      <c r="P30" s="9"/>
    </row>
    <row r="31" spans="1:16">
      <c r="A31" s="12"/>
      <c r="B31" s="25">
        <v>334.49</v>
      </c>
      <c r="C31" s="20" t="s">
        <v>171</v>
      </c>
      <c r="D31" s="47">
        <v>0</v>
      </c>
      <c r="E31" s="47">
        <v>0</v>
      </c>
      <c r="F31" s="47">
        <v>0</v>
      </c>
      <c r="G31" s="47">
        <v>750889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750889</v>
      </c>
      <c r="O31" s="48">
        <f t="shared" si="1"/>
        <v>3.0802037911386955</v>
      </c>
      <c r="P31" s="9"/>
    </row>
    <row r="32" spans="1:16">
      <c r="A32" s="12"/>
      <c r="B32" s="25">
        <v>334.5</v>
      </c>
      <c r="C32" s="20" t="s">
        <v>42</v>
      </c>
      <c r="D32" s="47">
        <v>0</v>
      </c>
      <c r="E32" s="47">
        <v>1117137</v>
      </c>
      <c r="F32" s="47">
        <v>0</v>
      </c>
      <c r="G32" s="47">
        <v>0</v>
      </c>
      <c r="H32" s="47">
        <v>0</v>
      </c>
      <c r="I32" s="47">
        <v>21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1117158</v>
      </c>
      <c r="O32" s="48">
        <f t="shared" si="1"/>
        <v>4.5826670878131424</v>
      </c>
      <c r="P32" s="9"/>
    </row>
    <row r="33" spans="1:16">
      <c r="A33" s="12"/>
      <c r="B33" s="25">
        <v>334.69</v>
      </c>
      <c r="C33" s="20" t="s">
        <v>43</v>
      </c>
      <c r="D33" s="47">
        <v>0</v>
      </c>
      <c r="E33" s="47">
        <v>71209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71209</v>
      </c>
      <c r="O33" s="48">
        <f t="shared" si="1"/>
        <v>0.29210473420598165</v>
      </c>
      <c r="P33" s="9"/>
    </row>
    <row r="34" spans="1:16">
      <c r="A34" s="12"/>
      <c r="B34" s="25">
        <v>334.7</v>
      </c>
      <c r="C34" s="20" t="s">
        <v>172</v>
      </c>
      <c r="D34" s="47">
        <v>0</v>
      </c>
      <c r="E34" s="47">
        <v>0</v>
      </c>
      <c r="F34" s="47">
        <v>0</v>
      </c>
      <c r="G34" s="47">
        <v>126000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126000</v>
      </c>
      <c r="O34" s="48">
        <f t="shared" si="1"/>
        <v>0.51686158364748402</v>
      </c>
      <c r="P34" s="9"/>
    </row>
    <row r="35" spans="1:16">
      <c r="A35" s="12"/>
      <c r="B35" s="25">
        <v>334.83</v>
      </c>
      <c r="C35" s="20" t="s">
        <v>173</v>
      </c>
      <c r="D35" s="47">
        <v>0</v>
      </c>
      <c r="E35" s="47">
        <v>68199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68199</v>
      </c>
      <c r="O35" s="48">
        <f t="shared" si="1"/>
        <v>0.27975748526329175</v>
      </c>
      <c r="P35" s="9"/>
    </row>
    <row r="36" spans="1:16">
      <c r="A36" s="12"/>
      <c r="B36" s="25">
        <v>335.12</v>
      </c>
      <c r="C36" s="20" t="s">
        <v>44</v>
      </c>
      <c r="D36" s="47">
        <v>4761205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4761205</v>
      </c>
      <c r="O36" s="48">
        <f t="shared" si="1"/>
        <v>19.530825050558086</v>
      </c>
      <c r="P36" s="9"/>
    </row>
    <row r="37" spans="1:16">
      <c r="A37" s="12"/>
      <c r="B37" s="25">
        <v>335.13</v>
      </c>
      <c r="C37" s="20" t="s">
        <v>45</v>
      </c>
      <c r="D37" s="47">
        <v>139242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139242</v>
      </c>
      <c r="O37" s="48">
        <f t="shared" ref="O37:O68" si="7">(N37/O$125)</f>
        <v>0.57118127484319814</v>
      </c>
      <c r="P37" s="9"/>
    </row>
    <row r="38" spans="1:16">
      <c r="A38" s="12"/>
      <c r="B38" s="25">
        <v>335.14</v>
      </c>
      <c r="C38" s="20" t="s">
        <v>46</v>
      </c>
      <c r="D38" s="47">
        <v>45784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45784</v>
      </c>
      <c r="O38" s="48">
        <f t="shared" si="7"/>
        <v>0.18780945036282862</v>
      </c>
      <c r="P38" s="9"/>
    </row>
    <row r="39" spans="1:16">
      <c r="A39" s="12"/>
      <c r="B39" s="25">
        <v>335.15</v>
      </c>
      <c r="C39" s="20" t="s">
        <v>47</v>
      </c>
      <c r="D39" s="47">
        <v>86020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86020</v>
      </c>
      <c r="O39" s="48">
        <f t="shared" si="7"/>
        <v>0.35286058274092519</v>
      </c>
      <c r="P39" s="9"/>
    </row>
    <row r="40" spans="1:16">
      <c r="A40" s="12"/>
      <c r="B40" s="25">
        <v>335.16</v>
      </c>
      <c r="C40" s="20" t="s">
        <v>48</v>
      </c>
      <c r="D40" s="47">
        <v>446500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446500</v>
      </c>
      <c r="O40" s="48">
        <f t="shared" si="7"/>
        <v>1.8315769611000128</v>
      </c>
      <c r="P40" s="9"/>
    </row>
    <row r="41" spans="1:16">
      <c r="A41" s="12"/>
      <c r="B41" s="25">
        <v>335.18</v>
      </c>
      <c r="C41" s="20" t="s">
        <v>49</v>
      </c>
      <c r="D41" s="47">
        <v>0</v>
      </c>
      <c r="E41" s="47">
        <v>0</v>
      </c>
      <c r="F41" s="47">
        <v>12069753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12069753</v>
      </c>
      <c r="O41" s="48">
        <f t="shared" si="7"/>
        <v>49.511044839793421</v>
      </c>
      <c r="P41" s="9"/>
    </row>
    <row r="42" spans="1:16">
      <c r="A42" s="12"/>
      <c r="B42" s="25">
        <v>335.2</v>
      </c>
      <c r="C42" s="20" t="s">
        <v>257</v>
      </c>
      <c r="D42" s="47">
        <v>0</v>
      </c>
      <c r="E42" s="47">
        <v>616834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616834</v>
      </c>
      <c r="O42" s="48">
        <f t="shared" si="7"/>
        <v>2.5302999848223187</v>
      </c>
      <c r="P42" s="9"/>
    </row>
    <row r="43" spans="1:16">
      <c r="A43" s="12"/>
      <c r="B43" s="25">
        <v>335.49</v>
      </c>
      <c r="C43" s="20" t="s">
        <v>52</v>
      </c>
      <c r="D43" s="47">
        <v>0</v>
      </c>
      <c r="E43" s="47">
        <v>1818860</v>
      </c>
      <c r="F43" s="47">
        <v>2478335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6"/>
        <v>4297195</v>
      </c>
      <c r="O43" s="48">
        <f t="shared" si="7"/>
        <v>17.627420737635319</v>
      </c>
      <c r="P43" s="9"/>
    </row>
    <row r="44" spans="1:16">
      <c r="A44" s="12"/>
      <c r="B44" s="25">
        <v>335.69</v>
      </c>
      <c r="C44" s="20" t="s">
        <v>53</v>
      </c>
      <c r="D44" s="47">
        <v>0</v>
      </c>
      <c r="E44" s="47">
        <v>19308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6"/>
        <v>19308</v>
      </c>
      <c r="O44" s="48">
        <f t="shared" si="7"/>
        <v>7.9202884579885877E-2</v>
      </c>
      <c r="P44" s="9"/>
    </row>
    <row r="45" spans="1:16">
      <c r="A45" s="12"/>
      <c r="B45" s="25">
        <v>335.7</v>
      </c>
      <c r="C45" s="20" t="s">
        <v>54</v>
      </c>
      <c r="D45" s="47">
        <v>1143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6"/>
        <v>1143</v>
      </c>
      <c r="O45" s="48">
        <f t="shared" si="7"/>
        <v>4.6886729373736046E-3</v>
      </c>
      <c r="P45" s="9"/>
    </row>
    <row r="46" spans="1:16">
      <c r="A46" s="12"/>
      <c r="B46" s="25">
        <v>337.1</v>
      </c>
      <c r="C46" s="20" t="s">
        <v>56</v>
      </c>
      <c r="D46" s="47">
        <v>0</v>
      </c>
      <c r="E46" s="47">
        <v>202014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ref="N46:N51" si="8">SUM(D46:M46)</f>
        <v>202014</v>
      </c>
      <c r="O46" s="48">
        <f t="shared" si="7"/>
        <v>0.8286767933251018</v>
      </c>
      <c r="P46" s="9"/>
    </row>
    <row r="47" spans="1:16">
      <c r="A47" s="12"/>
      <c r="B47" s="25">
        <v>337.2</v>
      </c>
      <c r="C47" s="20" t="s">
        <v>57</v>
      </c>
      <c r="D47" s="47">
        <v>100280</v>
      </c>
      <c r="E47" s="47">
        <v>2907455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3007735</v>
      </c>
      <c r="O47" s="48">
        <f t="shared" si="7"/>
        <v>12.337957740412422</v>
      </c>
      <c r="P47" s="9"/>
    </row>
    <row r="48" spans="1:16">
      <c r="A48" s="12"/>
      <c r="B48" s="25">
        <v>337.3</v>
      </c>
      <c r="C48" s="20" t="s">
        <v>58</v>
      </c>
      <c r="D48" s="47">
        <v>0</v>
      </c>
      <c r="E48" s="47">
        <v>10384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10384</v>
      </c>
      <c r="O48" s="48">
        <f t="shared" si="7"/>
        <v>4.2595957814249789E-2</v>
      </c>
      <c r="P48" s="9"/>
    </row>
    <row r="49" spans="1:16">
      <c r="A49" s="12"/>
      <c r="B49" s="25">
        <v>337.9</v>
      </c>
      <c r="C49" s="20" t="s">
        <v>60</v>
      </c>
      <c r="D49" s="47">
        <v>0</v>
      </c>
      <c r="E49" s="47">
        <v>733924</v>
      </c>
      <c r="F49" s="47">
        <v>0</v>
      </c>
      <c r="G49" s="47">
        <v>16860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750784</v>
      </c>
      <c r="O49" s="48">
        <f t="shared" si="7"/>
        <v>3.0797730731523223</v>
      </c>
      <c r="P49" s="9"/>
    </row>
    <row r="50" spans="1:16" ht="15.75">
      <c r="A50" s="29" t="s">
        <v>65</v>
      </c>
      <c r="B50" s="30"/>
      <c r="C50" s="31"/>
      <c r="D50" s="32">
        <f t="shared" ref="D50:M50" si="9">SUM(D51:D94)</f>
        <v>3315261</v>
      </c>
      <c r="E50" s="32">
        <f t="shared" si="9"/>
        <v>22824575</v>
      </c>
      <c r="F50" s="32">
        <f t="shared" si="9"/>
        <v>0</v>
      </c>
      <c r="G50" s="32">
        <f t="shared" si="9"/>
        <v>1022699</v>
      </c>
      <c r="H50" s="32">
        <f t="shared" si="9"/>
        <v>0</v>
      </c>
      <c r="I50" s="32">
        <f t="shared" si="9"/>
        <v>8096177</v>
      </c>
      <c r="J50" s="32">
        <f t="shared" si="9"/>
        <v>22542081</v>
      </c>
      <c r="K50" s="32">
        <f t="shared" si="9"/>
        <v>0</v>
      </c>
      <c r="L50" s="32">
        <f t="shared" si="9"/>
        <v>0</v>
      </c>
      <c r="M50" s="32">
        <f t="shared" si="9"/>
        <v>75292</v>
      </c>
      <c r="N50" s="32">
        <f t="shared" si="8"/>
        <v>57876085</v>
      </c>
      <c r="O50" s="46">
        <f t="shared" si="7"/>
        <v>237.41210276520948</v>
      </c>
      <c r="P50" s="10"/>
    </row>
    <row r="51" spans="1:16">
      <c r="A51" s="12"/>
      <c r="B51" s="25">
        <v>341.1</v>
      </c>
      <c r="C51" s="20" t="s">
        <v>68</v>
      </c>
      <c r="D51" s="47">
        <v>0</v>
      </c>
      <c r="E51" s="47">
        <v>2282695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2282695</v>
      </c>
      <c r="O51" s="48">
        <f t="shared" si="7"/>
        <v>9.3637885133666146</v>
      </c>
      <c r="P51" s="9"/>
    </row>
    <row r="52" spans="1:16">
      <c r="A52" s="12"/>
      <c r="B52" s="25">
        <v>341.2</v>
      </c>
      <c r="C52" s="20" t="s">
        <v>69</v>
      </c>
      <c r="D52" s="47">
        <v>0</v>
      </c>
      <c r="E52" s="47">
        <v>42176</v>
      </c>
      <c r="F52" s="47">
        <v>0</v>
      </c>
      <c r="G52" s="47">
        <v>0</v>
      </c>
      <c r="H52" s="47">
        <v>0</v>
      </c>
      <c r="I52" s="47">
        <v>0</v>
      </c>
      <c r="J52" s="47">
        <v>15631102</v>
      </c>
      <c r="K52" s="47">
        <v>0</v>
      </c>
      <c r="L52" s="47">
        <v>0</v>
      </c>
      <c r="M52" s="47">
        <v>0</v>
      </c>
      <c r="N52" s="47">
        <f t="shared" ref="N52:N94" si="10">SUM(D52:M52)</f>
        <v>15673278</v>
      </c>
      <c r="O52" s="48">
        <f t="shared" si="7"/>
        <v>64.292978476406915</v>
      </c>
      <c r="P52" s="9"/>
    </row>
    <row r="53" spans="1:16">
      <c r="A53" s="12"/>
      <c r="B53" s="25">
        <v>341.51</v>
      </c>
      <c r="C53" s="20" t="s">
        <v>157</v>
      </c>
      <c r="D53" s="47">
        <v>0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473403</v>
      </c>
      <c r="K53" s="47">
        <v>0</v>
      </c>
      <c r="L53" s="47">
        <v>0</v>
      </c>
      <c r="M53" s="47">
        <v>0</v>
      </c>
      <c r="N53" s="47">
        <f t="shared" si="10"/>
        <v>473403</v>
      </c>
      <c r="O53" s="48">
        <f t="shared" si="7"/>
        <v>1.941935113360872</v>
      </c>
      <c r="P53" s="9"/>
    </row>
    <row r="54" spans="1:16">
      <c r="A54" s="12"/>
      <c r="B54" s="25">
        <v>341.52</v>
      </c>
      <c r="C54" s="20" t="s">
        <v>158</v>
      </c>
      <c r="D54" s="47">
        <v>0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4794989</v>
      </c>
      <c r="K54" s="47">
        <v>0</v>
      </c>
      <c r="L54" s="47">
        <v>0</v>
      </c>
      <c r="M54" s="47">
        <v>0</v>
      </c>
      <c r="N54" s="47">
        <f t="shared" si="10"/>
        <v>4794989</v>
      </c>
      <c r="O54" s="48">
        <f t="shared" si="7"/>
        <v>19.669409588192583</v>
      </c>
      <c r="P54" s="9"/>
    </row>
    <row r="55" spans="1:16">
      <c r="A55" s="12"/>
      <c r="B55" s="25">
        <v>341.53</v>
      </c>
      <c r="C55" s="20" t="s">
        <v>159</v>
      </c>
      <c r="D55" s="47">
        <v>0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1151856</v>
      </c>
      <c r="K55" s="47">
        <v>0</v>
      </c>
      <c r="L55" s="47">
        <v>0</v>
      </c>
      <c r="M55" s="47">
        <v>0</v>
      </c>
      <c r="N55" s="47">
        <f t="shared" si="10"/>
        <v>1151856</v>
      </c>
      <c r="O55" s="48">
        <f t="shared" si="7"/>
        <v>4.7250009229671139</v>
      </c>
      <c r="P55" s="9"/>
    </row>
    <row r="56" spans="1:16">
      <c r="A56" s="12"/>
      <c r="B56" s="25">
        <v>341.56</v>
      </c>
      <c r="C56" s="20" t="s">
        <v>71</v>
      </c>
      <c r="D56" s="47">
        <v>0</v>
      </c>
      <c r="E56" s="47">
        <v>470196</v>
      </c>
      <c r="F56" s="47">
        <v>0</v>
      </c>
      <c r="G56" s="47">
        <v>0</v>
      </c>
      <c r="H56" s="47">
        <v>0</v>
      </c>
      <c r="I56" s="47">
        <v>0</v>
      </c>
      <c r="J56" s="47">
        <v>356511</v>
      </c>
      <c r="K56" s="47">
        <v>0</v>
      </c>
      <c r="L56" s="47">
        <v>0</v>
      </c>
      <c r="M56" s="47">
        <v>0</v>
      </c>
      <c r="N56" s="47">
        <f t="shared" si="10"/>
        <v>826707</v>
      </c>
      <c r="O56" s="48">
        <f t="shared" si="7"/>
        <v>3.3912149939084171</v>
      </c>
      <c r="P56" s="9"/>
    </row>
    <row r="57" spans="1:16">
      <c r="A57" s="12"/>
      <c r="B57" s="25">
        <v>341.8</v>
      </c>
      <c r="C57" s="20" t="s">
        <v>72</v>
      </c>
      <c r="D57" s="47">
        <v>0</v>
      </c>
      <c r="E57" s="47">
        <v>5755290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5755290</v>
      </c>
      <c r="O57" s="48">
        <f t="shared" si="7"/>
        <v>23.6086373313534</v>
      </c>
      <c r="P57" s="9"/>
    </row>
    <row r="58" spans="1:16">
      <c r="A58" s="12"/>
      <c r="B58" s="25">
        <v>341.9</v>
      </c>
      <c r="C58" s="20" t="s">
        <v>73</v>
      </c>
      <c r="D58" s="47">
        <v>39855</v>
      </c>
      <c r="E58" s="47">
        <v>518317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558172</v>
      </c>
      <c r="O58" s="48">
        <f t="shared" si="7"/>
        <v>2.2896639989498686</v>
      </c>
      <c r="P58" s="9"/>
    </row>
    <row r="59" spans="1:16">
      <c r="A59" s="12"/>
      <c r="B59" s="25">
        <v>342.1</v>
      </c>
      <c r="C59" s="20" t="s">
        <v>74</v>
      </c>
      <c r="D59" s="47">
        <v>850560</v>
      </c>
      <c r="E59" s="47">
        <v>33395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883955</v>
      </c>
      <c r="O59" s="48">
        <f t="shared" si="7"/>
        <v>3.6260506442310452</v>
      </c>
      <c r="P59" s="9"/>
    </row>
    <row r="60" spans="1:16">
      <c r="A60" s="12"/>
      <c r="B60" s="25">
        <v>342.2</v>
      </c>
      <c r="C60" s="20" t="s">
        <v>75</v>
      </c>
      <c r="D60" s="47">
        <v>0</v>
      </c>
      <c r="E60" s="47">
        <v>744235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744235</v>
      </c>
      <c r="O60" s="48">
        <f t="shared" si="7"/>
        <v>3.0529085770308355</v>
      </c>
      <c r="P60" s="9"/>
    </row>
    <row r="61" spans="1:16">
      <c r="A61" s="12"/>
      <c r="B61" s="25">
        <v>342.3</v>
      </c>
      <c r="C61" s="20" t="s">
        <v>76</v>
      </c>
      <c r="D61" s="47">
        <v>933596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933596</v>
      </c>
      <c r="O61" s="48">
        <f t="shared" si="7"/>
        <v>3.8296818019599721</v>
      </c>
      <c r="P61" s="9"/>
    </row>
    <row r="62" spans="1:16">
      <c r="A62" s="12"/>
      <c r="B62" s="25">
        <v>342.4</v>
      </c>
      <c r="C62" s="20" t="s">
        <v>77</v>
      </c>
      <c r="D62" s="47">
        <v>0</v>
      </c>
      <c r="E62" s="47">
        <v>635186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635186</v>
      </c>
      <c r="O62" s="48">
        <f t="shared" si="7"/>
        <v>2.6055812846881805</v>
      </c>
      <c r="P62" s="9"/>
    </row>
    <row r="63" spans="1:16">
      <c r="A63" s="12"/>
      <c r="B63" s="25">
        <v>342.5</v>
      </c>
      <c r="C63" s="20" t="s">
        <v>78</v>
      </c>
      <c r="D63" s="47">
        <v>0</v>
      </c>
      <c r="E63" s="47">
        <v>160043</v>
      </c>
      <c r="F63" s="47">
        <v>0</v>
      </c>
      <c r="G63" s="47">
        <v>0</v>
      </c>
      <c r="H63" s="47">
        <v>0</v>
      </c>
      <c r="I63" s="47">
        <v>9480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169523</v>
      </c>
      <c r="O63" s="48">
        <f t="shared" si="7"/>
        <v>0.69539624003708278</v>
      </c>
      <c r="P63" s="9"/>
    </row>
    <row r="64" spans="1:16">
      <c r="A64" s="12"/>
      <c r="B64" s="25">
        <v>342.6</v>
      </c>
      <c r="C64" s="20" t="s">
        <v>79</v>
      </c>
      <c r="D64" s="47">
        <v>0</v>
      </c>
      <c r="E64" s="47">
        <v>5094660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5094660</v>
      </c>
      <c r="O64" s="48">
        <f t="shared" si="7"/>
        <v>20.898682823376912</v>
      </c>
      <c r="P64" s="9"/>
    </row>
    <row r="65" spans="1:16">
      <c r="A65" s="12"/>
      <c r="B65" s="25">
        <v>342.9</v>
      </c>
      <c r="C65" s="20" t="s">
        <v>80</v>
      </c>
      <c r="D65" s="47">
        <v>57200</v>
      </c>
      <c r="E65" s="47">
        <v>453128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510328</v>
      </c>
      <c r="O65" s="48">
        <f t="shared" si="7"/>
        <v>2.0934042719020094</v>
      </c>
      <c r="P65" s="9"/>
    </row>
    <row r="66" spans="1:16">
      <c r="A66" s="12"/>
      <c r="B66" s="25">
        <v>343.1</v>
      </c>
      <c r="C66" s="20" t="s">
        <v>81</v>
      </c>
      <c r="D66" s="47">
        <v>0</v>
      </c>
      <c r="E66" s="47">
        <v>36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36</v>
      </c>
      <c r="O66" s="48">
        <f t="shared" si="7"/>
        <v>1.4767473818499543E-4</v>
      </c>
      <c r="P66" s="9"/>
    </row>
    <row r="67" spans="1:16">
      <c r="A67" s="12"/>
      <c r="B67" s="25">
        <v>343.3</v>
      </c>
      <c r="C67" s="20" t="s">
        <v>82</v>
      </c>
      <c r="D67" s="47">
        <v>0</v>
      </c>
      <c r="E67" s="47">
        <v>15681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15681</v>
      </c>
      <c r="O67" s="48">
        <f t="shared" si="7"/>
        <v>6.4324654707747592E-2</v>
      </c>
      <c r="P67" s="9"/>
    </row>
    <row r="68" spans="1:16">
      <c r="A68" s="12"/>
      <c r="B68" s="25">
        <v>343.4</v>
      </c>
      <c r="C68" s="20" t="s">
        <v>83</v>
      </c>
      <c r="D68" s="47">
        <v>0</v>
      </c>
      <c r="E68" s="47">
        <v>149139</v>
      </c>
      <c r="F68" s="47">
        <v>0</v>
      </c>
      <c r="G68" s="47">
        <v>0</v>
      </c>
      <c r="H68" s="47">
        <v>0</v>
      </c>
      <c r="I68" s="47">
        <v>8032052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8181191</v>
      </c>
      <c r="O68" s="48">
        <f t="shared" si="7"/>
        <v>33.559867749067806</v>
      </c>
      <c r="P68" s="9"/>
    </row>
    <row r="69" spans="1:16">
      <c r="A69" s="12"/>
      <c r="B69" s="25">
        <v>343.6</v>
      </c>
      <c r="C69" s="20" t="s">
        <v>84</v>
      </c>
      <c r="D69" s="47">
        <v>13568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13568</v>
      </c>
      <c r="O69" s="48">
        <f t="shared" ref="O69:O100" si="11">(N69/O$125)</f>
        <v>5.5656967991500501E-2</v>
      </c>
      <c r="P69" s="9"/>
    </row>
    <row r="70" spans="1:16">
      <c r="A70" s="12"/>
      <c r="B70" s="25">
        <v>343.7</v>
      </c>
      <c r="C70" s="20" t="s">
        <v>85</v>
      </c>
      <c r="D70" s="47">
        <v>0</v>
      </c>
      <c r="E70" s="47">
        <v>217806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217806</v>
      </c>
      <c r="O70" s="48">
        <f t="shared" si="11"/>
        <v>0.89345677847558647</v>
      </c>
      <c r="P70" s="9"/>
    </row>
    <row r="71" spans="1:16">
      <c r="A71" s="12"/>
      <c r="B71" s="25">
        <v>343.9</v>
      </c>
      <c r="C71" s="20" t="s">
        <v>86</v>
      </c>
      <c r="D71" s="47">
        <v>0</v>
      </c>
      <c r="E71" s="47">
        <v>0</v>
      </c>
      <c r="F71" s="47">
        <v>0</v>
      </c>
      <c r="G71" s="47">
        <v>0</v>
      </c>
      <c r="H71" s="47">
        <v>0</v>
      </c>
      <c r="I71" s="47">
        <v>51918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51918</v>
      </c>
      <c r="O71" s="48">
        <f t="shared" si="11"/>
        <v>0.21297158491912757</v>
      </c>
      <c r="P71" s="9"/>
    </row>
    <row r="72" spans="1:16">
      <c r="A72" s="12"/>
      <c r="B72" s="25">
        <v>344.9</v>
      </c>
      <c r="C72" s="20" t="s">
        <v>87</v>
      </c>
      <c r="D72" s="47">
        <v>0</v>
      </c>
      <c r="E72" s="47">
        <v>95291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95291</v>
      </c>
      <c r="O72" s="48">
        <f t="shared" si="11"/>
        <v>0.39089092989962221</v>
      </c>
      <c r="P72" s="9"/>
    </row>
    <row r="73" spans="1:16">
      <c r="A73" s="12"/>
      <c r="B73" s="25">
        <v>346.4</v>
      </c>
      <c r="C73" s="20" t="s">
        <v>88</v>
      </c>
      <c r="D73" s="47">
        <v>348365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348365</v>
      </c>
      <c r="O73" s="48">
        <f t="shared" si="11"/>
        <v>1.4290197268837759</v>
      </c>
      <c r="P73" s="9"/>
    </row>
    <row r="74" spans="1:16">
      <c r="A74" s="12"/>
      <c r="B74" s="25">
        <v>347.1</v>
      </c>
      <c r="C74" s="20" t="s">
        <v>89</v>
      </c>
      <c r="D74" s="47">
        <v>390441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115910</v>
      </c>
      <c r="K74" s="47">
        <v>0</v>
      </c>
      <c r="L74" s="47">
        <v>0</v>
      </c>
      <c r="M74" s="47">
        <v>0</v>
      </c>
      <c r="N74" s="47">
        <f t="shared" si="10"/>
        <v>506351</v>
      </c>
      <c r="O74" s="48">
        <f t="shared" si="11"/>
        <v>2.0770903154086282</v>
      </c>
      <c r="P74" s="9"/>
    </row>
    <row r="75" spans="1:16">
      <c r="A75" s="12"/>
      <c r="B75" s="25">
        <v>347.4</v>
      </c>
      <c r="C75" s="20" t="s">
        <v>90</v>
      </c>
      <c r="D75" s="47">
        <v>300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300</v>
      </c>
      <c r="O75" s="48">
        <f t="shared" si="11"/>
        <v>1.2306228182082952E-3</v>
      </c>
      <c r="P75" s="9"/>
    </row>
    <row r="76" spans="1:16">
      <c r="A76" s="12"/>
      <c r="B76" s="25">
        <v>348.11</v>
      </c>
      <c r="C76" s="39" t="s">
        <v>94</v>
      </c>
      <c r="D76" s="47">
        <v>0</v>
      </c>
      <c r="E76" s="47">
        <v>11960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11960</v>
      </c>
      <c r="O76" s="48">
        <f t="shared" si="11"/>
        <v>4.9060829685904035E-2</v>
      </c>
      <c r="P76" s="9"/>
    </row>
    <row r="77" spans="1:16">
      <c r="A77" s="12"/>
      <c r="B77" s="25">
        <v>348.12</v>
      </c>
      <c r="C77" s="39" t="s">
        <v>95</v>
      </c>
      <c r="D77" s="47">
        <v>33580</v>
      </c>
      <c r="E77" s="47">
        <v>111686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145266</v>
      </c>
      <c r="O77" s="48">
        <f t="shared" si="11"/>
        <v>0.59589218103282071</v>
      </c>
      <c r="P77" s="9"/>
    </row>
    <row r="78" spans="1:16">
      <c r="A78" s="12"/>
      <c r="B78" s="25">
        <v>348.13</v>
      </c>
      <c r="C78" s="39" t="s">
        <v>96</v>
      </c>
      <c r="D78" s="47">
        <v>0</v>
      </c>
      <c r="E78" s="47">
        <v>132665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20919</v>
      </c>
      <c r="N78" s="47">
        <f t="shared" si="10"/>
        <v>153584</v>
      </c>
      <c r="O78" s="48">
        <f t="shared" si="11"/>
        <v>0.63001324970567607</v>
      </c>
      <c r="P78" s="9"/>
    </row>
    <row r="79" spans="1:16">
      <c r="A79" s="12"/>
      <c r="B79" s="25">
        <v>348.22</v>
      </c>
      <c r="C79" s="39" t="s">
        <v>97</v>
      </c>
      <c r="D79" s="47">
        <v>0</v>
      </c>
      <c r="E79" s="47">
        <v>178058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0"/>
        <v>178058</v>
      </c>
      <c r="O79" s="48">
        <f t="shared" si="11"/>
        <v>0.73040745921510875</v>
      </c>
      <c r="P79" s="9"/>
    </row>
    <row r="80" spans="1:16">
      <c r="A80" s="12"/>
      <c r="B80" s="25">
        <v>348.23</v>
      </c>
      <c r="C80" s="39" t="s">
        <v>98</v>
      </c>
      <c r="D80" s="47">
        <v>0</v>
      </c>
      <c r="E80" s="47">
        <v>22365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7089</v>
      </c>
      <c r="N80" s="47">
        <f t="shared" si="10"/>
        <v>29454</v>
      </c>
      <c r="O80" s="48">
        <f t="shared" si="11"/>
        <v>0.12082254829169042</v>
      </c>
      <c r="P80" s="9"/>
    </row>
    <row r="81" spans="1:16">
      <c r="A81" s="12"/>
      <c r="B81" s="25">
        <v>348.24</v>
      </c>
      <c r="C81" s="39" t="s">
        <v>258</v>
      </c>
      <c r="D81" s="47">
        <v>0</v>
      </c>
      <c r="E81" s="47">
        <v>50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0"/>
        <v>50</v>
      </c>
      <c r="O81" s="48">
        <f t="shared" si="11"/>
        <v>2.0510380303471586E-4</v>
      </c>
      <c r="P81" s="9"/>
    </row>
    <row r="82" spans="1:16">
      <c r="A82" s="12"/>
      <c r="B82" s="25">
        <v>348.31</v>
      </c>
      <c r="C82" s="39" t="s">
        <v>99</v>
      </c>
      <c r="D82" s="47">
        <v>0</v>
      </c>
      <c r="E82" s="47">
        <v>967425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0"/>
        <v>967425</v>
      </c>
      <c r="O82" s="48">
        <f t="shared" si="11"/>
        <v>3.9684509330172002</v>
      </c>
      <c r="P82" s="9"/>
    </row>
    <row r="83" spans="1:16">
      <c r="A83" s="12"/>
      <c r="B83" s="25">
        <v>348.32</v>
      </c>
      <c r="C83" s="39" t="s">
        <v>100</v>
      </c>
      <c r="D83" s="47">
        <v>0</v>
      </c>
      <c r="E83" s="47">
        <v>10566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0"/>
        <v>10566</v>
      </c>
      <c r="O83" s="48">
        <f t="shared" si="11"/>
        <v>4.3342535657296156E-2</v>
      </c>
      <c r="P83" s="9"/>
    </row>
    <row r="84" spans="1:16">
      <c r="A84" s="12"/>
      <c r="B84" s="25">
        <v>348.41</v>
      </c>
      <c r="C84" s="39" t="s">
        <v>101</v>
      </c>
      <c r="D84" s="47">
        <v>0</v>
      </c>
      <c r="E84" s="47">
        <v>514210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0"/>
        <v>514210</v>
      </c>
      <c r="O84" s="48">
        <f t="shared" si="11"/>
        <v>2.1093285311696248</v>
      </c>
      <c r="P84" s="9"/>
    </row>
    <row r="85" spans="1:16">
      <c r="A85" s="12"/>
      <c r="B85" s="25">
        <v>348.42</v>
      </c>
      <c r="C85" s="39" t="s">
        <v>102</v>
      </c>
      <c r="D85" s="47">
        <v>0</v>
      </c>
      <c r="E85" s="47">
        <v>847601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0"/>
        <v>847601</v>
      </c>
      <c r="O85" s="48">
        <f t="shared" si="11"/>
        <v>3.4769237711205641</v>
      </c>
      <c r="P85" s="9"/>
    </row>
    <row r="86" spans="1:16">
      <c r="A86" s="12"/>
      <c r="B86" s="25">
        <v>348.48</v>
      </c>
      <c r="C86" s="39" t="s">
        <v>259</v>
      </c>
      <c r="D86" s="47">
        <v>0</v>
      </c>
      <c r="E86" s="47">
        <v>57137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0"/>
        <v>57137</v>
      </c>
      <c r="O86" s="48">
        <f t="shared" si="11"/>
        <v>0.23438031987989122</v>
      </c>
      <c r="P86" s="9"/>
    </row>
    <row r="87" spans="1:16">
      <c r="A87" s="12"/>
      <c r="B87" s="25">
        <v>348.52</v>
      </c>
      <c r="C87" s="39" t="s">
        <v>104</v>
      </c>
      <c r="D87" s="47">
        <v>0</v>
      </c>
      <c r="E87" s="47">
        <v>614448</v>
      </c>
      <c r="F87" s="47">
        <v>0</v>
      </c>
      <c r="G87" s="47">
        <v>1022699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0"/>
        <v>1637147</v>
      </c>
      <c r="O87" s="48">
        <f t="shared" si="11"/>
        <v>6.7157015165375196</v>
      </c>
      <c r="P87" s="9"/>
    </row>
    <row r="88" spans="1:16">
      <c r="A88" s="12"/>
      <c r="B88" s="25">
        <v>348.53</v>
      </c>
      <c r="C88" s="39" t="s">
        <v>105</v>
      </c>
      <c r="D88" s="47">
        <v>13</v>
      </c>
      <c r="E88" s="47">
        <v>2465959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40937</v>
      </c>
      <c r="N88" s="47">
        <f t="shared" si="10"/>
        <v>2506909</v>
      </c>
      <c r="O88" s="48">
        <f t="shared" si="11"/>
        <v>10.28353139523913</v>
      </c>
      <c r="P88" s="9"/>
    </row>
    <row r="89" spans="1:16">
      <c r="A89" s="12"/>
      <c r="B89" s="25">
        <v>348.62</v>
      </c>
      <c r="C89" s="39" t="s">
        <v>106</v>
      </c>
      <c r="D89" s="47">
        <v>12015</v>
      </c>
      <c r="E89" s="47">
        <v>2372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0"/>
        <v>14387</v>
      </c>
      <c r="O89" s="48">
        <f t="shared" si="11"/>
        <v>5.9016568285209146E-2</v>
      </c>
      <c r="P89" s="9"/>
    </row>
    <row r="90" spans="1:16">
      <c r="A90" s="12"/>
      <c r="B90" s="25">
        <v>348.68</v>
      </c>
      <c r="C90" s="39" t="s">
        <v>260</v>
      </c>
      <c r="D90" s="47">
        <v>328351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0"/>
        <v>328351</v>
      </c>
      <c r="O90" s="48">
        <f t="shared" si="11"/>
        <v>1.3469207766050397</v>
      </c>
      <c r="P90" s="9"/>
    </row>
    <row r="91" spans="1:16">
      <c r="A91" s="12"/>
      <c r="B91" s="25">
        <v>348.71</v>
      </c>
      <c r="C91" s="39" t="s">
        <v>107</v>
      </c>
      <c r="D91" s="47">
        <v>0</v>
      </c>
      <c r="E91" s="47">
        <v>125173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>SUM(D91:M91)</f>
        <v>125173</v>
      </c>
      <c r="O91" s="48">
        <f t="shared" si="11"/>
        <v>0.51346916674528975</v>
      </c>
      <c r="P91" s="9"/>
    </row>
    <row r="92" spans="1:16">
      <c r="A92" s="12"/>
      <c r="B92" s="25">
        <v>348.72</v>
      </c>
      <c r="C92" s="39" t="s">
        <v>108</v>
      </c>
      <c r="D92" s="47">
        <v>0</v>
      </c>
      <c r="E92" s="47">
        <v>18050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>SUM(D92:M92)</f>
        <v>18050</v>
      </c>
      <c r="O92" s="48">
        <f t="shared" si="11"/>
        <v>7.4042472895532424E-2</v>
      </c>
      <c r="P92" s="9"/>
    </row>
    <row r="93" spans="1:16">
      <c r="A93" s="12"/>
      <c r="B93" s="25">
        <v>348.82</v>
      </c>
      <c r="C93" s="20" t="s">
        <v>91</v>
      </c>
      <c r="D93" s="47">
        <v>239885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0"/>
        <v>239885</v>
      </c>
      <c r="O93" s="48">
        <f t="shared" si="11"/>
        <v>0.98402651581965628</v>
      </c>
      <c r="P93" s="9"/>
    </row>
    <row r="94" spans="1:16">
      <c r="A94" s="12"/>
      <c r="B94" s="25">
        <v>349</v>
      </c>
      <c r="C94" s="20" t="s">
        <v>1</v>
      </c>
      <c r="D94" s="47">
        <v>67532</v>
      </c>
      <c r="E94" s="47">
        <v>77576</v>
      </c>
      <c r="F94" s="47">
        <v>0</v>
      </c>
      <c r="G94" s="47">
        <v>0</v>
      </c>
      <c r="H94" s="47">
        <v>0</v>
      </c>
      <c r="I94" s="47">
        <v>2727</v>
      </c>
      <c r="J94" s="47">
        <v>18310</v>
      </c>
      <c r="K94" s="47">
        <v>0</v>
      </c>
      <c r="L94" s="47">
        <v>0</v>
      </c>
      <c r="M94" s="47">
        <v>6347</v>
      </c>
      <c r="N94" s="47">
        <f t="shared" si="10"/>
        <v>172492</v>
      </c>
      <c r="O94" s="48">
        <f t="shared" si="11"/>
        <v>0.7075753038612842</v>
      </c>
      <c r="P94" s="9"/>
    </row>
    <row r="95" spans="1:16" ht="15.75">
      <c r="A95" s="29" t="s">
        <v>66</v>
      </c>
      <c r="B95" s="30"/>
      <c r="C95" s="31"/>
      <c r="D95" s="32">
        <f t="shared" ref="D95:M95" si="12">SUM(D96:D99)</f>
        <v>69791</v>
      </c>
      <c r="E95" s="32">
        <f t="shared" si="12"/>
        <v>3047648</v>
      </c>
      <c r="F95" s="32">
        <f t="shared" si="12"/>
        <v>0</v>
      </c>
      <c r="G95" s="32">
        <f t="shared" si="12"/>
        <v>550</v>
      </c>
      <c r="H95" s="32">
        <f t="shared" si="12"/>
        <v>0</v>
      </c>
      <c r="I95" s="32">
        <f t="shared" si="12"/>
        <v>39657</v>
      </c>
      <c r="J95" s="32">
        <f t="shared" si="12"/>
        <v>0</v>
      </c>
      <c r="K95" s="32">
        <f t="shared" si="12"/>
        <v>0</v>
      </c>
      <c r="L95" s="32">
        <f t="shared" si="12"/>
        <v>0</v>
      </c>
      <c r="M95" s="32">
        <f t="shared" si="12"/>
        <v>0</v>
      </c>
      <c r="N95" s="32">
        <f t="shared" ref="N95:N102" si="13">SUM(D95:M95)</f>
        <v>3157646</v>
      </c>
      <c r="O95" s="46">
        <f t="shared" si="11"/>
        <v>12.952904064747168</v>
      </c>
      <c r="P95" s="10"/>
    </row>
    <row r="96" spans="1:16">
      <c r="A96" s="13"/>
      <c r="B96" s="40">
        <v>351</v>
      </c>
      <c r="C96" s="21" t="s">
        <v>261</v>
      </c>
      <c r="D96" s="47">
        <v>23217</v>
      </c>
      <c r="E96" s="47">
        <v>2168066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3"/>
        <v>2191283</v>
      </c>
      <c r="O96" s="48">
        <f t="shared" si="11"/>
        <v>8.9888095365064267</v>
      </c>
      <c r="P96" s="9"/>
    </row>
    <row r="97" spans="1:16">
      <c r="A97" s="13"/>
      <c r="B97" s="40">
        <v>353</v>
      </c>
      <c r="C97" s="21" t="s">
        <v>262</v>
      </c>
      <c r="D97" s="47">
        <v>0</v>
      </c>
      <c r="E97" s="47">
        <v>1000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3"/>
        <v>1000</v>
      </c>
      <c r="O97" s="48">
        <f t="shared" si="11"/>
        <v>4.1020760606943173E-3</v>
      </c>
      <c r="P97" s="9"/>
    </row>
    <row r="98" spans="1:16">
      <c r="A98" s="13"/>
      <c r="B98" s="40">
        <v>354</v>
      </c>
      <c r="C98" s="21" t="s">
        <v>115</v>
      </c>
      <c r="D98" s="47">
        <v>46574</v>
      </c>
      <c r="E98" s="47">
        <v>41274</v>
      </c>
      <c r="F98" s="47">
        <v>0</v>
      </c>
      <c r="G98" s="47">
        <v>550</v>
      </c>
      <c r="H98" s="47">
        <v>0</v>
      </c>
      <c r="I98" s="47">
        <v>39657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3"/>
        <v>128055</v>
      </c>
      <c r="O98" s="48">
        <f t="shared" si="11"/>
        <v>0.52529134995221083</v>
      </c>
      <c r="P98" s="9"/>
    </row>
    <row r="99" spans="1:16">
      <c r="A99" s="13"/>
      <c r="B99" s="40">
        <v>359</v>
      </c>
      <c r="C99" s="21" t="s">
        <v>116</v>
      </c>
      <c r="D99" s="47">
        <v>0</v>
      </c>
      <c r="E99" s="47">
        <v>837308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3"/>
        <v>837308</v>
      </c>
      <c r="O99" s="48">
        <f t="shared" si="11"/>
        <v>3.4347011022278373</v>
      </c>
      <c r="P99" s="9"/>
    </row>
    <row r="100" spans="1:16" ht="15.75">
      <c r="A100" s="29" t="s">
        <v>4</v>
      </c>
      <c r="B100" s="30"/>
      <c r="C100" s="31"/>
      <c r="D100" s="32">
        <f t="shared" ref="D100:M100" si="14">SUM(D101:D114)</f>
        <v>2725267</v>
      </c>
      <c r="E100" s="32">
        <f t="shared" si="14"/>
        <v>9684057</v>
      </c>
      <c r="F100" s="32">
        <f t="shared" si="14"/>
        <v>214019</v>
      </c>
      <c r="G100" s="32">
        <f t="shared" si="14"/>
        <v>2823969</v>
      </c>
      <c r="H100" s="32">
        <f t="shared" si="14"/>
        <v>0</v>
      </c>
      <c r="I100" s="32">
        <f t="shared" si="14"/>
        <v>4030797</v>
      </c>
      <c r="J100" s="32">
        <f t="shared" si="14"/>
        <v>877297</v>
      </c>
      <c r="K100" s="32">
        <f t="shared" si="14"/>
        <v>0</v>
      </c>
      <c r="L100" s="32">
        <f t="shared" si="14"/>
        <v>0</v>
      </c>
      <c r="M100" s="32">
        <f t="shared" si="14"/>
        <v>43523</v>
      </c>
      <c r="N100" s="32">
        <f t="shared" si="13"/>
        <v>20398929</v>
      </c>
      <c r="O100" s="46">
        <f t="shared" si="11"/>
        <v>83.677958314703076</v>
      </c>
      <c r="P100" s="10"/>
    </row>
    <row r="101" spans="1:16">
      <c r="A101" s="12"/>
      <c r="B101" s="25">
        <v>361</v>
      </c>
      <c r="C101" s="20" t="s">
        <v>263</v>
      </c>
      <c r="D101" s="47">
        <v>0</v>
      </c>
      <c r="E101" s="47">
        <v>3306447</v>
      </c>
      <c r="F101" s="47">
        <v>214019</v>
      </c>
      <c r="G101" s="47">
        <v>0</v>
      </c>
      <c r="H101" s="47">
        <v>0</v>
      </c>
      <c r="I101" s="47">
        <v>505297</v>
      </c>
      <c r="J101" s="47">
        <v>153234</v>
      </c>
      <c r="K101" s="47">
        <v>0</v>
      </c>
      <c r="L101" s="47">
        <v>0</v>
      </c>
      <c r="M101" s="47">
        <v>0</v>
      </c>
      <c r="N101" s="47">
        <f t="shared" si="13"/>
        <v>4178997</v>
      </c>
      <c r="O101" s="48">
        <f t="shared" ref="O101:O123" si="15">(N101/O$125)</f>
        <v>17.142563551413371</v>
      </c>
      <c r="P101" s="9"/>
    </row>
    <row r="102" spans="1:16">
      <c r="A102" s="12"/>
      <c r="B102" s="25">
        <v>361.1</v>
      </c>
      <c r="C102" s="20" t="s">
        <v>118</v>
      </c>
      <c r="D102" s="47">
        <v>376004</v>
      </c>
      <c r="E102" s="47">
        <v>1498442</v>
      </c>
      <c r="F102" s="47">
        <v>0</v>
      </c>
      <c r="G102" s="47">
        <v>953287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5363</v>
      </c>
      <c r="N102" s="47">
        <f t="shared" si="13"/>
        <v>2833096</v>
      </c>
      <c r="O102" s="48">
        <f t="shared" si="15"/>
        <v>11.621575279248828</v>
      </c>
      <c r="P102" s="9"/>
    </row>
    <row r="103" spans="1:16">
      <c r="A103" s="12"/>
      <c r="B103" s="25">
        <v>362</v>
      </c>
      <c r="C103" s="20" t="s">
        <v>121</v>
      </c>
      <c r="D103" s="47">
        <v>31085</v>
      </c>
      <c r="E103" s="47">
        <v>0</v>
      </c>
      <c r="F103" s="47">
        <v>0</v>
      </c>
      <c r="G103" s="47">
        <v>17</v>
      </c>
      <c r="H103" s="47">
        <v>0</v>
      </c>
      <c r="I103" s="47">
        <v>73574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ref="N103:N114" si="16">SUM(D103:M103)</f>
        <v>104676</v>
      </c>
      <c r="O103" s="48">
        <f t="shared" si="15"/>
        <v>0.42938891372923838</v>
      </c>
      <c r="P103" s="9"/>
    </row>
    <row r="104" spans="1:16">
      <c r="A104" s="12"/>
      <c r="B104" s="25">
        <v>363.1</v>
      </c>
      <c r="C104" s="20" t="s">
        <v>264</v>
      </c>
      <c r="D104" s="47">
        <v>0</v>
      </c>
      <c r="E104" s="47">
        <v>48573</v>
      </c>
      <c r="F104" s="47">
        <v>0</v>
      </c>
      <c r="G104" s="47">
        <v>-1089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6"/>
        <v>47484</v>
      </c>
      <c r="O104" s="48">
        <f t="shared" si="15"/>
        <v>0.19478297966600897</v>
      </c>
      <c r="P104" s="9"/>
    </row>
    <row r="105" spans="1:16">
      <c r="A105" s="12"/>
      <c r="B105" s="25">
        <v>363.12</v>
      </c>
      <c r="C105" s="20" t="s">
        <v>176</v>
      </c>
      <c r="D105" s="47">
        <v>0</v>
      </c>
      <c r="E105" s="47">
        <v>3942174</v>
      </c>
      <c r="F105" s="47">
        <v>0</v>
      </c>
      <c r="G105" s="47">
        <v>0</v>
      </c>
      <c r="H105" s="47">
        <v>0</v>
      </c>
      <c r="I105" s="47">
        <v>3188355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6"/>
        <v>7130529</v>
      </c>
      <c r="O105" s="48">
        <f t="shared" si="15"/>
        <v>29.249972310986589</v>
      </c>
      <c r="P105" s="9"/>
    </row>
    <row r="106" spans="1:16">
      <c r="A106" s="12"/>
      <c r="B106" s="25">
        <v>363.22</v>
      </c>
      <c r="C106" s="20" t="s">
        <v>177</v>
      </c>
      <c r="D106" s="47">
        <v>0</v>
      </c>
      <c r="E106" s="47">
        <v>0</v>
      </c>
      <c r="F106" s="47">
        <v>0</v>
      </c>
      <c r="G106" s="47">
        <v>107037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6"/>
        <v>107037</v>
      </c>
      <c r="O106" s="48">
        <f t="shared" si="15"/>
        <v>0.43907391530853768</v>
      </c>
      <c r="P106" s="9"/>
    </row>
    <row r="107" spans="1:16">
      <c r="A107" s="12"/>
      <c r="B107" s="25">
        <v>363.24</v>
      </c>
      <c r="C107" s="20" t="s">
        <v>178</v>
      </c>
      <c r="D107" s="47">
        <v>0</v>
      </c>
      <c r="E107" s="47">
        <v>0</v>
      </c>
      <c r="F107" s="47">
        <v>0</v>
      </c>
      <c r="G107" s="47">
        <v>1501818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6"/>
        <v>1501818</v>
      </c>
      <c r="O107" s="48">
        <f t="shared" si="15"/>
        <v>6.1605716653198179</v>
      </c>
      <c r="P107" s="9"/>
    </row>
    <row r="108" spans="1:16">
      <c r="A108" s="12"/>
      <c r="B108" s="25">
        <v>363.27</v>
      </c>
      <c r="C108" s="20" t="s">
        <v>179</v>
      </c>
      <c r="D108" s="47">
        <v>0</v>
      </c>
      <c r="E108" s="47">
        <v>0</v>
      </c>
      <c r="F108" s="47">
        <v>0</v>
      </c>
      <c r="G108" s="47">
        <v>161472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6"/>
        <v>161472</v>
      </c>
      <c r="O108" s="48">
        <f t="shared" si="15"/>
        <v>0.66237042567243287</v>
      </c>
      <c r="P108" s="9"/>
    </row>
    <row r="109" spans="1:16">
      <c r="A109" s="12"/>
      <c r="B109" s="25">
        <v>364</v>
      </c>
      <c r="C109" s="20" t="s">
        <v>221</v>
      </c>
      <c r="D109" s="47">
        <v>18583</v>
      </c>
      <c r="E109" s="47">
        <v>141318</v>
      </c>
      <c r="F109" s="47">
        <v>0</v>
      </c>
      <c r="G109" s="47">
        <v>0</v>
      </c>
      <c r="H109" s="47">
        <v>0</v>
      </c>
      <c r="I109" s="47">
        <v>70204</v>
      </c>
      <c r="J109" s="47">
        <v>-74774</v>
      </c>
      <c r="K109" s="47">
        <v>0</v>
      </c>
      <c r="L109" s="47">
        <v>0</v>
      </c>
      <c r="M109" s="47">
        <v>702</v>
      </c>
      <c r="N109" s="47">
        <f t="shared" si="16"/>
        <v>156033</v>
      </c>
      <c r="O109" s="48">
        <f t="shared" si="15"/>
        <v>0.64005923397831643</v>
      </c>
      <c r="P109" s="9"/>
    </row>
    <row r="110" spans="1:16">
      <c r="A110" s="12"/>
      <c r="B110" s="25">
        <v>365</v>
      </c>
      <c r="C110" s="20" t="s">
        <v>222</v>
      </c>
      <c r="D110" s="47">
        <v>0</v>
      </c>
      <c r="E110" s="47">
        <v>8991</v>
      </c>
      <c r="F110" s="47">
        <v>0</v>
      </c>
      <c r="G110" s="47">
        <v>0</v>
      </c>
      <c r="H110" s="47">
        <v>0</v>
      </c>
      <c r="I110" s="47">
        <v>1560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6"/>
        <v>10551</v>
      </c>
      <c r="O110" s="48">
        <f t="shared" si="15"/>
        <v>4.3281004516385745E-2</v>
      </c>
      <c r="P110" s="9"/>
    </row>
    <row r="111" spans="1:16">
      <c r="A111" s="12"/>
      <c r="B111" s="25">
        <v>366</v>
      </c>
      <c r="C111" s="20" t="s">
        <v>124</v>
      </c>
      <c r="D111" s="47">
        <v>0</v>
      </c>
      <c r="E111" s="47">
        <v>185155</v>
      </c>
      <c r="F111" s="47">
        <v>0</v>
      </c>
      <c r="G111" s="47">
        <v>73600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6"/>
        <v>258755</v>
      </c>
      <c r="O111" s="48">
        <f t="shared" si="15"/>
        <v>1.0614326910849581</v>
      </c>
      <c r="P111" s="9"/>
    </row>
    <row r="112" spans="1:16">
      <c r="A112" s="12"/>
      <c r="B112" s="25">
        <v>369</v>
      </c>
      <c r="C112" s="20" t="s">
        <v>265</v>
      </c>
      <c r="D112" s="47">
        <v>2218124</v>
      </c>
      <c r="E112" s="47">
        <v>196099</v>
      </c>
      <c r="F112" s="47">
        <v>0</v>
      </c>
      <c r="G112" s="47">
        <v>27827</v>
      </c>
      <c r="H112" s="47">
        <v>0</v>
      </c>
      <c r="I112" s="47">
        <v>191807</v>
      </c>
      <c r="J112" s="47">
        <v>798837</v>
      </c>
      <c r="K112" s="47">
        <v>0</v>
      </c>
      <c r="L112" s="47">
        <v>0</v>
      </c>
      <c r="M112" s="47">
        <v>0</v>
      </c>
      <c r="N112" s="47">
        <f t="shared" si="16"/>
        <v>3432694</v>
      </c>
      <c r="O112" s="48">
        <f t="shared" si="15"/>
        <v>14.08117188108902</v>
      </c>
      <c r="P112" s="9"/>
    </row>
    <row r="113" spans="1:119">
      <c r="A113" s="12"/>
      <c r="B113" s="25">
        <v>369.3</v>
      </c>
      <c r="C113" s="20" t="s">
        <v>127</v>
      </c>
      <c r="D113" s="47">
        <v>81471</v>
      </c>
      <c r="E113" s="47">
        <v>6299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6"/>
        <v>87770</v>
      </c>
      <c r="O113" s="48">
        <f t="shared" si="15"/>
        <v>0.36003921584714021</v>
      </c>
      <c r="P113" s="9"/>
    </row>
    <row r="114" spans="1:119">
      <c r="A114" s="12"/>
      <c r="B114" s="25">
        <v>369.9</v>
      </c>
      <c r="C114" s="20" t="s">
        <v>128</v>
      </c>
      <c r="D114" s="47">
        <v>0</v>
      </c>
      <c r="E114" s="47">
        <v>350559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37458</v>
      </c>
      <c r="N114" s="47">
        <f t="shared" si="16"/>
        <v>388017</v>
      </c>
      <c r="O114" s="48">
        <f t="shared" si="15"/>
        <v>1.5916752468424269</v>
      </c>
      <c r="P114" s="9"/>
    </row>
    <row r="115" spans="1:119" ht="15.75">
      <c r="A115" s="29" t="s">
        <v>67</v>
      </c>
      <c r="B115" s="30"/>
      <c r="C115" s="31"/>
      <c r="D115" s="32">
        <f t="shared" ref="D115:M115" si="17">SUM(D116:D122)</f>
        <v>13445720</v>
      </c>
      <c r="E115" s="32">
        <f t="shared" si="17"/>
        <v>92196255</v>
      </c>
      <c r="F115" s="32">
        <f t="shared" si="17"/>
        <v>423348</v>
      </c>
      <c r="G115" s="32">
        <f t="shared" si="17"/>
        <v>35097117</v>
      </c>
      <c r="H115" s="32">
        <f t="shared" si="17"/>
        <v>0</v>
      </c>
      <c r="I115" s="32">
        <f t="shared" si="17"/>
        <v>175114</v>
      </c>
      <c r="J115" s="32">
        <f t="shared" si="17"/>
        <v>0</v>
      </c>
      <c r="K115" s="32">
        <f t="shared" si="17"/>
        <v>0</v>
      </c>
      <c r="L115" s="32">
        <f t="shared" si="17"/>
        <v>0</v>
      </c>
      <c r="M115" s="32">
        <f t="shared" si="17"/>
        <v>0</v>
      </c>
      <c r="N115" s="32">
        <f>SUM(D115:M115)</f>
        <v>141337554</v>
      </c>
      <c r="O115" s="46">
        <f t="shared" si="15"/>
        <v>579.77739674049042</v>
      </c>
      <c r="P115" s="9"/>
    </row>
    <row r="116" spans="1:119">
      <c r="A116" s="12"/>
      <c r="B116" s="25">
        <v>381</v>
      </c>
      <c r="C116" s="20" t="s">
        <v>129</v>
      </c>
      <c r="D116" s="47">
        <v>7503952</v>
      </c>
      <c r="E116" s="47">
        <v>91627212</v>
      </c>
      <c r="F116" s="47">
        <v>0</v>
      </c>
      <c r="G116" s="47">
        <v>6821725</v>
      </c>
      <c r="H116" s="47">
        <v>0</v>
      </c>
      <c r="I116" s="47">
        <v>160000</v>
      </c>
      <c r="J116" s="47">
        <v>0</v>
      </c>
      <c r="K116" s="47">
        <v>0</v>
      </c>
      <c r="L116" s="47">
        <v>0</v>
      </c>
      <c r="M116" s="47">
        <v>0</v>
      </c>
      <c r="N116" s="47">
        <f>SUM(D116:M116)</f>
        <v>106112889</v>
      </c>
      <c r="O116" s="48">
        <f t="shared" si="15"/>
        <v>435.28314169801337</v>
      </c>
      <c r="P116" s="9"/>
    </row>
    <row r="117" spans="1:119">
      <c r="A117" s="12"/>
      <c r="B117" s="25">
        <v>384</v>
      </c>
      <c r="C117" s="20" t="s">
        <v>130</v>
      </c>
      <c r="D117" s="47">
        <v>0</v>
      </c>
      <c r="E117" s="47">
        <v>0</v>
      </c>
      <c r="F117" s="47">
        <v>423348</v>
      </c>
      <c r="G117" s="47">
        <v>28231799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ref="N117:N122" si="18">SUM(D117:M117)</f>
        <v>28655147</v>
      </c>
      <c r="O117" s="48">
        <f t="shared" si="15"/>
        <v>117.54559252437659</v>
      </c>
      <c r="P117" s="9"/>
    </row>
    <row r="118" spans="1:119">
      <c r="A118" s="12"/>
      <c r="B118" s="25">
        <v>386.2</v>
      </c>
      <c r="C118" s="20" t="s">
        <v>180</v>
      </c>
      <c r="D118" s="47">
        <v>4010655</v>
      </c>
      <c r="E118" s="47">
        <v>0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f t="shared" si="18"/>
        <v>4010655</v>
      </c>
      <c r="O118" s="48">
        <f t="shared" si="15"/>
        <v>16.452011863203968</v>
      </c>
      <c r="P118" s="9"/>
    </row>
    <row r="119" spans="1:119">
      <c r="A119" s="12"/>
      <c r="B119" s="25">
        <v>386.4</v>
      </c>
      <c r="C119" s="20" t="s">
        <v>132</v>
      </c>
      <c r="D119" s="47">
        <v>0</v>
      </c>
      <c r="E119" s="47">
        <v>481095</v>
      </c>
      <c r="F119" s="47">
        <v>0</v>
      </c>
      <c r="G119" s="47">
        <v>43401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f t="shared" si="18"/>
        <v>524496</v>
      </c>
      <c r="O119" s="48">
        <f t="shared" si="15"/>
        <v>2.1515224855299269</v>
      </c>
      <c r="P119" s="9"/>
    </row>
    <row r="120" spans="1:119">
      <c r="A120" s="12"/>
      <c r="B120" s="25">
        <v>386.6</v>
      </c>
      <c r="C120" s="20" t="s">
        <v>133</v>
      </c>
      <c r="D120" s="47">
        <v>625139</v>
      </c>
      <c r="E120" s="47">
        <v>0</v>
      </c>
      <c r="F120" s="47">
        <v>0</v>
      </c>
      <c r="G120" s="47">
        <v>0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0</v>
      </c>
      <c r="N120" s="47">
        <f t="shared" si="18"/>
        <v>625139</v>
      </c>
      <c r="O120" s="48">
        <f t="shared" si="15"/>
        <v>2.5643677265063847</v>
      </c>
      <c r="P120" s="9"/>
    </row>
    <row r="121" spans="1:119">
      <c r="A121" s="12"/>
      <c r="B121" s="25">
        <v>386.7</v>
      </c>
      <c r="C121" s="20" t="s">
        <v>134</v>
      </c>
      <c r="D121" s="47">
        <v>1162797</v>
      </c>
      <c r="E121" s="47">
        <v>87948</v>
      </c>
      <c r="F121" s="47">
        <v>0</v>
      </c>
      <c r="G121" s="47">
        <v>192</v>
      </c>
      <c r="H121" s="47">
        <v>0</v>
      </c>
      <c r="I121" s="47">
        <v>15114</v>
      </c>
      <c r="J121" s="47">
        <v>0</v>
      </c>
      <c r="K121" s="47">
        <v>0</v>
      </c>
      <c r="L121" s="47">
        <v>0</v>
      </c>
      <c r="M121" s="47">
        <v>0</v>
      </c>
      <c r="N121" s="47">
        <f t="shared" si="18"/>
        <v>1266051</v>
      </c>
      <c r="O121" s="48">
        <f t="shared" si="15"/>
        <v>5.1934374987181009</v>
      </c>
      <c r="P121" s="9"/>
    </row>
    <row r="122" spans="1:119" ht="15.75" thickBot="1">
      <c r="A122" s="12"/>
      <c r="B122" s="25">
        <v>386.8</v>
      </c>
      <c r="C122" s="20" t="s">
        <v>135</v>
      </c>
      <c r="D122" s="47">
        <v>143177</v>
      </c>
      <c r="E122" s="47">
        <v>0</v>
      </c>
      <c r="F122" s="47">
        <v>0</v>
      </c>
      <c r="G122" s="47">
        <v>0</v>
      </c>
      <c r="H122" s="47">
        <v>0</v>
      </c>
      <c r="I122" s="47">
        <v>0</v>
      </c>
      <c r="J122" s="47">
        <v>0</v>
      </c>
      <c r="K122" s="47">
        <v>0</v>
      </c>
      <c r="L122" s="47">
        <v>0</v>
      </c>
      <c r="M122" s="47">
        <v>0</v>
      </c>
      <c r="N122" s="47">
        <f t="shared" si="18"/>
        <v>143177</v>
      </c>
      <c r="O122" s="48">
        <f t="shared" si="15"/>
        <v>0.58732294414203023</v>
      </c>
      <c r="P122" s="9"/>
    </row>
    <row r="123" spans="1:119" ht="16.5" thickBot="1">
      <c r="A123" s="14" t="s">
        <v>93</v>
      </c>
      <c r="B123" s="23"/>
      <c r="C123" s="22"/>
      <c r="D123" s="15">
        <f t="shared" ref="D123:M123" si="19">SUM(D5,D18,D22,D50,D95,D100,D115)</f>
        <v>108566250</v>
      </c>
      <c r="E123" s="15">
        <f t="shared" si="19"/>
        <v>186285468</v>
      </c>
      <c r="F123" s="15">
        <f t="shared" si="19"/>
        <v>18325076</v>
      </c>
      <c r="G123" s="15">
        <f t="shared" si="19"/>
        <v>45506463</v>
      </c>
      <c r="H123" s="15">
        <f t="shared" si="19"/>
        <v>0</v>
      </c>
      <c r="I123" s="15">
        <f t="shared" si="19"/>
        <v>14450601</v>
      </c>
      <c r="J123" s="15">
        <f t="shared" si="19"/>
        <v>23419378</v>
      </c>
      <c r="K123" s="15">
        <f t="shared" si="19"/>
        <v>0</v>
      </c>
      <c r="L123" s="15">
        <f t="shared" si="19"/>
        <v>0</v>
      </c>
      <c r="M123" s="15">
        <f t="shared" si="19"/>
        <v>118815</v>
      </c>
      <c r="N123" s="15">
        <f>SUM(D123:M123)</f>
        <v>396672051</v>
      </c>
      <c r="O123" s="38">
        <f t="shared" si="15"/>
        <v>1627.1789243536155</v>
      </c>
      <c r="P123" s="6"/>
      <c r="Q123" s="2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</row>
    <row r="124" spans="1:119">
      <c r="A124" s="16"/>
      <c r="B124" s="18"/>
      <c r="C124" s="18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9"/>
    </row>
    <row r="125" spans="1:119">
      <c r="A125" s="41"/>
      <c r="B125" s="42"/>
      <c r="C125" s="42"/>
      <c r="D125" s="43"/>
      <c r="E125" s="43"/>
      <c r="F125" s="43"/>
      <c r="G125" s="43"/>
      <c r="H125" s="43"/>
      <c r="I125" s="43"/>
      <c r="J125" s="43"/>
      <c r="K125" s="43"/>
      <c r="L125" s="49" t="s">
        <v>266</v>
      </c>
      <c r="M125" s="49"/>
      <c r="N125" s="49"/>
      <c r="O125" s="44">
        <v>243779</v>
      </c>
    </row>
    <row r="126" spans="1:119">
      <c r="A126" s="50"/>
      <c r="B126" s="51"/>
      <c r="C126" s="51"/>
      <c r="D126" s="51"/>
      <c r="E126" s="51"/>
      <c r="F126" s="51"/>
      <c r="G126" s="51"/>
      <c r="H126" s="51"/>
      <c r="I126" s="51"/>
      <c r="J126" s="51"/>
      <c r="K126" s="51"/>
      <c r="L126" s="51"/>
      <c r="M126" s="51"/>
      <c r="N126" s="51"/>
      <c r="O126" s="52"/>
    </row>
    <row r="127" spans="1:119" ht="15.75" customHeight="1" thickBot="1">
      <c r="A127" s="53" t="s">
        <v>155</v>
      </c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5"/>
    </row>
  </sheetData>
  <mergeCells count="10">
    <mergeCell ref="L125:N125"/>
    <mergeCell ref="A126:O126"/>
    <mergeCell ref="A127:O1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14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6" t="s">
        <v>143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8"/>
      <c r="Q1" s="7"/>
      <c r="R1"/>
    </row>
    <row r="2" spans="1:134" ht="24" thickBot="1">
      <c r="A2" s="59" t="s">
        <v>307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1"/>
      <c r="Q2" s="7"/>
      <c r="R2"/>
    </row>
    <row r="3" spans="1:134" ht="18" customHeight="1">
      <c r="A3" s="62" t="s">
        <v>137</v>
      </c>
      <c r="B3" s="63"/>
      <c r="C3" s="64"/>
      <c r="D3" s="68" t="s">
        <v>61</v>
      </c>
      <c r="E3" s="69"/>
      <c r="F3" s="69"/>
      <c r="G3" s="69"/>
      <c r="H3" s="70"/>
      <c r="I3" s="68" t="s">
        <v>62</v>
      </c>
      <c r="J3" s="70"/>
      <c r="K3" s="68" t="s">
        <v>64</v>
      </c>
      <c r="L3" s="69"/>
      <c r="M3" s="70"/>
      <c r="N3" s="36"/>
      <c r="O3" s="37"/>
      <c r="P3" s="71" t="s">
        <v>286</v>
      </c>
      <c r="Q3" s="11"/>
      <c r="R3"/>
    </row>
    <row r="4" spans="1:134" ht="32.25" customHeight="1" thickBot="1">
      <c r="A4" s="65"/>
      <c r="B4" s="66"/>
      <c r="C4" s="67"/>
      <c r="D4" s="34" t="s">
        <v>5</v>
      </c>
      <c r="E4" s="34" t="s">
        <v>138</v>
      </c>
      <c r="F4" s="34" t="s">
        <v>139</v>
      </c>
      <c r="G4" s="34" t="s">
        <v>140</v>
      </c>
      <c r="H4" s="34" t="s">
        <v>6</v>
      </c>
      <c r="I4" s="34" t="s">
        <v>7</v>
      </c>
      <c r="J4" s="35" t="s">
        <v>141</v>
      </c>
      <c r="K4" s="35" t="s">
        <v>8</v>
      </c>
      <c r="L4" s="35" t="s">
        <v>9</v>
      </c>
      <c r="M4" s="35" t="s">
        <v>287</v>
      </c>
      <c r="N4" s="35" t="s">
        <v>10</v>
      </c>
      <c r="O4" s="35" t="s">
        <v>288</v>
      </c>
      <c r="P4" s="7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289</v>
      </c>
      <c r="B5" s="26"/>
      <c r="C5" s="26"/>
      <c r="D5" s="27">
        <f t="shared" ref="D5:N5" si="0">SUM(D6:D15)</f>
        <v>139132749</v>
      </c>
      <c r="E5" s="27">
        <f t="shared" si="0"/>
        <v>55128936</v>
      </c>
      <c r="F5" s="27">
        <f t="shared" si="0"/>
        <v>7490194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201751879</v>
      </c>
      <c r="P5" s="33">
        <f t="shared" ref="P5:P36" si="1">(O5/P$140)</f>
        <v>700.83884156847489</v>
      </c>
      <c r="Q5" s="6"/>
    </row>
    <row r="6" spans="1:134">
      <c r="A6" s="12"/>
      <c r="B6" s="25">
        <v>311</v>
      </c>
      <c r="C6" s="20" t="s">
        <v>3</v>
      </c>
      <c r="D6" s="47">
        <v>129588556</v>
      </c>
      <c r="E6" s="47">
        <v>24462603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f>SUM(D6:N6)</f>
        <v>154051159</v>
      </c>
      <c r="P6" s="48">
        <f t="shared" si="1"/>
        <v>535.13769661516233</v>
      </c>
      <c r="Q6" s="9"/>
    </row>
    <row r="7" spans="1:134">
      <c r="A7" s="12"/>
      <c r="B7" s="25">
        <v>312.13</v>
      </c>
      <c r="C7" s="20" t="s">
        <v>290</v>
      </c>
      <c r="D7" s="47">
        <v>0</v>
      </c>
      <c r="E7" s="47">
        <v>3021685</v>
      </c>
      <c r="F7" s="47">
        <v>4532528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ref="O7:O15" si="2">SUM(D7:N7)</f>
        <v>7554213</v>
      </c>
      <c r="P7" s="48">
        <f t="shared" si="1"/>
        <v>26.241569169630946</v>
      </c>
      <c r="Q7" s="9"/>
    </row>
    <row r="8" spans="1:134">
      <c r="A8" s="12"/>
      <c r="B8" s="25">
        <v>312.3</v>
      </c>
      <c r="C8" s="20" t="s">
        <v>12</v>
      </c>
      <c r="D8" s="47">
        <v>0</v>
      </c>
      <c r="E8" s="47">
        <v>1456101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2"/>
        <v>1456101</v>
      </c>
      <c r="P8" s="48">
        <f t="shared" si="1"/>
        <v>5.0581543185860385</v>
      </c>
      <c r="Q8" s="9"/>
    </row>
    <row r="9" spans="1:134">
      <c r="A9" s="12"/>
      <c r="B9" s="25">
        <v>312.41000000000003</v>
      </c>
      <c r="C9" s="20" t="s">
        <v>291</v>
      </c>
      <c r="D9" s="47">
        <v>0</v>
      </c>
      <c r="E9" s="47">
        <v>4001209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2"/>
        <v>4001209</v>
      </c>
      <c r="P9" s="48">
        <f t="shared" si="1"/>
        <v>13.899264256336149</v>
      </c>
      <c r="Q9" s="9"/>
    </row>
    <row r="10" spans="1:134">
      <c r="A10" s="12"/>
      <c r="B10" s="25">
        <v>312.42</v>
      </c>
      <c r="C10" s="20" t="s">
        <v>292</v>
      </c>
      <c r="D10" s="47">
        <v>0</v>
      </c>
      <c r="E10" s="47">
        <v>0</v>
      </c>
      <c r="F10" s="47">
        <v>2957666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2"/>
        <v>2957666</v>
      </c>
      <c r="P10" s="48">
        <f t="shared" si="1"/>
        <v>10.274239939973322</v>
      </c>
      <c r="Q10" s="9"/>
    </row>
    <row r="11" spans="1:134">
      <c r="A11" s="12"/>
      <c r="B11" s="25">
        <v>312.63</v>
      </c>
      <c r="C11" s="20" t="s">
        <v>293</v>
      </c>
      <c r="D11" s="47">
        <v>0</v>
      </c>
      <c r="E11" s="47">
        <v>15824543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2"/>
        <v>15824543</v>
      </c>
      <c r="P11" s="48">
        <f t="shared" si="1"/>
        <v>54.970761310582482</v>
      </c>
      <c r="Q11" s="9"/>
    </row>
    <row r="12" spans="1:134">
      <c r="A12" s="12"/>
      <c r="B12" s="25">
        <v>314.10000000000002</v>
      </c>
      <c r="C12" s="20" t="s">
        <v>16</v>
      </c>
      <c r="D12" s="47">
        <v>5141247</v>
      </c>
      <c r="E12" s="47">
        <v>3427563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f t="shared" si="2"/>
        <v>8568810</v>
      </c>
      <c r="P12" s="48">
        <f t="shared" si="1"/>
        <v>29.766041851934194</v>
      </c>
      <c r="Q12" s="9"/>
    </row>
    <row r="13" spans="1:134">
      <c r="A13" s="12"/>
      <c r="B13" s="25">
        <v>314.3</v>
      </c>
      <c r="C13" s="20" t="s">
        <v>17</v>
      </c>
      <c r="D13" s="47">
        <v>836741</v>
      </c>
      <c r="E13" s="47">
        <v>557762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f t="shared" si="2"/>
        <v>1394503</v>
      </c>
      <c r="P13" s="48">
        <f t="shared" si="1"/>
        <v>4.8441772732325479</v>
      </c>
      <c r="Q13" s="9"/>
    </row>
    <row r="14" spans="1:134">
      <c r="A14" s="12"/>
      <c r="B14" s="25">
        <v>314.8</v>
      </c>
      <c r="C14" s="20" t="s">
        <v>19</v>
      </c>
      <c r="D14" s="47">
        <v>463586</v>
      </c>
      <c r="E14" s="47">
        <v>309057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f t="shared" si="2"/>
        <v>772643</v>
      </c>
      <c r="P14" s="48">
        <f t="shared" si="1"/>
        <v>2.6839810749221877</v>
      </c>
      <c r="Q14" s="9"/>
    </row>
    <row r="15" spans="1:134">
      <c r="A15" s="12"/>
      <c r="B15" s="25">
        <v>315.2</v>
      </c>
      <c r="C15" s="20" t="s">
        <v>294</v>
      </c>
      <c r="D15" s="47">
        <v>3102619</v>
      </c>
      <c r="E15" s="47">
        <v>2068413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f t="shared" si="2"/>
        <v>5171032</v>
      </c>
      <c r="P15" s="48">
        <f t="shared" si="1"/>
        <v>17.962955758114717</v>
      </c>
      <c r="Q15" s="9"/>
    </row>
    <row r="16" spans="1:134" ht="15.75">
      <c r="A16" s="29" t="s">
        <v>22</v>
      </c>
      <c r="B16" s="30"/>
      <c r="C16" s="31"/>
      <c r="D16" s="32">
        <f t="shared" ref="D16:N16" si="3">SUM(D17:D26)</f>
        <v>1149545</v>
      </c>
      <c r="E16" s="32">
        <f t="shared" si="3"/>
        <v>24402383</v>
      </c>
      <c r="F16" s="32">
        <f t="shared" si="3"/>
        <v>0</v>
      </c>
      <c r="G16" s="32">
        <f t="shared" si="3"/>
        <v>4071586</v>
      </c>
      <c r="H16" s="32">
        <f t="shared" si="3"/>
        <v>0</v>
      </c>
      <c r="I16" s="32">
        <f t="shared" si="3"/>
        <v>7184584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32">
        <f t="shared" si="3"/>
        <v>0</v>
      </c>
      <c r="O16" s="45">
        <f>SUM(D16:N16)</f>
        <v>36808098</v>
      </c>
      <c r="P16" s="46">
        <f t="shared" si="1"/>
        <v>127.86272371053802</v>
      </c>
      <c r="Q16" s="10"/>
    </row>
    <row r="17" spans="1:17">
      <c r="A17" s="12"/>
      <c r="B17" s="25">
        <v>322</v>
      </c>
      <c r="C17" s="20" t="s">
        <v>295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2182957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f>SUM(D17:N17)</f>
        <v>2182957</v>
      </c>
      <c r="P17" s="48">
        <f t="shared" si="1"/>
        <v>7.5830820642507781</v>
      </c>
      <c r="Q17" s="9"/>
    </row>
    <row r="18" spans="1:17">
      <c r="A18" s="12"/>
      <c r="B18" s="25">
        <v>323.7</v>
      </c>
      <c r="C18" s="20" t="s">
        <v>24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464076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 t="shared" ref="O18:O26" si="4">SUM(D18:N18)</f>
        <v>464076</v>
      </c>
      <c r="P18" s="48">
        <f t="shared" si="1"/>
        <v>1.612091485104491</v>
      </c>
      <c r="Q18" s="9"/>
    </row>
    <row r="19" spans="1:17">
      <c r="A19" s="12"/>
      <c r="B19" s="25">
        <v>324.11</v>
      </c>
      <c r="C19" s="20" t="s">
        <v>25</v>
      </c>
      <c r="D19" s="47">
        <v>0</v>
      </c>
      <c r="E19" s="47">
        <v>0</v>
      </c>
      <c r="F19" s="47">
        <v>0</v>
      </c>
      <c r="G19" s="47">
        <v>108746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 t="shared" si="4"/>
        <v>108746</v>
      </c>
      <c r="P19" s="48">
        <f t="shared" si="1"/>
        <v>0.3777581702979102</v>
      </c>
      <c r="Q19" s="9"/>
    </row>
    <row r="20" spans="1:17">
      <c r="A20" s="12"/>
      <c r="B20" s="25">
        <v>324.12</v>
      </c>
      <c r="C20" s="20" t="s">
        <v>26</v>
      </c>
      <c r="D20" s="47">
        <v>0</v>
      </c>
      <c r="E20" s="47">
        <v>0</v>
      </c>
      <c r="F20" s="47">
        <v>0</v>
      </c>
      <c r="G20" s="47">
        <v>24317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si="4"/>
        <v>24317</v>
      </c>
      <c r="P20" s="48">
        <f t="shared" si="1"/>
        <v>8.4471570698088042E-2</v>
      </c>
      <c r="Q20" s="9"/>
    </row>
    <row r="21" spans="1:17">
      <c r="A21" s="12"/>
      <c r="B21" s="25">
        <v>324.31</v>
      </c>
      <c r="C21" s="20" t="s">
        <v>27</v>
      </c>
      <c r="D21" s="47">
        <v>0</v>
      </c>
      <c r="E21" s="47">
        <v>6807</v>
      </c>
      <c r="F21" s="47">
        <v>0</v>
      </c>
      <c r="G21" s="47">
        <v>3505254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 t="shared" si="4"/>
        <v>3512061</v>
      </c>
      <c r="P21" s="48">
        <f t="shared" si="1"/>
        <v>12.200078507114274</v>
      </c>
      <c r="Q21" s="9"/>
    </row>
    <row r="22" spans="1:17">
      <c r="A22" s="12"/>
      <c r="B22" s="25">
        <v>324.32</v>
      </c>
      <c r="C22" s="20" t="s">
        <v>28</v>
      </c>
      <c r="D22" s="47">
        <v>0</v>
      </c>
      <c r="E22" s="47">
        <v>5421</v>
      </c>
      <c r="F22" s="47">
        <v>0</v>
      </c>
      <c r="G22" s="47">
        <v>244962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 t="shared" si="4"/>
        <v>250383</v>
      </c>
      <c r="P22" s="48">
        <f t="shared" si="1"/>
        <v>0.86977198199199646</v>
      </c>
      <c r="Q22" s="9"/>
    </row>
    <row r="23" spans="1:17">
      <c r="A23" s="12"/>
      <c r="B23" s="25">
        <v>324.61</v>
      </c>
      <c r="C23" s="20" t="s">
        <v>29</v>
      </c>
      <c r="D23" s="47">
        <v>0</v>
      </c>
      <c r="E23" s="47">
        <v>0</v>
      </c>
      <c r="F23" s="47">
        <v>0</v>
      </c>
      <c r="G23" s="47">
        <v>180877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 t="shared" si="4"/>
        <v>180877</v>
      </c>
      <c r="P23" s="48">
        <f t="shared" si="1"/>
        <v>0.62832439417518893</v>
      </c>
      <c r="Q23" s="9"/>
    </row>
    <row r="24" spans="1:17">
      <c r="A24" s="12"/>
      <c r="B24" s="25">
        <v>325.10000000000002</v>
      </c>
      <c r="C24" s="20" t="s">
        <v>30</v>
      </c>
      <c r="D24" s="47">
        <v>0</v>
      </c>
      <c r="E24" s="47">
        <v>55519</v>
      </c>
      <c r="F24" s="47">
        <v>0</v>
      </c>
      <c r="G24" s="47">
        <v>7430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 t="shared" si="4"/>
        <v>62949</v>
      </c>
      <c r="P24" s="48">
        <f t="shared" si="1"/>
        <v>0.21867010337927967</v>
      </c>
      <c r="Q24" s="9"/>
    </row>
    <row r="25" spans="1:17">
      <c r="A25" s="12"/>
      <c r="B25" s="25">
        <v>325.2</v>
      </c>
      <c r="C25" s="20" t="s">
        <v>31</v>
      </c>
      <c r="D25" s="47">
        <v>0</v>
      </c>
      <c r="E25" s="47">
        <v>24025947</v>
      </c>
      <c r="F25" s="47">
        <v>0</v>
      </c>
      <c r="G25" s="47">
        <v>0</v>
      </c>
      <c r="H25" s="47">
        <v>0</v>
      </c>
      <c r="I25" s="47">
        <v>4363875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 t="shared" si="4"/>
        <v>28389822</v>
      </c>
      <c r="P25" s="48">
        <f t="shared" si="1"/>
        <v>98.619601767452195</v>
      </c>
      <c r="Q25" s="9"/>
    </row>
    <row r="26" spans="1:17">
      <c r="A26" s="12"/>
      <c r="B26" s="25">
        <v>329.5</v>
      </c>
      <c r="C26" s="20" t="s">
        <v>297</v>
      </c>
      <c r="D26" s="47">
        <v>1149545</v>
      </c>
      <c r="E26" s="47">
        <v>308689</v>
      </c>
      <c r="F26" s="47">
        <v>0</v>
      </c>
      <c r="G26" s="47">
        <v>0</v>
      </c>
      <c r="H26" s="47">
        <v>0</v>
      </c>
      <c r="I26" s="47">
        <v>173676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 t="shared" si="4"/>
        <v>1631910</v>
      </c>
      <c r="P26" s="48">
        <f t="shared" si="1"/>
        <v>5.6688736660738108</v>
      </c>
      <c r="Q26" s="9"/>
    </row>
    <row r="27" spans="1:17" ht="15.75">
      <c r="A27" s="29" t="s">
        <v>298</v>
      </c>
      <c r="B27" s="30"/>
      <c r="C27" s="31"/>
      <c r="D27" s="32">
        <f t="shared" ref="D27:N27" si="5">SUM(D28:D62)</f>
        <v>9514598</v>
      </c>
      <c r="E27" s="32">
        <f t="shared" si="5"/>
        <v>32393012</v>
      </c>
      <c r="F27" s="32">
        <f t="shared" si="5"/>
        <v>15717745</v>
      </c>
      <c r="G27" s="32">
        <f t="shared" si="5"/>
        <v>332627</v>
      </c>
      <c r="H27" s="32">
        <f t="shared" si="5"/>
        <v>0</v>
      </c>
      <c r="I27" s="32">
        <f t="shared" si="5"/>
        <v>0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32">
        <f t="shared" si="5"/>
        <v>0</v>
      </c>
      <c r="O27" s="45">
        <f>SUM(D27:N27)</f>
        <v>57957982</v>
      </c>
      <c r="P27" s="46">
        <f t="shared" si="1"/>
        <v>201.33247415518008</v>
      </c>
      <c r="Q27" s="10"/>
    </row>
    <row r="28" spans="1:17">
      <c r="A28" s="12"/>
      <c r="B28" s="25">
        <v>331.1</v>
      </c>
      <c r="C28" s="20" t="s">
        <v>33</v>
      </c>
      <c r="D28" s="47">
        <v>24867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>SUM(D28:N28)</f>
        <v>24867</v>
      </c>
      <c r="P28" s="48">
        <f t="shared" si="1"/>
        <v>8.638214206313917E-2</v>
      </c>
      <c r="Q28" s="9"/>
    </row>
    <row r="29" spans="1:17">
      <c r="A29" s="12"/>
      <c r="B29" s="25">
        <v>331.2</v>
      </c>
      <c r="C29" s="20" t="s">
        <v>34</v>
      </c>
      <c r="D29" s="47">
        <v>47437</v>
      </c>
      <c r="E29" s="47">
        <v>950381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>SUM(D29:N29)</f>
        <v>997818</v>
      </c>
      <c r="P29" s="48">
        <f t="shared" si="1"/>
        <v>3.4661863606047132</v>
      </c>
      <c r="Q29" s="9"/>
    </row>
    <row r="30" spans="1:17">
      <c r="A30" s="12"/>
      <c r="B30" s="25">
        <v>331.49</v>
      </c>
      <c r="C30" s="20" t="s">
        <v>39</v>
      </c>
      <c r="D30" s="47">
        <v>0</v>
      </c>
      <c r="E30" s="47">
        <v>0</v>
      </c>
      <c r="F30" s="47">
        <v>0</v>
      </c>
      <c r="G30" s="47">
        <v>1143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 t="shared" ref="O30:O51" si="6">SUM(D30:N30)</f>
        <v>1143</v>
      </c>
      <c r="P30" s="48">
        <f t="shared" si="1"/>
        <v>3.9705146731880839E-3</v>
      </c>
      <c r="Q30" s="9"/>
    </row>
    <row r="31" spans="1:17">
      <c r="A31" s="12"/>
      <c r="B31" s="25">
        <v>331.5</v>
      </c>
      <c r="C31" s="20" t="s">
        <v>36</v>
      </c>
      <c r="D31" s="47">
        <v>0</v>
      </c>
      <c r="E31" s="47">
        <v>3089763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 t="shared" si="6"/>
        <v>3089763</v>
      </c>
      <c r="P31" s="48">
        <f t="shared" si="1"/>
        <v>10.733114022899066</v>
      </c>
      <c r="Q31" s="9"/>
    </row>
    <row r="32" spans="1:17">
      <c r="A32" s="12"/>
      <c r="B32" s="25">
        <v>331.51</v>
      </c>
      <c r="C32" s="20" t="s">
        <v>308</v>
      </c>
      <c r="D32" s="47">
        <v>23682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 t="shared" si="6"/>
        <v>23682</v>
      </c>
      <c r="P32" s="48">
        <f t="shared" si="1"/>
        <v>8.2265729212983543E-2</v>
      </c>
      <c r="Q32" s="9"/>
    </row>
    <row r="33" spans="1:17">
      <c r="A33" s="12"/>
      <c r="B33" s="25">
        <v>331.65</v>
      </c>
      <c r="C33" s="20" t="s">
        <v>309</v>
      </c>
      <c r="D33" s="47">
        <v>0</v>
      </c>
      <c r="E33" s="47">
        <v>280954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si="6"/>
        <v>280954</v>
      </c>
      <c r="P33" s="48">
        <f t="shared" si="1"/>
        <v>0.97596848599377506</v>
      </c>
      <c r="Q33" s="9"/>
    </row>
    <row r="34" spans="1:17">
      <c r="A34" s="12"/>
      <c r="B34" s="25">
        <v>331.69</v>
      </c>
      <c r="C34" s="20" t="s">
        <v>40</v>
      </c>
      <c r="D34" s="47">
        <v>0</v>
      </c>
      <c r="E34" s="47">
        <v>892632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si="6"/>
        <v>892632</v>
      </c>
      <c r="P34" s="48">
        <f t="shared" si="1"/>
        <v>3.1007947976878611</v>
      </c>
      <c r="Q34" s="9"/>
    </row>
    <row r="35" spans="1:17">
      <c r="A35" s="12"/>
      <c r="B35" s="25">
        <v>332</v>
      </c>
      <c r="C35" s="20" t="s">
        <v>280</v>
      </c>
      <c r="D35" s="47">
        <v>0</v>
      </c>
      <c r="E35" s="47">
        <v>13360829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si="6"/>
        <v>13360829</v>
      </c>
      <c r="P35" s="48">
        <f t="shared" si="1"/>
        <v>46.412395092263225</v>
      </c>
      <c r="Q35" s="9"/>
    </row>
    <row r="36" spans="1:17">
      <c r="A36" s="12"/>
      <c r="B36" s="25">
        <v>332.1</v>
      </c>
      <c r="C36" s="20" t="s">
        <v>310</v>
      </c>
      <c r="D36" s="47">
        <v>0</v>
      </c>
      <c r="E36" s="47">
        <v>47045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>SUM(D36:N36)</f>
        <v>47045</v>
      </c>
      <c r="P36" s="48">
        <f t="shared" si="1"/>
        <v>0.16342332703423743</v>
      </c>
      <c r="Q36" s="9"/>
    </row>
    <row r="37" spans="1:17">
      <c r="A37" s="12"/>
      <c r="B37" s="25">
        <v>334.2</v>
      </c>
      <c r="C37" s="20" t="s">
        <v>37</v>
      </c>
      <c r="D37" s="47">
        <v>0</v>
      </c>
      <c r="E37" s="47">
        <v>260625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si="6"/>
        <v>260625</v>
      </c>
      <c r="P37" s="48">
        <f t="shared" ref="P37:P68" si="7">(O37/P$140)</f>
        <v>0.90535029457536687</v>
      </c>
      <c r="Q37" s="9"/>
    </row>
    <row r="38" spans="1:17">
      <c r="A38" s="12"/>
      <c r="B38" s="25">
        <v>334.34</v>
      </c>
      <c r="C38" s="20" t="s">
        <v>170</v>
      </c>
      <c r="D38" s="47">
        <v>0</v>
      </c>
      <c r="E38" s="47">
        <v>405994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si="6"/>
        <v>405994</v>
      </c>
      <c r="P38" s="48">
        <f t="shared" si="7"/>
        <v>1.4103282014228546</v>
      </c>
      <c r="Q38" s="9"/>
    </row>
    <row r="39" spans="1:17">
      <c r="A39" s="12"/>
      <c r="B39" s="25">
        <v>334.39</v>
      </c>
      <c r="C39" s="20" t="s">
        <v>41</v>
      </c>
      <c r="D39" s="47">
        <v>0</v>
      </c>
      <c r="E39" s="47">
        <v>1526042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si="6"/>
        <v>1526042</v>
      </c>
      <c r="P39" s="48">
        <f t="shared" si="7"/>
        <v>5.3011129946642956</v>
      </c>
      <c r="Q39" s="9"/>
    </row>
    <row r="40" spans="1:17">
      <c r="A40" s="12"/>
      <c r="B40" s="25">
        <v>334.49</v>
      </c>
      <c r="C40" s="20" t="s">
        <v>171</v>
      </c>
      <c r="D40" s="47">
        <v>0</v>
      </c>
      <c r="E40" s="47">
        <v>0</v>
      </c>
      <c r="F40" s="47">
        <v>0</v>
      </c>
      <c r="G40" s="47">
        <v>156484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6"/>
        <v>156484</v>
      </c>
      <c r="P40" s="48">
        <f t="shared" si="7"/>
        <v>0.54358881725211206</v>
      </c>
      <c r="Q40" s="9"/>
    </row>
    <row r="41" spans="1:17">
      <c r="A41" s="12"/>
      <c r="B41" s="25">
        <v>334.5</v>
      </c>
      <c r="C41" s="20" t="s">
        <v>42</v>
      </c>
      <c r="D41" s="47">
        <v>0</v>
      </c>
      <c r="E41" s="47">
        <v>1551194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si="6"/>
        <v>1551194</v>
      </c>
      <c r="P41" s="48">
        <f t="shared" si="7"/>
        <v>5.3884851600711423</v>
      </c>
      <c r="Q41" s="9"/>
    </row>
    <row r="42" spans="1:17">
      <c r="A42" s="12"/>
      <c r="B42" s="25">
        <v>334.69</v>
      </c>
      <c r="C42" s="20" t="s">
        <v>43</v>
      </c>
      <c r="D42" s="47">
        <v>0</v>
      </c>
      <c r="E42" s="47">
        <v>1189045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si="6"/>
        <v>1189045</v>
      </c>
      <c r="P42" s="48">
        <f t="shared" si="7"/>
        <v>4.1304642341040463</v>
      </c>
      <c r="Q42" s="9"/>
    </row>
    <row r="43" spans="1:17">
      <c r="A43" s="12"/>
      <c r="B43" s="25">
        <v>334.82</v>
      </c>
      <c r="C43" s="20" t="s">
        <v>299</v>
      </c>
      <c r="D43" s="47">
        <v>0</v>
      </c>
      <c r="E43" s="47">
        <v>2330956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si="6"/>
        <v>2330956</v>
      </c>
      <c r="P43" s="48">
        <f t="shared" si="7"/>
        <v>8.0971959759893277</v>
      </c>
      <c r="Q43" s="9"/>
    </row>
    <row r="44" spans="1:17">
      <c r="A44" s="12"/>
      <c r="B44" s="25">
        <v>335.12099999999998</v>
      </c>
      <c r="C44" s="20" t="s">
        <v>300</v>
      </c>
      <c r="D44" s="47">
        <v>7873362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 t="shared" si="6"/>
        <v>7873362</v>
      </c>
      <c r="P44" s="48">
        <f t="shared" si="7"/>
        <v>27.350218152512227</v>
      </c>
      <c r="Q44" s="9"/>
    </row>
    <row r="45" spans="1:17">
      <c r="A45" s="12"/>
      <c r="B45" s="25">
        <v>335.13</v>
      </c>
      <c r="C45" s="20" t="s">
        <v>189</v>
      </c>
      <c r="D45" s="47">
        <v>76317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f t="shared" si="6"/>
        <v>76317</v>
      </c>
      <c r="P45" s="48">
        <f t="shared" si="7"/>
        <v>0.26510740884837708</v>
      </c>
      <c r="Q45" s="9"/>
    </row>
    <row r="46" spans="1:17">
      <c r="A46" s="12"/>
      <c r="B46" s="25">
        <v>335.14</v>
      </c>
      <c r="C46" s="20" t="s">
        <v>190</v>
      </c>
      <c r="D46" s="47">
        <v>36226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 t="shared" si="6"/>
        <v>36226</v>
      </c>
      <c r="P46" s="48">
        <f t="shared" si="7"/>
        <v>0.12584065140062251</v>
      </c>
      <c r="Q46" s="9"/>
    </row>
    <row r="47" spans="1:17">
      <c r="A47" s="12"/>
      <c r="B47" s="25">
        <v>335.15</v>
      </c>
      <c r="C47" s="20" t="s">
        <v>191</v>
      </c>
      <c r="D47" s="47">
        <v>109004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si="6"/>
        <v>109004</v>
      </c>
      <c r="P47" s="48">
        <f t="shared" si="7"/>
        <v>0.37865440195642508</v>
      </c>
      <c r="Q47" s="9"/>
    </row>
    <row r="48" spans="1:17">
      <c r="A48" s="12"/>
      <c r="B48" s="25">
        <v>335.16</v>
      </c>
      <c r="C48" s="20" t="s">
        <v>301</v>
      </c>
      <c r="D48" s="47">
        <v>446500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si="6"/>
        <v>446500</v>
      </c>
      <c r="P48" s="48">
        <f t="shared" si="7"/>
        <v>1.5510365718096932</v>
      </c>
      <c r="Q48" s="9"/>
    </row>
    <row r="49" spans="1:17">
      <c r="A49" s="12"/>
      <c r="B49" s="25">
        <v>335.18</v>
      </c>
      <c r="C49" s="20" t="s">
        <v>302</v>
      </c>
      <c r="D49" s="47">
        <v>0</v>
      </c>
      <c r="E49" s="47">
        <v>0</v>
      </c>
      <c r="F49" s="47">
        <v>15582681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f t="shared" si="6"/>
        <v>15582681</v>
      </c>
      <c r="P49" s="48">
        <f t="shared" si="7"/>
        <v>54.130589289684302</v>
      </c>
      <c r="Q49" s="9"/>
    </row>
    <row r="50" spans="1:17">
      <c r="A50" s="12"/>
      <c r="B50" s="25">
        <v>335.21</v>
      </c>
      <c r="C50" s="20" t="s">
        <v>50</v>
      </c>
      <c r="D50" s="47">
        <v>11759</v>
      </c>
      <c r="E50" s="47">
        <v>14567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si="6"/>
        <v>26326</v>
      </c>
      <c r="P50" s="48">
        <f t="shared" si="7"/>
        <v>9.145036682970209E-2</v>
      </c>
      <c r="Q50" s="9"/>
    </row>
    <row r="51" spans="1:17">
      <c r="A51" s="12"/>
      <c r="B51" s="25">
        <v>335.22</v>
      </c>
      <c r="C51" s="20" t="s">
        <v>51</v>
      </c>
      <c r="D51" s="47">
        <v>0</v>
      </c>
      <c r="E51" s="47">
        <v>1291306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f t="shared" si="6"/>
        <v>1291306</v>
      </c>
      <c r="P51" s="48">
        <f t="shared" si="7"/>
        <v>4.4856950311249442</v>
      </c>
      <c r="Q51" s="9"/>
    </row>
    <row r="52" spans="1:17">
      <c r="A52" s="12"/>
      <c r="B52" s="25">
        <v>335.45</v>
      </c>
      <c r="C52" s="20" t="s">
        <v>311</v>
      </c>
      <c r="D52" s="47">
        <v>24899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 t="shared" ref="O52:O62" si="8">SUM(D52:N52)</f>
        <v>24899</v>
      </c>
      <c r="P52" s="48">
        <f t="shared" si="7"/>
        <v>8.6493302578923972E-2</v>
      </c>
      <c r="Q52" s="9"/>
    </row>
    <row r="53" spans="1:17">
      <c r="A53" s="12"/>
      <c r="B53" s="25">
        <v>335.48</v>
      </c>
      <c r="C53" s="20" t="s">
        <v>52</v>
      </c>
      <c r="D53" s="47">
        <v>0</v>
      </c>
      <c r="E53" s="47">
        <v>4652558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 t="shared" si="8"/>
        <v>4652558</v>
      </c>
      <c r="P53" s="48">
        <f t="shared" si="7"/>
        <v>16.161898343708316</v>
      </c>
      <c r="Q53" s="9"/>
    </row>
    <row r="54" spans="1:17">
      <c r="A54" s="12"/>
      <c r="B54" s="25">
        <v>335.69</v>
      </c>
      <c r="C54" s="20" t="s">
        <v>53</v>
      </c>
      <c r="D54" s="47">
        <v>24624</v>
      </c>
      <c r="E54" s="47">
        <v>3619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f t="shared" si="8"/>
        <v>28243</v>
      </c>
      <c r="P54" s="48">
        <f t="shared" si="7"/>
        <v>9.8109576478434865E-2</v>
      </c>
      <c r="Q54" s="9"/>
    </row>
    <row r="55" spans="1:17">
      <c r="A55" s="12"/>
      <c r="B55" s="25">
        <v>335.7</v>
      </c>
      <c r="C55" s="20" t="s">
        <v>54</v>
      </c>
      <c r="D55" s="47">
        <v>0</v>
      </c>
      <c r="E55" s="47">
        <v>6742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f t="shared" si="8"/>
        <v>6742</v>
      </c>
      <c r="P55" s="48">
        <f t="shared" si="7"/>
        <v>2.3420131169408626E-2</v>
      </c>
      <c r="Q55" s="9"/>
    </row>
    <row r="56" spans="1:17">
      <c r="A56" s="12"/>
      <c r="B56" s="25">
        <v>337.1</v>
      </c>
      <c r="C56" s="20" t="s">
        <v>56</v>
      </c>
      <c r="D56" s="47">
        <v>0</v>
      </c>
      <c r="E56" s="47">
        <v>397491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f t="shared" si="8"/>
        <v>397491</v>
      </c>
      <c r="P56" s="48">
        <f t="shared" si="7"/>
        <v>1.380790768119164</v>
      </c>
      <c r="Q56" s="9"/>
    </row>
    <row r="57" spans="1:17">
      <c r="A57" s="12"/>
      <c r="B57" s="25">
        <v>337.2</v>
      </c>
      <c r="C57" s="20" t="s">
        <v>57</v>
      </c>
      <c r="D57" s="47">
        <v>0</v>
      </c>
      <c r="E57" s="47">
        <v>20629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f t="shared" si="8"/>
        <v>20629</v>
      </c>
      <c r="P57" s="48">
        <f t="shared" si="7"/>
        <v>7.1660321253890616E-2</v>
      </c>
      <c r="Q57" s="9"/>
    </row>
    <row r="58" spans="1:17">
      <c r="A58" s="12"/>
      <c r="B58" s="25">
        <v>337.3</v>
      </c>
      <c r="C58" s="20" t="s">
        <v>58</v>
      </c>
      <c r="D58" s="47">
        <v>982</v>
      </c>
      <c r="E58" s="47">
        <v>120640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f t="shared" si="8"/>
        <v>121622</v>
      </c>
      <c r="P58" s="48">
        <f t="shared" si="7"/>
        <v>0.42248638283681639</v>
      </c>
      <c r="Q58" s="9"/>
    </row>
    <row r="59" spans="1:17">
      <c r="A59" s="12"/>
      <c r="B59" s="25">
        <v>337.4</v>
      </c>
      <c r="C59" s="20" t="s">
        <v>59</v>
      </c>
      <c r="D59" s="47">
        <v>0</v>
      </c>
      <c r="E59" s="47">
        <v>0</v>
      </c>
      <c r="F59" s="47">
        <v>135064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f t="shared" si="8"/>
        <v>135064</v>
      </c>
      <c r="P59" s="48">
        <f t="shared" si="7"/>
        <v>0.46918074699866608</v>
      </c>
      <c r="Q59" s="9"/>
    </row>
    <row r="60" spans="1:17">
      <c r="A60" s="12"/>
      <c r="B60" s="25">
        <v>337.5</v>
      </c>
      <c r="C60" s="20" t="s">
        <v>274</v>
      </c>
      <c r="D60" s="47">
        <v>0</v>
      </c>
      <c r="E60" s="47">
        <v>0</v>
      </c>
      <c r="F60" s="47">
        <v>0</v>
      </c>
      <c r="G60" s="47">
        <v>175000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f t="shared" si="8"/>
        <v>175000</v>
      </c>
      <c r="P60" s="48">
        <f t="shared" si="7"/>
        <v>0.60790907069808808</v>
      </c>
      <c r="Q60" s="9"/>
    </row>
    <row r="61" spans="1:17">
      <c r="A61" s="12"/>
      <c r="B61" s="25">
        <v>337.7</v>
      </c>
      <c r="C61" s="20" t="s">
        <v>284</v>
      </c>
      <c r="D61" s="47">
        <v>22169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f t="shared" si="8"/>
        <v>22169</v>
      </c>
      <c r="P61" s="48">
        <f t="shared" si="7"/>
        <v>7.7009921076033799E-2</v>
      </c>
      <c r="Q61" s="9"/>
    </row>
    <row r="62" spans="1:17">
      <c r="A62" s="12"/>
      <c r="B62" s="25">
        <v>337.9</v>
      </c>
      <c r="C62" s="20" t="s">
        <v>60</v>
      </c>
      <c r="D62" s="47">
        <v>792770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f t="shared" si="8"/>
        <v>792770</v>
      </c>
      <c r="P62" s="48">
        <f t="shared" si="7"/>
        <v>2.7538975655847042</v>
      </c>
      <c r="Q62" s="9"/>
    </row>
    <row r="63" spans="1:17" ht="15.75">
      <c r="A63" s="29" t="s">
        <v>65</v>
      </c>
      <c r="B63" s="30"/>
      <c r="C63" s="31"/>
      <c r="D63" s="32">
        <f t="shared" ref="D63:N63" si="9">SUM(D64:D116)</f>
        <v>30400756</v>
      </c>
      <c r="E63" s="32">
        <f t="shared" si="9"/>
        <v>12956765</v>
      </c>
      <c r="F63" s="32">
        <f t="shared" si="9"/>
        <v>983862</v>
      </c>
      <c r="G63" s="32">
        <f t="shared" si="9"/>
        <v>0</v>
      </c>
      <c r="H63" s="32">
        <f t="shared" si="9"/>
        <v>0</v>
      </c>
      <c r="I63" s="32">
        <f t="shared" si="9"/>
        <v>11122835</v>
      </c>
      <c r="J63" s="32">
        <f t="shared" si="9"/>
        <v>37259047</v>
      </c>
      <c r="K63" s="32">
        <f t="shared" si="9"/>
        <v>5228868</v>
      </c>
      <c r="L63" s="32">
        <f t="shared" si="9"/>
        <v>0</v>
      </c>
      <c r="M63" s="32">
        <f t="shared" si="9"/>
        <v>514742484</v>
      </c>
      <c r="N63" s="32">
        <f t="shared" si="9"/>
        <v>31395</v>
      </c>
      <c r="O63" s="32">
        <f>SUM(D63:N63)</f>
        <v>612726012</v>
      </c>
      <c r="P63" s="46">
        <f t="shared" si="7"/>
        <v>2128.4668602712318</v>
      </c>
      <c r="Q63" s="10"/>
    </row>
    <row r="64" spans="1:17">
      <c r="A64" s="12"/>
      <c r="B64" s="25">
        <v>341.1</v>
      </c>
      <c r="C64" s="20" t="s">
        <v>194</v>
      </c>
      <c r="D64" s="47">
        <v>1471098</v>
      </c>
      <c r="E64" s="47">
        <v>554351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  <c r="O64" s="47">
        <f>SUM(D64:N64)</f>
        <v>2025449</v>
      </c>
      <c r="P64" s="48">
        <f t="shared" si="7"/>
        <v>7.0359361104935525</v>
      </c>
      <c r="Q64" s="9"/>
    </row>
    <row r="65" spans="1:17">
      <c r="A65" s="12"/>
      <c r="B65" s="25">
        <v>341.16</v>
      </c>
      <c r="C65" s="20" t="s">
        <v>312</v>
      </c>
      <c r="D65" s="47">
        <v>0</v>
      </c>
      <c r="E65" s="47">
        <v>436433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>
        <f t="shared" ref="O65:O116" si="10">SUM(D65:N65)</f>
        <v>436433</v>
      </c>
      <c r="P65" s="48">
        <f t="shared" si="7"/>
        <v>1.5160661682970209</v>
      </c>
      <c r="Q65" s="9"/>
    </row>
    <row r="66" spans="1:17">
      <c r="A66" s="12"/>
      <c r="B66" s="25">
        <v>341.2</v>
      </c>
      <c r="C66" s="20" t="s">
        <v>195</v>
      </c>
      <c r="D66" s="47">
        <v>0</v>
      </c>
      <c r="E66" s="47">
        <v>22079</v>
      </c>
      <c r="F66" s="47">
        <v>0</v>
      </c>
      <c r="G66" s="47">
        <v>0</v>
      </c>
      <c r="H66" s="47">
        <v>0</v>
      </c>
      <c r="I66" s="47">
        <v>0</v>
      </c>
      <c r="J66" s="47">
        <v>24192349</v>
      </c>
      <c r="K66" s="47">
        <v>5228868</v>
      </c>
      <c r="L66" s="47">
        <v>0</v>
      </c>
      <c r="M66" s="47">
        <v>0</v>
      </c>
      <c r="N66" s="47">
        <v>0</v>
      </c>
      <c r="O66" s="47">
        <f t="shared" si="10"/>
        <v>29443296</v>
      </c>
      <c r="P66" s="48">
        <f t="shared" si="7"/>
        <v>102.27912405513561</v>
      </c>
      <c r="Q66" s="9"/>
    </row>
    <row r="67" spans="1:17">
      <c r="A67" s="12"/>
      <c r="B67" s="25">
        <v>341.3</v>
      </c>
      <c r="C67" s="20" t="s">
        <v>196</v>
      </c>
      <c r="D67" s="47">
        <v>20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f t="shared" si="10"/>
        <v>20</v>
      </c>
      <c r="P67" s="48">
        <f t="shared" si="7"/>
        <v>6.9475322365495769E-5</v>
      </c>
      <c r="Q67" s="9"/>
    </row>
    <row r="68" spans="1:17">
      <c r="A68" s="12"/>
      <c r="B68" s="25">
        <v>341.51</v>
      </c>
      <c r="C68" s="20" t="s">
        <v>197</v>
      </c>
      <c r="D68" s="47">
        <v>4654790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992607</v>
      </c>
      <c r="K68" s="47">
        <v>0</v>
      </c>
      <c r="L68" s="47">
        <v>0</v>
      </c>
      <c r="M68" s="47">
        <v>396538871</v>
      </c>
      <c r="N68" s="47">
        <v>0</v>
      </c>
      <c r="O68" s="47">
        <f t="shared" si="10"/>
        <v>402186268</v>
      </c>
      <c r="P68" s="48">
        <f t="shared" si="7"/>
        <v>1397.101031013784</v>
      </c>
      <c r="Q68" s="9"/>
    </row>
    <row r="69" spans="1:17">
      <c r="A69" s="12"/>
      <c r="B69" s="25">
        <v>341.52</v>
      </c>
      <c r="C69" s="20" t="s">
        <v>198</v>
      </c>
      <c r="D69" s="47">
        <v>0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9838599</v>
      </c>
      <c r="K69" s="47">
        <v>0</v>
      </c>
      <c r="L69" s="47">
        <v>0</v>
      </c>
      <c r="M69" s="47">
        <v>3005770</v>
      </c>
      <c r="N69" s="47">
        <v>0</v>
      </c>
      <c r="O69" s="47">
        <f t="shared" si="10"/>
        <v>12844369</v>
      </c>
      <c r="P69" s="48">
        <f t="shared" ref="P69:P100" si="11">(O69/P$140)</f>
        <v>44.618333842819034</v>
      </c>
      <c r="Q69" s="9"/>
    </row>
    <row r="70" spans="1:17">
      <c r="A70" s="12"/>
      <c r="B70" s="25">
        <v>341.53</v>
      </c>
      <c r="C70" s="20" t="s">
        <v>199</v>
      </c>
      <c r="D70" s="47">
        <v>0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1584398</v>
      </c>
      <c r="K70" s="47">
        <v>0</v>
      </c>
      <c r="L70" s="47">
        <v>0</v>
      </c>
      <c r="M70" s="47">
        <v>114720292</v>
      </c>
      <c r="N70" s="47">
        <v>0</v>
      </c>
      <c r="O70" s="47">
        <f t="shared" si="10"/>
        <v>116304690</v>
      </c>
      <c r="P70" s="48">
        <f t="shared" si="11"/>
        <v>404.01529151845267</v>
      </c>
      <c r="Q70" s="9"/>
    </row>
    <row r="71" spans="1:17">
      <c r="A71" s="12"/>
      <c r="B71" s="25">
        <v>341.56</v>
      </c>
      <c r="C71" s="20" t="s">
        <v>200</v>
      </c>
      <c r="D71" s="47">
        <v>671090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593274</v>
      </c>
      <c r="K71" s="47">
        <v>0</v>
      </c>
      <c r="L71" s="47">
        <v>0</v>
      </c>
      <c r="M71" s="47">
        <v>0</v>
      </c>
      <c r="N71" s="47">
        <v>0</v>
      </c>
      <c r="O71" s="47">
        <f t="shared" si="10"/>
        <v>1264364</v>
      </c>
      <c r="P71" s="48">
        <f t="shared" si="11"/>
        <v>4.3921048243663847</v>
      </c>
      <c r="Q71" s="9"/>
    </row>
    <row r="72" spans="1:17">
      <c r="A72" s="12"/>
      <c r="B72" s="25">
        <v>341.9</v>
      </c>
      <c r="C72" s="20" t="s">
        <v>202</v>
      </c>
      <c r="D72" s="47">
        <v>428404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f t="shared" si="10"/>
        <v>428404</v>
      </c>
      <c r="P72" s="48">
        <f t="shared" si="11"/>
        <v>1.4881753001333926</v>
      </c>
      <c r="Q72" s="9"/>
    </row>
    <row r="73" spans="1:17">
      <c r="A73" s="12"/>
      <c r="B73" s="25">
        <v>342.1</v>
      </c>
      <c r="C73" s="20" t="s">
        <v>74</v>
      </c>
      <c r="D73" s="47">
        <v>631267</v>
      </c>
      <c r="E73" s="47">
        <v>1978792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f t="shared" si="10"/>
        <v>2610059</v>
      </c>
      <c r="P73" s="48">
        <f t="shared" si="11"/>
        <v>9.0667345208981764</v>
      </c>
      <c r="Q73" s="9"/>
    </row>
    <row r="74" spans="1:17">
      <c r="A74" s="12"/>
      <c r="B74" s="25">
        <v>342.3</v>
      </c>
      <c r="C74" s="20" t="s">
        <v>76</v>
      </c>
      <c r="D74" s="47">
        <v>494808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477551</v>
      </c>
      <c r="N74" s="47">
        <v>0</v>
      </c>
      <c r="O74" s="47">
        <f t="shared" si="10"/>
        <v>972359</v>
      </c>
      <c r="P74" s="48">
        <f t="shared" si="11"/>
        <v>3.3777477489995555</v>
      </c>
      <c r="Q74" s="9"/>
    </row>
    <row r="75" spans="1:17">
      <c r="A75" s="12"/>
      <c r="B75" s="25">
        <v>342.4</v>
      </c>
      <c r="C75" s="20" t="s">
        <v>77</v>
      </c>
      <c r="D75" s="47">
        <v>2055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f t="shared" si="10"/>
        <v>2055</v>
      </c>
      <c r="P75" s="48">
        <f t="shared" si="11"/>
        <v>7.1385893730546912E-3</v>
      </c>
      <c r="Q75" s="9"/>
    </row>
    <row r="76" spans="1:17">
      <c r="A76" s="12"/>
      <c r="B76" s="25">
        <v>342.5</v>
      </c>
      <c r="C76" s="20" t="s">
        <v>78</v>
      </c>
      <c r="D76" s="47">
        <v>59120</v>
      </c>
      <c r="E76" s="47">
        <v>268219</v>
      </c>
      <c r="F76" s="47">
        <v>0</v>
      </c>
      <c r="G76" s="47">
        <v>0</v>
      </c>
      <c r="H76" s="47">
        <v>0</v>
      </c>
      <c r="I76" s="47">
        <v>1482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f t="shared" si="10"/>
        <v>328821</v>
      </c>
      <c r="P76" s="48">
        <f t="shared" si="11"/>
        <v>1.1422472487772344</v>
      </c>
      <c r="Q76" s="9"/>
    </row>
    <row r="77" spans="1:17">
      <c r="A77" s="12"/>
      <c r="B77" s="25">
        <v>342.6</v>
      </c>
      <c r="C77" s="20" t="s">
        <v>79</v>
      </c>
      <c r="D77" s="47">
        <v>18169181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f t="shared" si="10"/>
        <v>18169181</v>
      </c>
      <c r="P77" s="48">
        <f t="shared" si="11"/>
        <v>63.115485354602043</v>
      </c>
      <c r="Q77" s="9"/>
    </row>
    <row r="78" spans="1:17">
      <c r="A78" s="12"/>
      <c r="B78" s="25">
        <v>342.9</v>
      </c>
      <c r="C78" s="20" t="s">
        <v>80</v>
      </c>
      <c r="D78" s="47">
        <v>308387</v>
      </c>
      <c r="E78" s="47">
        <v>4976098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v>0</v>
      </c>
      <c r="O78" s="47">
        <f t="shared" si="10"/>
        <v>5284485</v>
      </c>
      <c r="P78" s="48">
        <f t="shared" si="11"/>
        <v>18.357064945531349</v>
      </c>
      <c r="Q78" s="9"/>
    </row>
    <row r="79" spans="1:17">
      <c r="A79" s="12"/>
      <c r="B79" s="25">
        <v>343.1</v>
      </c>
      <c r="C79" s="20" t="s">
        <v>81</v>
      </c>
      <c r="D79" s="47">
        <v>0</v>
      </c>
      <c r="E79" s="47">
        <v>78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f t="shared" si="10"/>
        <v>78</v>
      </c>
      <c r="P79" s="48">
        <f t="shared" si="11"/>
        <v>2.709537572254335E-4</v>
      </c>
      <c r="Q79" s="9"/>
    </row>
    <row r="80" spans="1:17">
      <c r="A80" s="12"/>
      <c r="B80" s="25">
        <v>343.3</v>
      </c>
      <c r="C80" s="20" t="s">
        <v>82</v>
      </c>
      <c r="D80" s="47">
        <v>0</v>
      </c>
      <c r="E80" s="47">
        <v>17269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7">
        <f t="shared" si="10"/>
        <v>17269</v>
      </c>
      <c r="P80" s="48">
        <f t="shared" si="11"/>
        <v>5.9988467096487329E-2</v>
      </c>
      <c r="Q80" s="9"/>
    </row>
    <row r="81" spans="1:17">
      <c r="A81" s="12"/>
      <c r="B81" s="25">
        <v>343.4</v>
      </c>
      <c r="C81" s="20" t="s">
        <v>83</v>
      </c>
      <c r="D81" s="47">
        <v>0</v>
      </c>
      <c r="E81" s="47">
        <v>118257</v>
      </c>
      <c r="F81" s="47">
        <v>0</v>
      </c>
      <c r="G81" s="47">
        <v>0</v>
      </c>
      <c r="H81" s="47">
        <v>0</v>
      </c>
      <c r="I81" s="47">
        <v>10983788</v>
      </c>
      <c r="J81" s="47">
        <v>0</v>
      </c>
      <c r="K81" s="47">
        <v>0</v>
      </c>
      <c r="L81" s="47">
        <v>0</v>
      </c>
      <c r="M81" s="47">
        <v>0</v>
      </c>
      <c r="N81" s="47">
        <v>0</v>
      </c>
      <c r="O81" s="47">
        <f t="shared" si="10"/>
        <v>11102045</v>
      </c>
      <c r="P81" s="48">
        <f t="shared" si="11"/>
        <v>38.565907764562027</v>
      </c>
      <c r="Q81" s="9"/>
    </row>
    <row r="82" spans="1:17">
      <c r="A82" s="12"/>
      <c r="B82" s="25">
        <v>343.6</v>
      </c>
      <c r="C82" s="20" t="s">
        <v>84</v>
      </c>
      <c r="D82" s="47">
        <v>1325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v>0</v>
      </c>
      <c r="O82" s="47">
        <f t="shared" si="10"/>
        <v>1325</v>
      </c>
      <c r="P82" s="48">
        <f t="shared" si="11"/>
        <v>4.6027401067140952E-3</v>
      </c>
      <c r="Q82" s="9"/>
    </row>
    <row r="83" spans="1:17">
      <c r="A83" s="12"/>
      <c r="B83" s="25">
        <v>343.7</v>
      </c>
      <c r="C83" s="20" t="s">
        <v>85</v>
      </c>
      <c r="D83" s="47">
        <v>71278</v>
      </c>
      <c r="E83" s="47">
        <v>247410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v>0</v>
      </c>
      <c r="O83" s="47">
        <f t="shared" si="10"/>
        <v>318688</v>
      </c>
      <c r="P83" s="48">
        <f t="shared" si="11"/>
        <v>1.1070475767007559</v>
      </c>
      <c r="Q83" s="9"/>
    </row>
    <row r="84" spans="1:17">
      <c r="A84" s="12"/>
      <c r="B84" s="25">
        <v>343.9</v>
      </c>
      <c r="C84" s="20" t="s">
        <v>86</v>
      </c>
      <c r="D84" s="47">
        <v>0</v>
      </c>
      <c r="E84" s="47">
        <v>0</v>
      </c>
      <c r="F84" s="47">
        <v>0</v>
      </c>
      <c r="G84" s="47">
        <v>0</v>
      </c>
      <c r="H84" s="47">
        <v>0</v>
      </c>
      <c r="I84" s="47">
        <v>106377</v>
      </c>
      <c r="J84" s="47">
        <v>0</v>
      </c>
      <c r="K84" s="47">
        <v>0</v>
      </c>
      <c r="L84" s="47">
        <v>0</v>
      </c>
      <c r="M84" s="47">
        <v>0</v>
      </c>
      <c r="N84" s="47">
        <v>0</v>
      </c>
      <c r="O84" s="47">
        <f t="shared" si="10"/>
        <v>106377</v>
      </c>
      <c r="P84" s="48">
        <f t="shared" si="11"/>
        <v>0.3695288183637172</v>
      </c>
      <c r="Q84" s="9"/>
    </row>
    <row r="85" spans="1:17">
      <c r="A85" s="12"/>
      <c r="B85" s="25">
        <v>344.9</v>
      </c>
      <c r="C85" s="20" t="s">
        <v>203</v>
      </c>
      <c r="D85" s="47">
        <v>0</v>
      </c>
      <c r="E85" s="47">
        <v>409933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v>0</v>
      </c>
      <c r="O85" s="47">
        <f t="shared" si="10"/>
        <v>409933</v>
      </c>
      <c r="P85" s="48">
        <f t="shared" si="11"/>
        <v>1.4240113661627389</v>
      </c>
      <c r="Q85" s="9"/>
    </row>
    <row r="86" spans="1:17">
      <c r="A86" s="12"/>
      <c r="B86" s="25">
        <v>346.3</v>
      </c>
      <c r="C86" s="20" t="s">
        <v>160</v>
      </c>
      <c r="D86" s="47">
        <v>0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57567</v>
      </c>
      <c r="K86" s="47">
        <v>0</v>
      </c>
      <c r="L86" s="47">
        <v>0</v>
      </c>
      <c r="M86" s="47">
        <v>0</v>
      </c>
      <c r="N86" s="47">
        <v>0</v>
      </c>
      <c r="O86" s="47">
        <f t="shared" si="10"/>
        <v>57567</v>
      </c>
      <c r="P86" s="48">
        <f t="shared" si="11"/>
        <v>0.19997429413072476</v>
      </c>
      <c r="Q86" s="9"/>
    </row>
    <row r="87" spans="1:17">
      <c r="A87" s="12"/>
      <c r="B87" s="25">
        <v>346.4</v>
      </c>
      <c r="C87" s="20" t="s">
        <v>88</v>
      </c>
      <c r="D87" s="47">
        <v>101701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v>0</v>
      </c>
      <c r="O87" s="47">
        <f t="shared" si="10"/>
        <v>101701</v>
      </c>
      <c r="P87" s="48">
        <f t="shared" si="11"/>
        <v>0.3532854879946643</v>
      </c>
      <c r="Q87" s="9"/>
    </row>
    <row r="88" spans="1:17">
      <c r="A88" s="12"/>
      <c r="B88" s="25">
        <v>346.9</v>
      </c>
      <c r="C88" s="20" t="s">
        <v>281</v>
      </c>
      <c r="D88" s="47">
        <v>58526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v>0</v>
      </c>
      <c r="O88" s="47">
        <f t="shared" si="10"/>
        <v>58526</v>
      </c>
      <c r="P88" s="48">
        <f t="shared" si="11"/>
        <v>0.20330563583815028</v>
      </c>
      <c r="Q88" s="9"/>
    </row>
    <row r="89" spans="1:17">
      <c r="A89" s="12"/>
      <c r="B89" s="25">
        <v>347.1</v>
      </c>
      <c r="C89" s="20" t="s">
        <v>89</v>
      </c>
      <c r="D89" s="47">
        <v>491504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v>0</v>
      </c>
      <c r="O89" s="47">
        <f t="shared" si="10"/>
        <v>491504</v>
      </c>
      <c r="P89" s="48">
        <f t="shared" si="11"/>
        <v>1.7073699421965318</v>
      </c>
      <c r="Q89" s="9"/>
    </row>
    <row r="90" spans="1:17">
      <c r="A90" s="12"/>
      <c r="B90" s="25">
        <v>347.2</v>
      </c>
      <c r="C90" s="20" t="s">
        <v>275</v>
      </c>
      <c r="D90" s="47">
        <v>64849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v>0</v>
      </c>
      <c r="O90" s="47">
        <f t="shared" si="10"/>
        <v>64849</v>
      </c>
      <c r="P90" s="48">
        <f t="shared" si="11"/>
        <v>0.22527025900400177</v>
      </c>
      <c r="Q90" s="9"/>
    </row>
    <row r="91" spans="1:17">
      <c r="A91" s="12"/>
      <c r="B91" s="25">
        <v>348.11</v>
      </c>
      <c r="C91" s="20" t="s">
        <v>227</v>
      </c>
      <c r="D91" s="47">
        <v>0</v>
      </c>
      <c r="E91" s="47">
        <v>80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v>0</v>
      </c>
      <c r="O91" s="47">
        <f>SUM(D91:N91)</f>
        <v>80</v>
      </c>
      <c r="P91" s="48">
        <f t="shared" si="11"/>
        <v>2.7790128946198308E-4</v>
      </c>
      <c r="Q91" s="9"/>
    </row>
    <row r="92" spans="1:17">
      <c r="A92" s="12"/>
      <c r="B92" s="25">
        <v>348.12</v>
      </c>
      <c r="C92" s="20" t="s">
        <v>228</v>
      </c>
      <c r="D92" s="47">
        <v>0</v>
      </c>
      <c r="E92" s="47">
        <v>18124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v>0</v>
      </c>
      <c r="O92" s="47">
        <f t="shared" ref="O92:O107" si="12">SUM(D92:N92)</f>
        <v>18124</v>
      </c>
      <c r="P92" s="48">
        <f t="shared" si="11"/>
        <v>6.2958537127612277E-2</v>
      </c>
      <c r="Q92" s="9"/>
    </row>
    <row r="93" spans="1:17">
      <c r="A93" s="12"/>
      <c r="B93" s="25">
        <v>348.13</v>
      </c>
      <c r="C93" s="20" t="s">
        <v>229</v>
      </c>
      <c r="D93" s="47">
        <v>0</v>
      </c>
      <c r="E93" s="47">
        <v>29622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v>0</v>
      </c>
      <c r="O93" s="47">
        <f t="shared" si="12"/>
        <v>29622</v>
      </c>
      <c r="P93" s="48">
        <f t="shared" si="11"/>
        <v>0.10289989995553579</v>
      </c>
      <c r="Q93" s="9"/>
    </row>
    <row r="94" spans="1:17">
      <c r="A94" s="12"/>
      <c r="B94" s="25">
        <v>348.21</v>
      </c>
      <c r="C94" s="20" t="s">
        <v>276</v>
      </c>
      <c r="D94" s="47">
        <v>0</v>
      </c>
      <c r="E94" s="47">
        <v>474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v>0</v>
      </c>
      <c r="O94" s="47">
        <f t="shared" si="12"/>
        <v>474</v>
      </c>
      <c r="P94" s="48">
        <f t="shared" si="11"/>
        <v>1.6465651400622498E-3</v>
      </c>
      <c r="Q94" s="9"/>
    </row>
    <row r="95" spans="1:17">
      <c r="A95" s="12"/>
      <c r="B95" s="25">
        <v>348.22</v>
      </c>
      <c r="C95" s="20" t="s">
        <v>230</v>
      </c>
      <c r="D95" s="47">
        <v>0</v>
      </c>
      <c r="E95" s="47">
        <v>13737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v>0</v>
      </c>
      <c r="O95" s="47">
        <f t="shared" si="12"/>
        <v>13737</v>
      </c>
      <c r="P95" s="48">
        <f t="shared" si="11"/>
        <v>4.7719125166740775E-2</v>
      </c>
      <c r="Q95" s="9"/>
    </row>
    <row r="96" spans="1:17">
      <c r="A96" s="12"/>
      <c r="B96" s="25">
        <v>348.23</v>
      </c>
      <c r="C96" s="20" t="s">
        <v>231</v>
      </c>
      <c r="D96" s="47">
        <v>0</v>
      </c>
      <c r="E96" s="47">
        <v>111838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v>0</v>
      </c>
      <c r="O96" s="47">
        <f t="shared" si="12"/>
        <v>111838</v>
      </c>
      <c r="P96" s="48">
        <f t="shared" si="11"/>
        <v>0.38849905513561583</v>
      </c>
      <c r="Q96" s="9"/>
    </row>
    <row r="97" spans="1:17">
      <c r="A97" s="12"/>
      <c r="B97" s="25">
        <v>348.31</v>
      </c>
      <c r="C97" s="20" t="s">
        <v>232</v>
      </c>
      <c r="D97" s="47">
        <v>0</v>
      </c>
      <c r="E97" s="47">
        <v>1012724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v>0</v>
      </c>
      <c r="O97" s="47">
        <f t="shared" si="12"/>
        <v>1012724</v>
      </c>
      <c r="P97" s="48">
        <f t="shared" si="11"/>
        <v>3.5179663183637171</v>
      </c>
      <c r="Q97" s="9"/>
    </row>
    <row r="98" spans="1:17">
      <c r="A98" s="12"/>
      <c r="B98" s="25">
        <v>348.32</v>
      </c>
      <c r="C98" s="20" t="s">
        <v>233</v>
      </c>
      <c r="D98" s="47">
        <v>0</v>
      </c>
      <c r="E98" s="47">
        <v>9867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v>0</v>
      </c>
      <c r="O98" s="47">
        <f t="shared" si="12"/>
        <v>9867</v>
      </c>
      <c r="P98" s="48">
        <f t="shared" si="11"/>
        <v>3.4275650289017343E-2</v>
      </c>
      <c r="Q98" s="9"/>
    </row>
    <row r="99" spans="1:17">
      <c r="A99" s="12"/>
      <c r="B99" s="25">
        <v>348.41</v>
      </c>
      <c r="C99" s="20" t="s">
        <v>234</v>
      </c>
      <c r="D99" s="47">
        <v>0</v>
      </c>
      <c r="E99" s="47">
        <v>500665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v>0</v>
      </c>
      <c r="O99" s="47">
        <f t="shared" si="12"/>
        <v>500665</v>
      </c>
      <c r="P99" s="48">
        <f t="shared" si="11"/>
        <v>1.7391931136060472</v>
      </c>
      <c r="Q99" s="9"/>
    </row>
    <row r="100" spans="1:17">
      <c r="A100" s="12"/>
      <c r="B100" s="25">
        <v>348.42</v>
      </c>
      <c r="C100" s="20" t="s">
        <v>235</v>
      </c>
      <c r="D100" s="47">
        <v>0</v>
      </c>
      <c r="E100" s="47">
        <v>132020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v>0</v>
      </c>
      <c r="O100" s="47">
        <f t="shared" si="12"/>
        <v>132020</v>
      </c>
      <c r="P100" s="48">
        <f t="shared" si="11"/>
        <v>0.45860660293463762</v>
      </c>
      <c r="Q100" s="9"/>
    </row>
    <row r="101" spans="1:17">
      <c r="A101" s="12"/>
      <c r="B101" s="25">
        <v>348.48</v>
      </c>
      <c r="C101" s="20" t="s">
        <v>236</v>
      </c>
      <c r="D101" s="47">
        <v>0</v>
      </c>
      <c r="E101" s="47">
        <v>27147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v>0</v>
      </c>
      <c r="O101" s="47">
        <f t="shared" si="12"/>
        <v>27147</v>
      </c>
      <c r="P101" s="48">
        <f t="shared" ref="P101:P132" si="13">(O101/P$140)</f>
        <v>9.4302328812805689E-2</v>
      </c>
      <c r="Q101" s="9"/>
    </row>
    <row r="102" spans="1:17">
      <c r="A102" s="12"/>
      <c r="B102" s="25">
        <v>348.51</v>
      </c>
      <c r="C102" s="20" t="s">
        <v>303</v>
      </c>
      <c r="D102" s="47">
        <v>0</v>
      </c>
      <c r="E102" s="47">
        <v>1150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v>0</v>
      </c>
      <c r="O102" s="47">
        <f t="shared" si="12"/>
        <v>1150</v>
      </c>
      <c r="P102" s="48">
        <f t="shared" si="13"/>
        <v>3.9948310360160069E-3</v>
      </c>
      <c r="Q102" s="9"/>
    </row>
    <row r="103" spans="1:17">
      <c r="A103" s="12"/>
      <c r="B103" s="25">
        <v>348.52</v>
      </c>
      <c r="C103" s="20" t="s">
        <v>304</v>
      </c>
      <c r="D103" s="47">
        <v>0</v>
      </c>
      <c r="E103" s="47">
        <v>250623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v>0</v>
      </c>
      <c r="O103" s="47">
        <f t="shared" si="12"/>
        <v>250623</v>
      </c>
      <c r="P103" s="48">
        <f t="shared" si="13"/>
        <v>0.87060568586038234</v>
      </c>
      <c r="Q103" s="9"/>
    </row>
    <row r="104" spans="1:17">
      <c r="A104" s="12"/>
      <c r="B104" s="25">
        <v>348.53</v>
      </c>
      <c r="C104" s="20" t="s">
        <v>305</v>
      </c>
      <c r="D104" s="47">
        <v>0</v>
      </c>
      <c r="E104" s="47">
        <v>748133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v>0</v>
      </c>
      <c r="O104" s="47">
        <f t="shared" si="12"/>
        <v>748133</v>
      </c>
      <c r="P104" s="48">
        <f t="shared" si="13"/>
        <v>2.5988390673632726</v>
      </c>
      <c r="Q104" s="9"/>
    </row>
    <row r="105" spans="1:17">
      <c r="A105" s="12"/>
      <c r="B105" s="25">
        <v>348.62</v>
      </c>
      <c r="C105" s="20" t="s">
        <v>240</v>
      </c>
      <c r="D105" s="47">
        <v>0</v>
      </c>
      <c r="E105" s="47">
        <v>440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v>0</v>
      </c>
      <c r="O105" s="47">
        <f t="shared" si="12"/>
        <v>440</v>
      </c>
      <c r="P105" s="48">
        <f t="shared" si="13"/>
        <v>1.528457092040907E-3</v>
      </c>
      <c r="Q105" s="9"/>
    </row>
    <row r="106" spans="1:17">
      <c r="A106" s="12"/>
      <c r="B106" s="25">
        <v>348.71</v>
      </c>
      <c r="C106" s="20" t="s">
        <v>241</v>
      </c>
      <c r="D106" s="47">
        <v>0</v>
      </c>
      <c r="E106" s="47">
        <v>168492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v>0</v>
      </c>
      <c r="O106" s="47">
        <f t="shared" si="12"/>
        <v>168492</v>
      </c>
      <c r="P106" s="48">
        <f t="shared" si="13"/>
        <v>0.58530180080035576</v>
      </c>
      <c r="Q106" s="9"/>
    </row>
    <row r="107" spans="1:17">
      <c r="A107" s="12"/>
      <c r="B107" s="25">
        <v>348.72</v>
      </c>
      <c r="C107" s="20" t="s">
        <v>242</v>
      </c>
      <c r="D107" s="47">
        <v>0</v>
      </c>
      <c r="E107" s="47">
        <v>14061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v>0</v>
      </c>
      <c r="O107" s="47">
        <f t="shared" si="12"/>
        <v>14061</v>
      </c>
      <c r="P107" s="48">
        <f t="shared" si="13"/>
        <v>4.8844625389061806E-2</v>
      </c>
      <c r="Q107" s="9"/>
    </row>
    <row r="108" spans="1:17">
      <c r="A108" s="12"/>
      <c r="B108" s="25">
        <v>348.82</v>
      </c>
      <c r="C108" s="20" t="s">
        <v>211</v>
      </c>
      <c r="D108" s="47">
        <v>0</v>
      </c>
      <c r="E108" s="47">
        <v>467005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v>0</v>
      </c>
      <c r="O108" s="47">
        <f t="shared" si="10"/>
        <v>467005</v>
      </c>
      <c r="P108" s="48">
        <f t="shared" si="13"/>
        <v>1.6222661460649177</v>
      </c>
      <c r="Q108" s="9"/>
    </row>
    <row r="109" spans="1:17">
      <c r="A109" s="12"/>
      <c r="B109" s="25">
        <v>348.92099999999999</v>
      </c>
      <c r="C109" s="20" t="s">
        <v>212</v>
      </c>
      <c r="D109" s="47">
        <v>0</v>
      </c>
      <c r="E109" s="47">
        <v>31395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v>0</v>
      </c>
      <c r="O109" s="47">
        <f t="shared" ref="O109:O115" si="14">SUM(D109:N109)</f>
        <v>31395</v>
      </c>
      <c r="P109" s="48">
        <f t="shared" si="13"/>
        <v>0.109058887283237</v>
      </c>
      <c r="Q109" s="9"/>
    </row>
    <row r="110" spans="1:17">
      <c r="A110" s="12"/>
      <c r="B110" s="25">
        <v>348.92200000000003</v>
      </c>
      <c r="C110" s="20" t="s">
        <v>213</v>
      </c>
      <c r="D110" s="47">
        <v>0</v>
      </c>
      <c r="E110" s="47">
        <v>31395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v>0</v>
      </c>
      <c r="O110" s="47">
        <f t="shared" si="14"/>
        <v>31395</v>
      </c>
      <c r="P110" s="48">
        <f t="shared" si="13"/>
        <v>0.109058887283237</v>
      </c>
      <c r="Q110" s="9"/>
    </row>
    <row r="111" spans="1:17">
      <c r="A111" s="12"/>
      <c r="B111" s="25">
        <v>348.923</v>
      </c>
      <c r="C111" s="20" t="s">
        <v>214</v>
      </c>
      <c r="D111" s="47">
        <v>0</v>
      </c>
      <c r="E111" s="47">
        <v>0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v>31395</v>
      </c>
      <c r="O111" s="47">
        <f t="shared" si="14"/>
        <v>31395</v>
      </c>
      <c r="P111" s="48">
        <f t="shared" si="13"/>
        <v>0.109058887283237</v>
      </c>
      <c r="Q111" s="9"/>
    </row>
    <row r="112" spans="1:17">
      <c r="A112" s="12"/>
      <c r="B112" s="25">
        <v>348.92399999999998</v>
      </c>
      <c r="C112" s="20" t="s">
        <v>215</v>
      </c>
      <c r="D112" s="47">
        <v>0</v>
      </c>
      <c r="E112" s="47">
        <v>31395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v>0</v>
      </c>
      <c r="O112" s="47">
        <f t="shared" si="14"/>
        <v>31395</v>
      </c>
      <c r="P112" s="48">
        <f t="shared" si="13"/>
        <v>0.109058887283237</v>
      </c>
      <c r="Q112" s="9"/>
    </row>
    <row r="113" spans="1:17">
      <c r="A113" s="12"/>
      <c r="B113" s="25">
        <v>348.93</v>
      </c>
      <c r="C113" s="20" t="s">
        <v>243</v>
      </c>
      <c r="D113" s="47">
        <v>0</v>
      </c>
      <c r="E113" s="47">
        <v>0</v>
      </c>
      <c r="F113" s="47">
        <v>517341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v>0</v>
      </c>
      <c r="O113" s="47">
        <f t="shared" si="14"/>
        <v>517341</v>
      </c>
      <c r="P113" s="48">
        <f t="shared" si="13"/>
        <v>1.7971216373943975</v>
      </c>
      <c r="Q113" s="9"/>
    </row>
    <row r="114" spans="1:17">
      <c r="A114" s="12"/>
      <c r="B114" s="25">
        <v>348.93200000000002</v>
      </c>
      <c r="C114" s="20" t="s">
        <v>216</v>
      </c>
      <c r="D114" s="47">
        <v>27596</v>
      </c>
      <c r="E114" s="47">
        <v>0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v>0</v>
      </c>
      <c r="O114" s="47">
        <f t="shared" si="14"/>
        <v>27596</v>
      </c>
      <c r="P114" s="48">
        <f t="shared" si="13"/>
        <v>9.5862049799911073E-2</v>
      </c>
      <c r="Q114" s="9"/>
    </row>
    <row r="115" spans="1:17">
      <c r="A115" s="12"/>
      <c r="B115" s="25">
        <v>348.99</v>
      </c>
      <c r="C115" s="20" t="s">
        <v>217</v>
      </c>
      <c r="D115" s="47">
        <v>0</v>
      </c>
      <c r="E115" s="47">
        <v>148766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v>0</v>
      </c>
      <c r="O115" s="47">
        <f t="shared" si="14"/>
        <v>148766</v>
      </c>
      <c r="P115" s="48">
        <f t="shared" si="13"/>
        <v>0.51677829035126721</v>
      </c>
      <c r="Q115" s="9"/>
    </row>
    <row r="116" spans="1:17">
      <c r="A116" s="12"/>
      <c r="B116" s="25">
        <v>349</v>
      </c>
      <c r="C116" s="20" t="s">
        <v>306</v>
      </c>
      <c r="D116" s="47">
        <v>2693757</v>
      </c>
      <c r="E116" s="47">
        <v>178693</v>
      </c>
      <c r="F116" s="47">
        <v>466521</v>
      </c>
      <c r="G116" s="47">
        <v>0</v>
      </c>
      <c r="H116" s="47">
        <v>0</v>
      </c>
      <c r="I116" s="47">
        <v>31188</v>
      </c>
      <c r="J116" s="47">
        <v>253</v>
      </c>
      <c r="K116" s="47">
        <v>0</v>
      </c>
      <c r="L116" s="47">
        <v>0</v>
      </c>
      <c r="M116" s="47">
        <v>0</v>
      </c>
      <c r="N116" s="47">
        <v>0</v>
      </c>
      <c r="O116" s="47">
        <f t="shared" si="10"/>
        <v>3370412</v>
      </c>
      <c r="P116" s="48">
        <f t="shared" si="13"/>
        <v>11.708023010226768</v>
      </c>
      <c r="Q116" s="9"/>
    </row>
    <row r="117" spans="1:17" ht="15.75">
      <c r="A117" s="29" t="s">
        <v>66</v>
      </c>
      <c r="B117" s="30"/>
      <c r="C117" s="31"/>
      <c r="D117" s="32">
        <f t="shared" ref="D117:N117" si="15">SUM(D118:D123)</f>
        <v>210416</v>
      </c>
      <c r="E117" s="32">
        <f t="shared" si="15"/>
        <v>2077594</v>
      </c>
      <c r="F117" s="32">
        <f t="shared" si="15"/>
        <v>0</v>
      </c>
      <c r="G117" s="32">
        <f t="shared" si="15"/>
        <v>0</v>
      </c>
      <c r="H117" s="32">
        <f t="shared" si="15"/>
        <v>0</v>
      </c>
      <c r="I117" s="32">
        <f t="shared" si="15"/>
        <v>0</v>
      </c>
      <c r="J117" s="32">
        <f t="shared" si="15"/>
        <v>0</v>
      </c>
      <c r="K117" s="32">
        <f t="shared" si="15"/>
        <v>0</v>
      </c>
      <c r="L117" s="32">
        <f t="shared" si="15"/>
        <v>0</v>
      </c>
      <c r="M117" s="32">
        <f t="shared" si="15"/>
        <v>0</v>
      </c>
      <c r="N117" s="32">
        <f t="shared" si="15"/>
        <v>0</v>
      </c>
      <c r="O117" s="32">
        <f>SUM(D117:N117)</f>
        <v>2288010</v>
      </c>
      <c r="P117" s="46">
        <f t="shared" si="13"/>
        <v>7.9480116162738996</v>
      </c>
      <c r="Q117" s="10"/>
    </row>
    <row r="118" spans="1:17">
      <c r="A118" s="13"/>
      <c r="B118" s="40">
        <v>351.1</v>
      </c>
      <c r="C118" s="21" t="s">
        <v>110</v>
      </c>
      <c r="D118" s="47">
        <v>5157</v>
      </c>
      <c r="E118" s="47">
        <v>0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v>0</v>
      </c>
      <c r="O118" s="47">
        <f>SUM(D118:N118)</f>
        <v>5157</v>
      </c>
      <c r="P118" s="48">
        <f t="shared" si="13"/>
        <v>1.7914211871943087E-2</v>
      </c>
      <c r="Q118" s="9"/>
    </row>
    <row r="119" spans="1:17">
      <c r="A119" s="13"/>
      <c r="B119" s="40">
        <v>351.5</v>
      </c>
      <c r="C119" s="21" t="s">
        <v>114</v>
      </c>
      <c r="D119" s="47">
        <v>0</v>
      </c>
      <c r="E119" s="47">
        <v>128119</v>
      </c>
      <c r="F119" s="47">
        <v>0</v>
      </c>
      <c r="G119" s="47">
        <v>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v>0</v>
      </c>
      <c r="O119" s="47">
        <f t="shared" ref="O119:O123" si="16">SUM(D119:N119)</f>
        <v>128119</v>
      </c>
      <c r="P119" s="48">
        <f t="shared" si="13"/>
        <v>0.44505544130724767</v>
      </c>
      <c r="Q119" s="9"/>
    </row>
    <row r="120" spans="1:17">
      <c r="A120" s="13"/>
      <c r="B120" s="40">
        <v>351.7</v>
      </c>
      <c r="C120" s="21" t="s">
        <v>218</v>
      </c>
      <c r="D120" s="47">
        <v>0</v>
      </c>
      <c r="E120" s="47">
        <v>259931</v>
      </c>
      <c r="F120" s="47">
        <v>0</v>
      </c>
      <c r="G120" s="47">
        <v>0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0</v>
      </c>
      <c r="N120" s="47">
        <v>0</v>
      </c>
      <c r="O120" s="47">
        <f t="shared" si="16"/>
        <v>259931</v>
      </c>
      <c r="P120" s="48">
        <f t="shared" si="13"/>
        <v>0.9029395008892841</v>
      </c>
      <c r="Q120" s="9"/>
    </row>
    <row r="121" spans="1:17">
      <c r="A121" s="13"/>
      <c r="B121" s="40">
        <v>354</v>
      </c>
      <c r="C121" s="21" t="s">
        <v>115</v>
      </c>
      <c r="D121" s="47">
        <v>201697</v>
      </c>
      <c r="E121" s="47">
        <v>56835</v>
      </c>
      <c r="F121" s="47">
        <v>0</v>
      </c>
      <c r="G121" s="47">
        <v>0</v>
      </c>
      <c r="H121" s="47">
        <v>0</v>
      </c>
      <c r="I121" s="47">
        <v>0</v>
      </c>
      <c r="J121" s="47">
        <v>0</v>
      </c>
      <c r="K121" s="47">
        <v>0</v>
      </c>
      <c r="L121" s="47">
        <v>0</v>
      </c>
      <c r="M121" s="47">
        <v>0</v>
      </c>
      <c r="N121" s="47">
        <v>0</v>
      </c>
      <c r="O121" s="47">
        <f t="shared" si="16"/>
        <v>258532</v>
      </c>
      <c r="P121" s="48">
        <f t="shared" si="13"/>
        <v>0.89807970208981769</v>
      </c>
      <c r="Q121" s="9"/>
    </row>
    <row r="122" spans="1:17">
      <c r="A122" s="13"/>
      <c r="B122" s="40">
        <v>355</v>
      </c>
      <c r="C122" s="21" t="s">
        <v>151</v>
      </c>
      <c r="D122" s="47">
        <v>0</v>
      </c>
      <c r="E122" s="47">
        <v>181318</v>
      </c>
      <c r="F122" s="47">
        <v>0</v>
      </c>
      <c r="G122" s="47">
        <v>0</v>
      </c>
      <c r="H122" s="47">
        <v>0</v>
      </c>
      <c r="I122" s="47">
        <v>0</v>
      </c>
      <c r="J122" s="47">
        <v>0</v>
      </c>
      <c r="K122" s="47">
        <v>0</v>
      </c>
      <c r="L122" s="47">
        <v>0</v>
      </c>
      <c r="M122" s="47">
        <v>0</v>
      </c>
      <c r="N122" s="47">
        <v>0</v>
      </c>
      <c r="O122" s="47">
        <f t="shared" si="16"/>
        <v>181318</v>
      </c>
      <c r="P122" s="48">
        <f t="shared" si="13"/>
        <v>0.62985632503334821</v>
      </c>
      <c r="Q122" s="9"/>
    </row>
    <row r="123" spans="1:17">
      <c r="A123" s="13"/>
      <c r="B123" s="40">
        <v>359</v>
      </c>
      <c r="C123" s="21" t="s">
        <v>116</v>
      </c>
      <c r="D123" s="47">
        <v>3562</v>
      </c>
      <c r="E123" s="47">
        <v>1451391</v>
      </c>
      <c r="F123" s="47">
        <v>0</v>
      </c>
      <c r="G123" s="47">
        <v>0</v>
      </c>
      <c r="H123" s="47">
        <v>0</v>
      </c>
      <c r="I123" s="47">
        <v>0</v>
      </c>
      <c r="J123" s="47">
        <v>0</v>
      </c>
      <c r="K123" s="47">
        <v>0</v>
      </c>
      <c r="L123" s="47">
        <v>0</v>
      </c>
      <c r="M123" s="47">
        <v>0</v>
      </c>
      <c r="N123" s="47">
        <v>0</v>
      </c>
      <c r="O123" s="47">
        <f t="shared" si="16"/>
        <v>1454953</v>
      </c>
      <c r="P123" s="48">
        <f t="shared" si="13"/>
        <v>5.0541664350822586</v>
      </c>
      <c r="Q123" s="9"/>
    </row>
    <row r="124" spans="1:17" ht="15.75">
      <c r="A124" s="29" t="s">
        <v>4</v>
      </c>
      <c r="B124" s="30"/>
      <c r="C124" s="31"/>
      <c r="D124" s="32">
        <f t="shared" ref="D124:N124" si="17">SUM(D125:D132)</f>
        <v>2674424</v>
      </c>
      <c r="E124" s="32">
        <f t="shared" si="17"/>
        <v>283451</v>
      </c>
      <c r="F124" s="32">
        <f t="shared" si="17"/>
        <v>177121</v>
      </c>
      <c r="G124" s="32">
        <f t="shared" si="17"/>
        <v>-480645</v>
      </c>
      <c r="H124" s="32">
        <f t="shared" si="17"/>
        <v>0</v>
      </c>
      <c r="I124" s="32">
        <f t="shared" si="17"/>
        <v>3290499</v>
      </c>
      <c r="J124" s="32">
        <f t="shared" si="17"/>
        <v>2917285</v>
      </c>
      <c r="K124" s="32">
        <f t="shared" si="17"/>
        <v>-349905</v>
      </c>
      <c r="L124" s="32">
        <f t="shared" si="17"/>
        <v>0</v>
      </c>
      <c r="M124" s="32">
        <f t="shared" si="17"/>
        <v>73961</v>
      </c>
      <c r="N124" s="32">
        <f t="shared" si="17"/>
        <v>8135</v>
      </c>
      <c r="O124" s="32">
        <f>SUM(D124:N124)</f>
        <v>8594326</v>
      </c>
      <c r="P124" s="46">
        <f t="shared" si="13"/>
        <v>29.854678468208093</v>
      </c>
      <c r="Q124" s="10"/>
    </row>
    <row r="125" spans="1:17">
      <c r="A125" s="12"/>
      <c r="B125" s="25">
        <v>361.1</v>
      </c>
      <c r="C125" s="20" t="s">
        <v>118</v>
      </c>
      <c r="D125" s="47">
        <v>-2340907</v>
      </c>
      <c r="E125" s="47">
        <v>-950600</v>
      </c>
      <c r="F125" s="47">
        <v>-155382</v>
      </c>
      <c r="G125" s="47">
        <v>-565745</v>
      </c>
      <c r="H125" s="47">
        <v>0</v>
      </c>
      <c r="I125" s="47">
        <v>-155257</v>
      </c>
      <c r="J125" s="47">
        <v>-310823</v>
      </c>
      <c r="K125" s="47">
        <v>-349905</v>
      </c>
      <c r="L125" s="47">
        <v>0</v>
      </c>
      <c r="M125" s="47">
        <v>0</v>
      </c>
      <c r="N125" s="47">
        <v>-8015</v>
      </c>
      <c r="O125" s="47">
        <f>SUM(D125:N125)</f>
        <v>-4836634</v>
      </c>
      <c r="P125" s="48">
        <f t="shared" si="13"/>
        <v>-16.801335315695866</v>
      </c>
      <c r="Q125" s="9"/>
    </row>
    <row r="126" spans="1:17">
      <c r="A126" s="12"/>
      <c r="B126" s="25">
        <v>362</v>
      </c>
      <c r="C126" s="20" t="s">
        <v>121</v>
      </c>
      <c r="D126" s="47">
        <v>336789</v>
      </c>
      <c r="E126" s="47">
        <v>163098</v>
      </c>
      <c r="F126" s="47">
        <v>332503</v>
      </c>
      <c r="G126" s="47">
        <v>0</v>
      </c>
      <c r="H126" s="47">
        <v>0</v>
      </c>
      <c r="I126" s="47">
        <v>0</v>
      </c>
      <c r="J126" s="47">
        <v>0</v>
      </c>
      <c r="K126" s="47">
        <v>0</v>
      </c>
      <c r="L126" s="47">
        <v>0</v>
      </c>
      <c r="M126" s="47">
        <v>0</v>
      </c>
      <c r="N126" s="47">
        <v>0</v>
      </c>
      <c r="O126" s="47">
        <f t="shared" ref="O126:O132" si="18">SUM(D126:N126)</f>
        <v>832390</v>
      </c>
      <c r="P126" s="48">
        <f t="shared" si="13"/>
        <v>2.8915281791907512</v>
      </c>
      <c r="Q126" s="9"/>
    </row>
    <row r="127" spans="1:17">
      <c r="A127" s="12"/>
      <c r="B127" s="25">
        <v>364</v>
      </c>
      <c r="C127" s="20" t="s">
        <v>221</v>
      </c>
      <c r="D127" s="47">
        <v>196626</v>
      </c>
      <c r="E127" s="47">
        <v>10520</v>
      </c>
      <c r="F127" s="47">
        <v>0</v>
      </c>
      <c r="G127" s="47">
        <v>85100</v>
      </c>
      <c r="H127" s="47">
        <v>0</v>
      </c>
      <c r="I127" s="47">
        <v>-120852</v>
      </c>
      <c r="J127" s="47">
        <v>-2406</v>
      </c>
      <c r="K127" s="47">
        <v>0</v>
      </c>
      <c r="L127" s="47">
        <v>0</v>
      </c>
      <c r="M127" s="47">
        <v>0</v>
      </c>
      <c r="N127" s="47">
        <v>0</v>
      </c>
      <c r="O127" s="47">
        <f t="shared" si="18"/>
        <v>168988</v>
      </c>
      <c r="P127" s="48">
        <f t="shared" si="13"/>
        <v>0.58702478879501996</v>
      </c>
      <c r="Q127" s="9"/>
    </row>
    <row r="128" spans="1:17">
      <c r="A128" s="12"/>
      <c r="B128" s="25">
        <v>365</v>
      </c>
      <c r="C128" s="20" t="s">
        <v>222</v>
      </c>
      <c r="D128" s="47">
        <v>0</v>
      </c>
      <c r="E128" s="47">
        <v>45143</v>
      </c>
      <c r="F128" s="47">
        <v>0</v>
      </c>
      <c r="G128" s="47">
        <v>0</v>
      </c>
      <c r="H128" s="47">
        <v>0</v>
      </c>
      <c r="I128" s="47">
        <v>0</v>
      </c>
      <c r="J128" s="47">
        <v>0</v>
      </c>
      <c r="K128" s="47">
        <v>0</v>
      </c>
      <c r="L128" s="47">
        <v>0</v>
      </c>
      <c r="M128" s="47">
        <v>0</v>
      </c>
      <c r="N128" s="47">
        <v>0</v>
      </c>
      <c r="O128" s="47">
        <f t="shared" si="18"/>
        <v>45143</v>
      </c>
      <c r="P128" s="48">
        <f t="shared" si="13"/>
        <v>0.15681622387727878</v>
      </c>
      <c r="Q128" s="9"/>
    </row>
    <row r="129" spans="1:120">
      <c r="A129" s="12"/>
      <c r="B129" s="25">
        <v>366</v>
      </c>
      <c r="C129" s="20" t="s">
        <v>124</v>
      </c>
      <c r="D129" s="47">
        <v>0</v>
      </c>
      <c r="E129" s="47">
        <v>24934</v>
      </c>
      <c r="F129" s="47">
        <v>0</v>
      </c>
      <c r="G129" s="47">
        <v>0</v>
      </c>
      <c r="H129" s="47">
        <v>0</v>
      </c>
      <c r="I129" s="47">
        <v>0</v>
      </c>
      <c r="J129" s="47">
        <v>50000</v>
      </c>
      <c r="K129" s="47">
        <v>0</v>
      </c>
      <c r="L129" s="47">
        <v>0</v>
      </c>
      <c r="M129" s="47">
        <v>0</v>
      </c>
      <c r="N129" s="47">
        <v>0</v>
      </c>
      <c r="O129" s="47">
        <f t="shared" si="18"/>
        <v>74934</v>
      </c>
      <c r="P129" s="48">
        <f t="shared" si="13"/>
        <v>0.26030319030680305</v>
      </c>
      <c r="Q129" s="9"/>
    </row>
    <row r="130" spans="1:120">
      <c r="A130" s="12"/>
      <c r="B130" s="25">
        <v>367</v>
      </c>
      <c r="C130" s="20" t="s">
        <v>125</v>
      </c>
      <c r="D130" s="47">
        <v>0</v>
      </c>
      <c r="E130" s="47">
        <v>0</v>
      </c>
      <c r="F130" s="47">
        <v>0</v>
      </c>
      <c r="G130" s="47">
        <v>0</v>
      </c>
      <c r="H130" s="47">
        <v>0</v>
      </c>
      <c r="I130" s="47">
        <v>690</v>
      </c>
      <c r="J130" s="47">
        <v>0</v>
      </c>
      <c r="K130" s="47">
        <v>0</v>
      </c>
      <c r="L130" s="47">
        <v>0</v>
      </c>
      <c r="M130" s="47">
        <v>0</v>
      </c>
      <c r="N130" s="47">
        <v>0</v>
      </c>
      <c r="O130" s="47">
        <f t="shared" si="18"/>
        <v>690</v>
      </c>
      <c r="P130" s="48">
        <f t="shared" si="13"/>
        <v>2.3968986216096042E-3</v>
      </c>
      <c r="Q130" s="9"/>
    </row>
    <row r="131" spans="1:120">
      <c r="A131" s="12"/>
      <c r="B131" s="25">
        <v>369.3</v>
      </c>
      <c r="C131" s="20" t="s">
        <v>127</v>
      </c>
      <c r="D131" s="47">
        <v>571316</v>
      </c>
      <c r="E131" s="47">
        <v>0</v>
      </c>
      <c r="F131" s="47">
        <v>0</v>
      </c>
      <c r="G131" s="47">
        <v>0</v>
      </c>
      <c r="H131" s="47">
        <v>0</v>
      </c>
      <c r="I131" s="47">
        <v>0</v>
      </c>
      <c r="J131" s="47">
        <v>34350</v>
      </c>
      <c r="K131" s="47">
        <v>0</v>
      </c>
      <c r="L131" s="47">
        <v>0</v>
      </c>
      <c r="M131" s="47">
        <v>0</v>
      </c>
      <c r="N131" s="47">
        <v>0</v>
      </c>
      <c r="O131" s="47">
        <f t="shared" si="18"/>
        <v>605666</v>
      </c>
      <c r="P131" s="48">
        <f t="shared" si="13"/>
        <v>2.1039420297910181</v>
      </c>
      <c r="Q131" s="9"/>
    </row>
    <row r="132" spans="1:120">
      <c r="A132" s="12"/>
      <c r="B132" s="25">
        <v>369.9</v>
      </c>
      <c r="C132" s="20" t="s">
        <v>128</v>
      </c>
      <c r="D132" s="47">
        <v>3910600</v>
      </c>
      <c r="E132" s="47">
        <v>990356</v>
      </c>
      <c r="F132" s="47">
        <v>0</v>
      </c>
      <c r="G132" s="47">
        <v>0</v>
      </c>
      <c r="H132" s="47">
        <v>0</v>
      </c>
      <c r="I132" s="47">
        <v>3565918</v>
      </c>
      <c r="J132" s="47">
        <v>3146164</v>
      </c>
      <c r="K132" s="47">
        <v>0</v>
      </c>
      <c r="L132" s="47">
        <v>0</v>
      </c>
      <c r="M132" s="47">
        <v>73961</v>
      </c>
      <c r="N132" s="47">
        <v>16150</v>
      </c>
      <c r="O132" s="47">
        <f t="shared" si="18"/>
        <v>11703149</v>
      </c>
      <c r="P132" s="48">
        <f t="shared" si="13"/>
        <v>40.654002473321476</v>
      </c>
      <c r="Q132" s="9"/>
    </row>
    <row r="133" spans="1:120" ht="15.75">
      <c r="A133" s="29" t="s">
        <v>67</v>
      </c>
      <c r="B133" s="30"/>
      <c r="C133" s="31"/>
      <c r="D133" s="32">
        <f t="shared" ref="D133:N133" si="19">SUM(D134:D137)</f>
        <v>40864844</v>
      </c>
      <c r="E133" s="32">
        <f t="shared" si="19"/>
        <v>11861994</v>
      </c>
      <c r="F133" s="32">
        <f t="shared" si="19"/>
        <v>781180</v>
      </c>
      <c r="G133" s="32">
        <f t="shared" si="19"/>
        <v>4782578</v>
      </c>
      <c r="H133" s="32">
        <f t="shared" si="19"/>
        <v>0</v>
      </c>
      <c r="I133" s="32">
        <f t="shared" si="19"/>
        <v>5115</v>
      </c>
      <c r="J133" s="32">
        <f t="shared" si="19"/>
        <v>2011572</v>
      </c>
      <c r="K133" s="32">
        <f t="shared" si="19"/>
        <v>0</v>
      </c>
      <c r="L133" s="32">
        <f t="shared" si="19"/>
        <v>0</v>
      </c>
      <c r="M133" s="32">
        <f t="shared" si="19"/>
        <v>0</v>
      </c>
      <c r="N133" s="32">
        <f t="shared" si="19"/>
        <v>0</v>
      </c>
      <c r="O133" s="32">
        <f>SUM(D133:N133)</f>
        <v>60307283</v>
      </c>
      <c r="P133" s="46">
        <f t="shared" ref="P133:P138" si="20">(O133/P$140)</f>
        <v>209.49339637060916</v>
      </c>
      <c r="Q133" s="9"/>
    </row>
    <row r="134" spans="1:120">
      <c r="A134" s="12"/>
      <c r="B134" s="25">
        <v>381</v>
      </c>
      <c r="C134" s="20" t="s">
        <v>129</v>
      </c>
      <c r="D134" s="47">
        <v>39138465</v>
      </c>
      <c r="E134" s="47">
        <v>11861994</v>
      </c>
      <c r="F134" s="47">
        <v>781180</v>
      </c>
      <c r="G134" s="47">
        <v>4782578</v>
      </c>
      <c r="H134" s="47">
        <v>0</v>
      </c>
      <c r="I134" s="47">
        <v>5115</v>
      </c>
      <c r="J134" s="47">
        <v>2011572</v>
      </c>
      <c r="K134" s="47">
        <v>0</v>
      </c>
      <c r="L134" s="47">
        <v>0</v>
      </c>
      <c r="M134" s="47">
        <v>0</v>
      </c>
      <c r="N134" s="47">
        <v>0</v>
      </c>
      <c r="O134" s="47">
        <f>SUM(D134:N134)</f>
        <v>58580904</v>
      </c>
      <c r="P134" s="48">
        <f t="shared" si="20"/>
        <v>203.49635949310806</v>
      </c>
      <c r="Q134" s="9"/>
    </row>
    <row r="135" spans="1:120">
      <c r="A135" s="12"/>
      <c r="B135" s="25">
        <v>383.2</v>
      </c>
      <c r="C135" s="20" t="s">
        <v>315</v>
      </c>
      <c r="D135" s="47">
        <v>49544</v>
      </c>
      <c r="E135" s="47">
        <v>0</v>
      </c>
      <c r="F135" s="47">
        <v>0</v>
      </c>
      <c r="G135" s="47">
        <v>0</v>
      </c>
      <c r="H135" s="47">
        <v>0</v>
      </c>
      <c r="I135" s="47">
        <v>0</v>
      </c>
      <c r="J135" s="47">
        <v>0</v>
      </c>
      <c r="K135" s="47">
        <v>0</v>
      </c>
      <c r="L135" s="47">
        <v>0</v>
      </c>
      <c r="M135" s="47">
        <v>0</v>
      </c>
      <c r="N135" s="47">
        <v>0</v>
      </c>
      <c r="O135" s="47">
        <f t="shared" ref="O135:O137" si="21">SUM(D135:N135)</f>
        <v>49544</v>
      </c>
      <c r="P135" s="48">
        <f t="shared" si="20"/>
        <v>0.17210426856380615</v>
      </c>
      <c r="Q135" s="9"/>
    </row>
    <row r="136" spans="1:120">
      <c r="A136" s="12"/>
      <c r="B136" s="25">
        <v>384</v>
      </c>
      <c r="C136" s="20" t="s">
        <v>130</v>
      </c>
      <c r="D136" s="47">
        <v>1626386</v>
      </c>
      <c r="E136" s="47">
        <v>0</v>
      </c>
      <c r="F136" s="47">
        <v>0</v>
      </c>
      <c r="G136" s="47">
        <v>0</v>
      </c>
      <c r="H136" s="47">
        <v>0</v>
      </c>
      <c r="I136" s="47">
        <v>0</v>
      </c>
      <c r="J136" s="47">
        <v>0</v>
      </c>
      <c r="K136" s="47">
        <v>0</v>
      </c>
      <c r="L136" s="47">
        <v>0</v>
      </c>
      <c r="M136" s="47">
        <v>0</v>
      </c>
      <c r="N136" s="47">
        <v>0</v>
      </c>
      <c r="O136" s="47">
        <f t="shared" si="21"/>
        <v>1626386</v>
      </c>
      <c r="P136" s="48">
        <f t="shared" si="20"/>
        <v>5.6496845820364605</v>
      </c>
      <c r="Q136" s="9"/>
    </row>
    <row r="137" spans="1:120" ht="15.75" thickBot="1">
      <c r="A137" s="12"/>
      <c r="B137" s="25">
        <v>386.4</v>
      </c>
      <c r="C137" s="20" t="s">
        <v>313</v>
      </c>
      <c r="D137" s="47">
        <v>50449</v>
      </c>
      <c r="E137" s="47">
        <v>0</v>
      </c>
      <c r="F137" s="47">
        <v>0</v>
      </c>
      <c r="G137" s="47">
        <v>0</v>
      </c>
      <c r="H137" s="47">
        <v>0</v>
      </c>
      <c r="I137" s="47">
        <v>0</v>
      </c>
      <c r="J137" s="47">
        <v>0</v>
      </c>
      <c r="K137" s="47">
        <v>0</v>
      </c>
      <c r="L137" s="47">
        <v>0</v>
      </c>
      <c r="M137" s="47">
        <v>0</v>
      </c>
      <c r="N137" s="47">
        <v>0</v>
      </c>
      <c r="O137" s="47">
        <f t="shared" si="21"/>
        <v>50449</v>
      </c>
      <c r="P137" s="48">
        <f t="shared" si="20"/>
        <v>0.17524802690084482</v>
      </c>
      <c r="Q137" s="9"/>
    </row>
    <row r="138" spans="1:120" ht="16.5" thickBot="1">
      <c r="A138" s="14" t="s">
        <v>93</v>
      </c>
      <c r="B138" s="23"/>
      <c r="C138" s="22"/>
      <c r="D138" s="15">
        <f t="shared" ref="D138:N138" si="22">SUM(D5,D16,D27,D63,D117,D124,D133)</f>
        <v>223947332</v>
      </c>
      <c r="E138" s="15">
        <f t="shared" si="22"/>
        <v>139104135</v>
      </c>
      <c r="F138" s="15">
        <f t="shared" si="22"/>
        <v>25150102</v>
      </c>
      <c r="G138" s="15">
        <f t="shared" si="22"/>
        <v>8706146</v>
      </c>
      <c r="H138" s="15">
        <f t="shared" si="22"/>
        <v>0</v>
      </c>
      <c r="I138" s="15">
        <f t="shared" si="22"/>
        <v>21603033</v>
      </c>
      <c r="J138" s="15">
        <f t="shared" si="22"/>
        <v>42187904</v>
      </c>
      <c r="K138" s="15">
        <f t="shared" si="22"/>
        <v>4878963</v>
      </c>
      <c r="L138" s="15">
        <f t="shared" si="22"/>
        <v>0</v>
      </c>
      <c r="M138" s="15">
        <f t="shared" si="22"/>
        <v>514816445</v>
      </c>
      <c r="N138" s="15">
        <f t="shared" si="22"/>
        <v>39530</v>
      </c>
      <c r="O138" s="15">
        <f>SUM(D138:N138)</f>
        <v>980433590</v>
      </c>
      <c r="P138" s="38">
        <f t="shared" si="20"/>
        <v>3405.7969861605156</v>
      </c>
      <c r="Q138" s="6"/>
      <c r="R138" s="2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</row>
    <row r="139" spans="1:120">
      <c r="A139" s="16"/>
      <c r="B139" s="18"/>
      <c r="C139" s="18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9"/>
    </row>
    <row r="140" spans="1:120">
      <c r="A140" s="41"/>
      <c r="B140" s="42"/>
      <c r="C140" s="42"/>
      <c r="D140" s="43"/>
      <c r="E140" s="43"/>
      <c r="F140" s="43"/>
      <c r="G140" s="43"/>
      <c r="H140" s="43"/>
      <c r="I140" s="43"/>
      <c r="J140" s="43"/>
      <c r="K140" s="43"/>
      <c r="L140" s="43"/>
      <c r="M140" s="49" t="s">
        <v>314</v>
      </c>
      <c r="N140" s="49"/>
      <c r="O140" s="49"/>
      <c r="P140" s="44">
        <v>287872</v>
      </c>
    </row>
    <row r="141" spans="1:120">
      <c r="A141" s="50"/>
      <c r="B141" s="51"/>
      <c r="C141" s="51"/>
      <c r="D141" s="51"/>
      <c r="E141" s="51"/>
      <c r="F141" s="51"/>
      <c r="G141" s="51"/>
      <c r="H141" s="51"/>
      <c r="I141" s="51"/>
      <c r="J141" s="51"/>
      <c r="K141" s="51"/>
      <c r="L141" s="51"/>
      <c r="M141" s="51"/>
      <c r="N141" s="51"/>
      <c r="O141" s="51"/>
      <c r="P141" s="52"/>
    </row>
    <row r="142" spans="1:120" ht="15.75" customHeight="1" thickBot="1">
      <c r="A142" s="53" t="s">
        <v>155</v>
      </c>
      <c r="B142" s="54"/>
      <c r="C142" s="54"/>
      <c r="D142" s="54"/>
      <c r="E142" s="54"/>
      <c r="F142" s="54"/>
      <c r="G142" s="54"/>
      <c r="H142" s="54"/>
      <c r="I142" s="54"/>
      <c r="J142" s="54"/>
      <c r="K142" s="54"/>
      <c r="L142" s="54"/>
      <c r="M142" s="54"/>
      <c r="N142" s="54"/>
      <c r="O142" s="54"/>
      <c r="P142" s="55"/>
    </row>
  </sheetData>
  <mergeCells count="10">
    <mergeCell ref="M140:O140"/>
    <mergeCell ref="A141:P141"/>
    <mergeCell ref="A142:P14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13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6" t="s">
        <v>143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8"/>
      <c r="Q1" s="7"/>
      <c r="R1"/>
    </row>
    <row r="2" spans="1:134" ht="24" thickBot="1">
      <c r="A2" s="59" t="s">
        <v>283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1"/>
      <c r="Q2" s="7"/>
      <c r="R2"/>
    </row>
    <row r="3" spans="1:134" ht="18" customHeight="1">
      <c r="A3" s="62" t="s">
        <v>137</v>
      </c>
      <c r="B3" s="63"/>
      <c r="C3" s="64"/>
      <c r="D3" s="68" t="s">
        <v>61</v>
      </c>
      <c r="E3" s="69"/>
      <c r="F3" s="69"/>
      <c r="G3" s="69"/>
      <c r="H3" s="70"/>
      <c r="I3" s="68" t="s">
        <v>62</v>
      </c>
      <c r="J3" s="70"/>
      <c r="K3" s="68" t="s">
        <v>64</v>
      </c>
      <c r="L3" s="69"/>
      <c r="M3" s="70"/>
      <c r="N3" s="36"/>
      <c r="O3" s="37"/>
      <c r="P3" s="71" t="s">
        <v>286</v>
      </c>
      <c r="Q3" s="11"/>
      <c r="R3"/>
    </row>
    <row r="4" spans="1:134" ht="32.25" customHeight="1" thickBot="1">
      <c r="A4" s="65"/>
      <c r="B4" s="66"/>
      <c r="C4" s="67"/>
      <c r="D4" s="34" t="s">
        <v>5</v>
      </c>
      <c r="E4" s="34" t="s">
        <v>138</v>
      </c>
      <c r="F4" s="34" t="s">
        <v>139</v>
      </c>
      <c r="G4" s="34" t="s">
        <v>140</v>
      </c>
      <c r="H4" s="34" t="s">
        <v>6</v>
      </c>
      <c r="I4" s="34" t="s">
        <v>7</v>
      </c>
      <c r="J4" s="35" t="s">
        <v>141</v>
      </c>
      <c r="K4" s="35" t="s">
        <v>8</v>
      </c>
      <c r="L4" s="35" t="s">
        <v>9</v>
      </c>
      <c r="M4" s="35" t="s">
        <v>287</v>
      </c>
      <c r="N4" s="35" t="s">
        <v>10</v>
      </c>
      <c r="O4" s="35" t="s">
        <v>288</v>
      </c>
      <c r="P4" s="7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289</v>
      </c>
      <c r="B5" s="26"/>
      <c r="C5" s="26"/>
      <c r="D5" s="27">
        <f t="shared" ref="D5:N5" si="0">SUM(D6:D15)</f>
        <v>131468758</v>
      </c>
      <c r="E5" s="27">
        <f t="shared" si="0"/>
        <v>49133261</v>
      </c>
      <c r="F5" s="27">
        <f t="shared" si="0"/>
        <v>6553014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187155033</v>
      </c>
      <c r="P5" s="33">
        <f t="shared" ref="P5:P36" si="1">(O5/P$136)</f>
        <v>657.59110984620895</v>
      </c>
      <c r="Q5" s="6"/>
    </row>
    <row r="6" spans="1:134">
      <c r="A6" s="12"/>
      <c r="B6" s="25">
        <v>311</v>
      </c>
      <c r="C6" s="20" t="s">
        <v>3</v>
      </c>
      <c r="D6" s="47">
        <v>122946354</v>
      </c>
      <c r="E6" s="47">
        <v>23240624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f>SUM(D6:N6)</f>
        <v>146186978</v>
      </c>
      <c r="P6" s="48">
        <f t="shared" si="1"/>
        <v>513.64505440835956</v>
      </c>
      <c r="Q6" s="9"/>
    </row>
    <row r="7" spans="1:134">
      <c r="A7" s="12"/>
      <c r="B7" s="25">
        <v>312.13</v>
      </c>
      <c r="C7" s="20" t="s">
        <v>290</v>
      </c>
      <c r="D7" s="47">
        <v>0</v>
      </c>
      <c r="E7" s="47">
        <v>2728579</v>
      </c>
      <c r="F7" s="47">
        <v>2481450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ref="O7:O15" si="2">SUM(D7:N7)</f>
        <v>5210029</v>
      </c>
      <c r="P7" s="48">
        <f t="shared" si="1"/>
        <v>18.306046583534489</v>
      </c>
      <c r="Q7" s="9"/>
    </row>
    <row r="8" spans="1:134">
      <c r="A8" s="12"/>
      <c r="B8" s="25">
        <v>312.3</v>
      </c>
      <c r="C8" s="20" t="s">
        <v>12</v>
      </c>
      <c r="D8" s="47">
        <v>0</v>
      </c>
      <c r="E8" s="47">
        <v>122845</v>
      </c>
      <c r="F8" s="47">
        <v>1263203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2"/>
        <v>1386048</v>
      </c>
      <c r="P8" s="48">
        <f t="shared" si="1"/>
        <v>4.870041847178741</v>
      </c>
      <c r="Q8" s="9"/>
    </row>
    <row r="9" spans="1:134">
      <c r="A9" s="12"/>
      <c r="B9" s="25">
        <v>312.41000000000003</v>
      </c>
      <c r="C9" s="20" t="s">
        <v>291</v>
      </c>
      <c r="D9" s="47">
        <v>0</v>
      </c>
      <c r="E9" s="47">
        <v>3843980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2"/>
        <v>3843980</v>
      </c>
      <c r="P9" s="48">
        <f t="shared" si="1"/>
        <v>13.506273563194158</v>
      </c>
      <c r="Q9" s="9"/>
    </row>
    <row r="10" spans="1:134">
      <c r="A10" s="12"/>
      <c r="B10" s="25">
        <v>312.42</v>
      </c>
      <c r="C10" s="20" t="s">
        <v>292</v>
      </c>
      <c r="D10" s="47">
        <v>0</v>
      </c>
      <c r="E10" s="47">
        <v>0</v>
      </c>
      <c r="F10" s="47">
        <v>2808361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2"/>
        <v>2808361</v>
      </c>
      <c r="P10" s="48">
        <f t="shared" si="1"/>
        <v>9.8675050156883</v>
      </c>
      <c r="Q10" s="9"/>
    </row>
    <row r="11" spans="1:134">
      <c r="A11" s="12"/>
      <c r="B11" s="25">
        <v>312.63</v>
      </c>
      <c r="C11" s="20" t="s">
        <v>293</v>
      </c>
      <c r="D11" s="47">
        <v>0</v>
      </c>
      <c r="E11" s="47">
        <v>13515630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2"/>
        <v>13515630</v>
      </c>
      <c r="P11" s="48">
        <f t="shared" si="1"/>
        <v>47.488747641484572</v>
      </c>
      <c r="Q11" s="9"/>
    </row>
    <row r="12" spans="1:134">
      <c r="A12" s="12"/>
      <c r="B12" s="25">
        <v>314.10000000000002</v>
      </c>
      <c r="C12" s="20" t="s">
        <v>16</v>
      </c>
      <c r="D12" s="47">
        <v>4824141</v>
      </c>
      <c r="E12" s="47">
        <v>3216094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f t="shared" si="2"/>
        <v>8040235</v>
      </c>
      <c r="P12" s="48">
        <f t="shared" si="1"/>
        <v>28.250306563085235</v>
      </c>
      <c r="Q12" s="9"/>
    </row>
    <row r="13" spans="1:134">
      <c r="A13" s="12"/>
      <c r="B13" s="25">
        <v>314.3</v>
      </c>
      <c r="C13" s="20" t="s">
        <v>17</v>
      </c>
      <c r="D13" s="47">
        <v>787714</v>
      </c>
      <c r="E13" s="47">
        <v>525143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f t="shared" si="2"/>
        <v>1312857</v>
      </c>
      <c r="P13" s="48">
        <f t="shared" si="1"/>
        <v>4.6128767036650542</v>
      </c>
      <c r="Q13" s="9"/>
    </row>
    <row r="14" spans="1:134">
      <c r="A14" s="12"/>
      <c r="B14" s="25">
        <v>314.8</v>
      </c>
      <c r="C14" s="20" t="s">
        <v>19</v>
      </c>
      <c r="D14" s="47">
        <v>465373</v>
      </c>
      <c r="E14" s="47">
        <v>310249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f t="shared" si="2"/>
        <v>775622</v>
      </c>
      <c r="P14" s="48">
        <f t="shared" si="1"/>
        <v>2.7252386624362717</v>
      </c>
      <c r="Q14" s="9"/>
    </row>
    <row r="15" spans="1:134">
      <c r="A15" s="12"/>
      <c r="B15" s="25">
        <v>315.2</v>
      </c>
      <c r="C15" s="20" t="s">
        <v>294</v>
      </c>
      <c r="D15" s="47">
        <v>2445176</v>
      </c>
      <c r="E15" s="47">
        <v>1630117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f t="shared" si="2"/>
        <v>4075293</v>
      </c>
      <c r="P15" s="48">
        <f t="shared" si="1"/>
        <v>14.319018857582561</v>
      </c>
      <c r="Q15" s="9"/>
    </row>
    <row r="16" spans="1:134" ht="15.75">
      <c r="A16" s="29" t="s">
        <v>22</v>
      </c>
      <c r="B16" s="30"/>
      <c r="C16" s="31"/>
      <c r="D16" s="32">
        <f t="shared" ref="D16:N16" si="3">SUM(D17:D27)</f>
        <v>421858</v>
      </c>
      <c r="E16" s="32">
        <f t="shared" si="3"/>
        <v>22531851</v>
      </c>
      <c r="F16" s="32">
        <f t="shared" si="3"/>
        <v>0</v>
      </c>
      <c r="G16" s="32">
        <f t="shared" si="3"/>
        <v>2974420</v>
      </c>
      <c r="H16" s="32">
        <f t="shared" si="3"/>
        <v>0</v>
      </c>
      <c r="I16" s="32">
        <f t="shared" si="3"/>
        <v>6854058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32">
        <f t="shared" si="3"/>
        <v>0</v>
      </c>
      <c r="O16" s="45">
        <f>SUM(D16:N16)</f>
        <v>32782187</v>
      </c>
      <c r="P16" s="46">
        <f t="shared" si="1"/>
        <v>115.18405028688683</v>
      </c>
      <c r="Q16" s="10"/>
    </row>
    <row r="17" spans="1:17">
      <c r="A17" s="12"/>
      <c r="B17" s="25">
        <v>322</v>
      </c>
      <c r="C17" s="20" t="s">
        <v>295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1963393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f>SUM(D17:N17)</f>
        <v>1963393</v>
      </c>
      <c r="P17" s="48">
        <f t="shared" si="1"/>
        <v>6.898611067190898</v>
      </c>
      <c r="Q17" s="9"/>
    </row>
    <row r="18" spans="1:17">
      <c r="A18" s="12"/>
      <c r="B18" s="25">
        <v>323.7</v>
      </c>
      <c r="C18" s="20" t="s">
        <v>24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409806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 t="shared" ref="O18:O27" si="4">SUM(D18:N18)</f>
        <v>409806</v>
      </c>
      <c r="P18" s="48">
        <f t="shared" si="1"/>
        <v>1.4399013376340006</v>
      </c>
      <c r="Q18" s="9"/>
    </row>
    <row r="19" spans="1:17">
      <c r="A19" s="12"/>
      <c r="B19" s="25">
        <v>324.11</v>
      </c>
      <c r="C19" s="20" t="s">
        <v>25</v>
      </c>
      <c r="D19" s="47">
        <v>0</v>
      </c>
      <c r="E19" s="47">
        <v>0</v>
      </c>
      <c r="F19" s="47">
        <v>0</v>
      </c>
      <c r="G19" s="47">
        <v>108048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 t="shared" si="4"/>
        <v>108048</v>
      </c>
      <c r="P19" s="48">
        <f t="shared" si="1"/>
        <v>0.37963929207644226</v>
      </c>
      <c r="Q19" s="9"/>
    </row>
    <row r="20" spans="1:17">
      <c r="A20" s="12"/>
      <c r="B20" s="25">
        <v>324.12</v>
      </c>
      <c r="C20" s="20" t="s">
        <v>26</v>
      </c>
      <c r="D20" s="47">
        <v>0</v>
      </c>
      <c r="E20" s="47">
        <v>0</v>
      </c>
      <c r="F20" s="47">
        <v>0</v>
      </c>
      <c r="G20" s="47">
        <v>3481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si="4"/>
        <v>3481</v>
      </c>
      <c r="P20" s="48">
        <f t="shared" si="1"/>
        <v>1.2230900856268469E-2</v>
      </c>
      <c r="Q20" s="9"/>
    </row>
    <row r="21" spans="1:17">
      <c r="A21" s="12"/>
      <c r="B21" s="25">
        <v>324.31</v>
      </c>
      <c r="C21" s="20" t="s">
        <v>27</v>
      </c>
      <c r="D21" s="47">
        <v>0</v>
      </c>
      <c r="E21" s="47">
        <v>17953</v>
      </c>
      <c r="F21" s="47">
        <v>0</v>
      </c>
      <c r="G21" s="47">
        <v>2554958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 t="shared" si="4"/>
        <v>2572911</v>
      </c>
      <c r="P21" s="48">
        <f t="shared" si="1"/>
        <v>9.0402238876766905</v>
      </c>
      <c r="Q21" s="9"/>
    </row>
    <row r="22" spans="1:17">
      <c r="A22" s="12"/>
      <c r="B22" s="25">
        <v>324.32</v>
      </c>
      <c r="C22" s="20" t="s">
        <v>28</v>
      </c>
      <c r="D22" s="47">
        <v>0</v>
      </c>
      <c r="E22" s="47">
        <v>91511</v>
      </c>
      <c r="F22" s="47">
        <v>0</v>
      </c>
      <c r="G22" s="47">
        <v>126056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 t="shared" si="4"/>
        <v>217567</v>
      </c>
      <c r="P22" s="48">
        <f t="shared" si="1"/>
        <v>0.76444711479338179</v>
      </c>
      <c r="Q22" s="9"/>
    </row>
    <row r="23" spans="1:17">
      <c r="A23" s="12"/>
      <c r="B23" s="25">
        <v>324.61</v>
      </c>
      <c r="C23" s="20" t="s">
        <v>29</v>
      </c>
      <c r="D23" s="47">
        <v>0</v>
      </c>
      <c r="E23" s="47">
        <v>0</v>
      </c>
      <c r="F23" s="47">
        <v>0</v>
      </c>
      <c r="G23" s="47">
        <v>175169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 t="shared" si="4"/>
        <v>175169</v>
      </c>
      <c r="P23" s="48">
        <f t="shared" si="1"/>
        <v>0.615476780261905</v>
      </c>
      <c r="Q23" s="9"/>
    </row>
    <row r="24" spans="1:17">
      <c r="A24" s="12"/>
      <c r="B24" s="25">
        <v>325.10000000000002</v>
      </c>
      <c r="C24" s="20" t="s">
        <v>30</v>
      </c>
      <c r="D24" s="47">
        <v>0</v>
      </c>
      <c r="E24" s="47">
        <v>48051</v>
      </c>
      <c r="F24" s="47">
        <v>0</v>
      </c>
      <c r="G24" s="47">
        <v>6708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 t="shared" si="4"/>
        <v>54759</v>
      </c>
      <c r="P24" s="48">
        <f t="shared" si="1"/>
        <v>0.19240215454995838</v>
      </c>
      <c r="Q24" s="9"/>
    </row>
    <row r="25" spans="1:17">
      <c r="A25" s="12"/>
      <c r="B25" s="25">
        <v>325.2</v>
      </c>
      <c r="C25" s="20" t="s">
        <v>31</v>
      </c>
      <c r="D25" s="47">
        <v>0</v>
      </c>
      <c r="E25" s="47">
        <v>22116313</v>
      </c>
      <c r="F25" s="47">
        <v>0</v>
      </c>
      <c r="G25" s="47">
        <v>0</v>
      </c>
      <c r="H25" s="47">
        <v>0</v>
      </c>
      <c r="I25" s="47">
        <v>4352922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 t="shared" si="4"/>
        <v>26469235</v>
      </c>
      <c r="P25" s="48">
        <f t="shared" si="1"/>
        <v>93.002754675745848</v>
      </c>
      <c r="Q25" s="9"/>
    </row>
    <row r="26" spans="1:17">
      <c r="A26" s="12"/>
      <c r="B26" s="25">
        <v>329.4</v>
      </c>
      <c r="C26" s="20" t="s">
        <v>296</v>
      </c>
      <c r="D26" s="47">
        <v>115070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 t="shared" si="4"/>
        <v>115070</v>
      </c>
      <c r="P26" s="48">
        <f t="shared" si="1"/>
        <v>0.40431191081034551</v>
      </c>
      <c r="Q26" s="9"/>
    </row>
    <row r="27" spans="1:17">
      <c r="A27" s="12"/>
      <c r="B27" s="25">
        <v>329.5</v>
      </c>
      <c r="C27" s="20" t="s">
        <v>297</v>
      </c>
      <c r="D27" s="47">
        <v>306788</v>
      </c>
      <c r="E27" s="47">
        <v>258023</v>
      </c>
      <c r="F27" s="47">
        <v>0</v>
      </c>
      <c r="G27" s="47">
        <v>0</v>
      </c>
      <c r="H27" s="47">
        <v>0</v>
      </c>
      <c r="I27" s="47">
        <v>127937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 t="shared" si="4"/>
        <v>692748</v>
      </c>
      <c r="P27" s="48">
        <f t="shared" si="1"/>
        <v>2.4340511652910855</v>
      </c>
      <c r="Q27" s="9"/>
    </row>
    <row r="28" spans="1:17" ht="15.75">
      <c r="A28" s="29" t="s">
        <v>298</v>
      </c>
      <c r="B28" s="30"/>
      <c r="C28" s="31"/>
      <c r="D28" s="32">
        <f t="shared" ref="D28:N28" si="5">SUM(D29:D60)</f>
        <v>8483123</v>
      </c>
      <c r="E28" s="32">
        <f t="shared" si="5"/>
        <v>50781901</v>
      </c>
      <c r="F28" s="32">
        <f t="shared" si="5"/>
        <v>17745857</v>
      </c>
      <c r="G28" s="32">
        <f t="shared" si="5"/>
        <v>833727</v>
      </c>
      <c r="H28" s="32">
        <f t="shared" si="5"/>
        <v>0</v>
      </c>
      <c r="I28" s="32">
        <f t="shared" si="5"/>
        <v>24904</v>
      </c>
      <c r="J28" s="32">
        <f t="shared" si="5"/>
        <v>0</v>
      </c>
      <c r="K28" s="32">
        <f t="shared" si="5"/>
        <v>0</v>
      </c>
      <c r="L28" s="32">
        <f t="shared" si="5"/>
        <v>0</v>
      </c>
      <c r="M28" s="32">
        <f t="shared" si="5"/>
        <v>0</v>
      </c>
      <c r="N28" s="32">
        <f t="shared" si="5"/>
        <v>0</v>
      </c>
      <c r="O28" s="45">
        <f>SUM(D28:N28)</f>
        <v>77869512</v>
      </c>
      <c r="P28" s="46">
        <f t="shared" si="1"/>
        <v>273.6036429181292</v>
      </c>
      <c r="Q28" s="10"/>
    </row>
    <row r="29" spans="1:17">
      <c r="A29" s="12"/>
      <c r="B29" s="25">
        <v>331.1</v>
      </c>
      <c r="C29" s="20" t="s">
        <v>33</v>
      </c>
      <c r="D29" s="47">
        <v>0</v>
      </c>
      <c r="E29" s="47">
        <v>237496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>SUM(D29:N29)</f>
        <v>237496</v>
      </c>
      <c r="P29" s="48">
        <f t="shared" si="1"/>
        <v>0.83446998844020004</v>
      </c>
      <c r="Q29" s="9"/>
    </row>
    <row r="30" spans="1:17">
      <c r="A30" s="12"/>
      <c r="B30" s="25">
        <v>331.2</v>
      </c>
      <c r="C30" s="20" t="s">
        <v>34</v>
      </c>
      <c r="D30" s="47">
        <v>89147</v>
      </c>
      <c r="E30" s="47">
        <v>1082921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>SUM(D30:N30)</f>
        <v>1172068</v>
      </c>
      <c r="P30" s="48">
        <f t="shared" si="1"/>
        <v>4.118198076646042</v>
      </c>
      <c r="Q30" s="9"/>
    </row>
    <row r="31" spans="1:17">
      <c r="A31" s="12"/>
      <c r="B31" s="25">
        <v>331.39</v>
      </c>
      <c r="C31" s="20" t="s">
        <v>38</v>
      </c>
      <c r="D31" s="47">
        <v>0</v>
      </c>
      <c r="E31" s="47">
        <v>60695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 t="shared" ref="O31:O50" si="6">SUM(D31:N31)</f>
        <v>60695</v>
      </c>
      <c r="P31" s="48">
        <f t="shared" si="1"/>
        <v>0.21325898519713149</v>
      </c>
      <c r="Q31" s="9"/>
    </row>
    <row r="32" spans="1:17">
      <c r="A32" s="12"/>
      <c r="B32" s="25">
        <v>331.49</v>
      </c>
      <c r="C32" s="20" t="s">
        <v>39</v>
      </c>
      <c r="D32" s="47">
        <v>0</v>
      </c>
      <c r="E32" s="47">
        <v>0</v>
      </c>
      <c r="F32" s="47">
        <v>0</v>
      </c>
      <c r="G32" s="47">
        <v>628075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 t="shared" si="6"/>
        <v>628075</v>
      </c>
      <c r="P32" s="48">
        <f t="shared" si="1"/>
        <v>2.2068150115773681</v>
      </c>
      <c r="Q32" s="9"/>
    </row>
    <row r="33" spans="1:17">
      <c r="A33" s="12"/>
      <c r="B33" s="25">
        <v>331.5</v>
      </c>
      <c r="C33" s="20" t="s">
        <v>36</v>
      </c>
      <c r="D33" s="47">
        <v>8588</v>
      </c>
      <c r="E33" s="47">
        <v>4849529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si="6"/>
        <v>4858117</v>
      </c>
      <c r="P33" s="48">
        <f t="shared" si="1"/>
        <v>17.069562589816837</v>
      </c>
      <c r="Q33" s="9"/>
    </row>
    <row r="34" spans="1:17">
      <c r="A34" s="12"/>
      <c r="B34" s="25">
        <v>331.69</v>
      </c>
      <c r="C34" s="20" t="s">
        <v>40</v>
      </c>
      <c r="D34" s="47">
        <v>0</v>
      </c>
      <c r="E34" s="47">
        <v>667187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si="6"/>
        <v>667187</v>
      </c>
      <c r="P34" s="48">
        <f t="shared" si="1"/>
        <v>2.344239600572017</v>
      </c>
      <c r="Q34" s="9"/>
    </row>
    <row r="35" spans="1:17">
      <c r="A35" s="12"/>
      <c r="B35" s="25">
        <v>332</v>
      </c>
      <c r="C35" s="20" t="s">
        <v>280</v>
      </c>
      <c r="D35" s="47">
        <v>0</v>
      </c>
      <c r="E35" s="47">
        <v>36789681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si="6"/>
        <v>36789681</v>
      </c>
      <c r="P35" s="48">
        <f t="shared" si="1"/>
        <v>129.26484942394248</v>
      </c>
      <c r="Q35" s="9"/>
    </row>
    <row r="36" spans="1:17">
      <c r="A36" s="12"/>
      <c r="B36" s="25">
        <v>334.2</v>
      </c>
      <c r="C36" s="20" t="s">
        <v>37</v>
      </c>
      <c r="D36" s="47">
        <v>0</v>
      </c>
      <c r="E36" s="47">
        <v>612559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 t="shared" si="6"/>
        <v>612559</v>
      </c>
      <c r="P36" s="48">
        <f t="shared" si="1"/>
        <v>2.1522977298520414</v>
      </c>
      <c r="Q36" s="9"/>
    </row>
    <row r="37" spans="1:17">
      <c r="A37" s="12"/>
      <c r="B37" s="25">
        <v>334.34</v>
      </c>
      <c r="C37" s="20" t="s">
        <v>170</v>
      </c>
      <c r="D37" s="47">
        <v>0</v>
      </c>
      <c r="E37" s="47">
        <v>146700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si="6"/>
        <v>146700</v>
      </c>
      <c r="P37" s="48">
        <f t="shared" ref="P37:P68" si="7">(O37/P$136)</f>
        <v>0.51544761724061605</v>
      </c>
      <c r="Q37" s="9"/>
    </row>
    <row r="38" spans="1:17">
      <c r="A38" s="12"/>
      <c r="B38" s="25">
        <v>334.39</v>
      </c>
      <c r="C38" s="20" t="s">
        <v>41</v>
      </c>
      <c r="D38" s="47">
        <v>600896</v>
      </c>
      <c r="E38" s="47">
        <v>1335188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si="6"/>
        <v>1936084</v>
      </c>
      <c r="P38" s="48">
        <f t="shared" si="7"/>
        <v>6.8026576999160246</v>
      </c>
      <c r="Q38" s="9"/>
    </row>
    <row r="39" spans="1:17">
      <c r="A39" s="12"/>
      <c r="B39" s="25">
        <v>334.49</v>
      </c>
      <c r="C39" s="20" t="s">
        <v>171</v>
      </c>
      <c r="D39" s="47">
        <v>0</v>
      </c>
      <c r="E39" s="47">
        <v>0</v>
      </c>
      <c r="F39" s="47">
        <v>0</v>
      </c>
      <c r="G39" s="47">
        <v>205652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si="6"/>
        <v>205652</v>
      </c>
      <c r="P39" s="48">
        <f t="shared" si="7"/>
        <v>0.72258236796705633</v>
      </c>
      <c r="Q39" s="9"/>
    </row>
    <row r="40" spans="1:17">
      <c r="A40" s="12"/>
      <c r="B40" s="25">
        <v>334.5</v>
      </c>
      <c r="C40" s="20" t="s">
        <v>42</v>
      </c>
      <c r="D40" s="47">
        <v>0</v>
      </c>
      <c r="E40" s="47">
        <v>337840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6"/>
        <v>337840</v>
      </c>
      <c r="P40" s="48">
        <f t="shared" si="7"/>
        <v>1.1870403749732086</v>
      </c>
      <c r="Q40" s="9"/>
    </row>
    <row r="41" spans="1:17">
      <c r="A41" s="12"/>
      <c r="B41" s="25">
        <v>334.69</v>
      </c>
      <c r="C41" s="20" t="s">
        <v>43</v>
      </c>
      <c r="D41" s="47">
        <v>0</v>
      </c>
      <c r="E41" s="47">
        <v>448253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si="6"/>
        <v>448253</v>
      </c>
      <c r="P41" s="48">
        <f t="shared" si="7"/>
        <v>1.5749893713085061</v>
      </c>
      <c r="Q41" s="9"/>
    </row>
    <row r="42" spans="1:17">
      <c r="A42" s="12"/>
      <c r="B42" s="25">
        <v>334.82</v>
      </c>
      <c r="C42" s="20" t="s">
        <v>299</v>
      </c>
      <c r="D42" s="47">
        <v>0</v>
      </c>
      <c r="E42" s="47">
        <v>1732102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si="6"/>
        <v>1732102</v>
      </c>
      <c r="P42" s="48">
        <f t="shared" si="7"/>
        <v>6.0859430723769972</v>
      </c>
      <c r="Q42" s="9"/>
    </row>
    <row r="43" spans="1:17">
      <c r="A43" s="12"/>
      <c r="B43" s="25">
        <v>335.12099999999998</v>
      </c>
      <c r="C43" s="20" t="s">
        <v>300</v>
      </c>
      <c r="D43" s="47">
        <v>6187399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si="6"/>
        <v>6187399</v>
      </c>
      <c r="P43" s="48">
        <f t="shared" si="7"/>
        <v>21.740150453080915</v>
      </c>
      <c r="Q43" s="9"/>
    </row>
    <row r="44" spans="1:17">
      <c r="A44" s="12"/>
      <c r="B44" s="25">
        <v>335.13</v>
      </c>
      <c r="C44" s="20" t="s">
        <v>189</v>
      </c>
      <c r="D44" s="47">
        <v>69624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 t="shared" si="6"/>
        <v>69624</v>
      </c>
      <c r="P44" s="48">
        <f t="shared" si="7"/>
        <v>0.24463207159346045</v>
      </c>
      <c r="Q44" s="9"/>
    </row>
    <row r="45" spans="1:17">
      <c r="A45" s="12"/>
      <c r="B45" s="25">
        <v>335.14</v>
      </c>
      <c r="C45" s="20" t="s">
        <v>190</v>
      </c>
      <c r="D45" s="47">
        <v>33804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f t="shared" si="6"/>
        <v>33804</v>
      </c>
      <c r="P45" s="48">
        <f t="shared" si="7"/>
        <v>0.1187743098377763</v>
      </c>
      <c r="Q45" s="9"/>
    </row>
    <row r="46" spans="1:17">
      <c r="A46" s="12"/>
      <c r="B46" s="25">
        <v>335.15</v>
      </c>
      <c r="C46" s="20" t="s">
        <v>191</v>
      </c>
      <c r="D46" s="47">
        <v>192111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 t="shared" si="6"/>
        <v>192111</v>
      </c>
      <c r="P46" s="48">
        <f t="shared" si="7"/>
        <v>0.67500447986170409</v>
      </c>
      <c r="Q46" s="9"/>
    </row>
    <row r="47" spans="1:17">
      <c r="A47" s="12"/>
      <c r="B47" s="25">
        <v>335.16</v>
      </c>
      <c r="C47" s="20" t="s">
        <v>301</v>
      </c>
      <c r="D47" s="47">
        <v>446500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si="6"/>
        <v>446500</v>
      </c>
      <c r="P47" s="48">
        <f t="shared" si="7"/>
        <v>1.5688300006675873</v>
      </c>
      <c r="Q47" s="9"/>
    </row>
    <row r="48" spans="1:17">
      <c r="A48" s="12"/>
      <c r="B48" s="25">
        <v>335.18</v>
      </c>
      <c r="C48" s="20" t="s">
        <v>302</v>
      </c>
      <c r="D48" s="47">
        <v>0</v>
      </c>
      <c r="E48" s="47">
        <v>0</v>
      </c>
      <c r="F48" s="47">
        <v>13956769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si="6"/>
        <v>13956769</v>
      </c>
      <c r="P48" s="48">
        <f t="shared" si="7"/>
        <v>49.03874114129308</v>
      </c>
      <c r="Q48" s="9"/>
    </row>
    <row r="49" spans="1:17">
      <c r="A49" s="12"/>
      <c r="B49" s="25">
        <v>335.21</v>
      </c>
      <c r="C49" s="20" t="s">
        <v>50</v>
      </c>
      <c r="D49" s="47">
        <v>27416</v>
      </c>
      <c r="E49" s="47">
        <v>31677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f t="shared" si="6"/>
        <v>59093</v>
      </c>
      <c r="P49" s="48">
        <f t="shared" si="7"/>
        <v>0.20763017072665113</v>
      </c>
      <c r="Q49" s="9"/>
    </row>
    <row r="50" spans="1:17">
      <c r="A50" s="12"/>
      <c r="B50" s="25">
        <v>335.22</v>
      </c>
      <c r="C50" s="20" t="s">
        <v>51</v>
      </c>
      <c r="D50" s="47">
        <v>0</v>
      </c>
      <c r="E50" s="47">
        <v>872898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si="6"/>
        <v>872898</v>
      </c>
      <c r="P50" s="48">
        <f t="shared" si="7"/>
        <v>3.0670292719434169</v>
      </c>
      <c r="Q50" s="9"/>
    </row>
    <row r="51" spans="1:17">
      <c r="A51" s="12"/>
      <c r="B51" s="25">
        <v>335.48</v>
      </c>
      <c r="C51" s="20" t="s">
        <v>52</v>
      </c>
      <c r="D51" s="47">
        <v>18751</v>
      </c>
      <c r="E51" s="47">
        <v>794137</v>
      </c>
      <c r="F51" s="47">
        <v>3664263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f t="shared" ref="O51:O60" si="8">SUM(D51:N51)</f>
        <v>4477151</v>
      </c>
      <c r="P51" s="48">
        <f t="shared" si="7"/>
        <v>15.730993967119572</v>
      </c>
      <c r="Q51" s="9"/>
    </row>
    <row r="52" spans="1:17">
      <c r="A52" s="12"/>
      <c r="B52" s="25">
        <v>335.69</v>
      </c>
      <c r="C52" s="20" t="s">
        <v>53</v>
      </c>
      <c r="D52" s="47">
        <v>14698</v>
      </c>
      <c r="E52" s="47">
        <v>7600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 t="shared" si="8"/>
        <v>22298</v>
      </c>
      <c r="P52" s="48">
        <f t="shared" si="7"/>
        <v>7.8346632373764519E-2</v>
      </c>
      <c r="Q52" s="9"/>
    </row>
    <row r="53" spans="1:17">
      <c r="A53" s="12"/>
      <c r="B53" s="25">
        <v>335.7</v>
      </c>
      <c r="C53" s="20" t="s">
        <v>54</v>
      </c>
      <c r="D53" s="47">
        <v>0</v>
      </c>
      <c r="E53" s="47">
        <v>6453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 t="shared" si="8"/>
        <v>6453</v>
      </c>
      <c r="P53" s="48">
        <f t="shared" si="7"/>
        <v>2.2673370647946115E-2</v>
      </c>
      <c r="Q53" s="9"/>
    </row>
    <row r="54" spans="1:17">
      <c r="A54" s="12"/>
      <c r="B54" s="25">
        <v>337.1</v>
      </c>
      <c r="C54" s="20" t="s">
        <v>56</v>
      </c>
      <c r="D54" s="47">
        <v>0</v>
      </c>
      <c r="E54" s="47">
        <v>378088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f t="shared" si="8"/>
        <v>378088</v>
      </c>
      <c r="P54" s="48">
        <f t="shared" si="7"/>
        <v>1.3284564329057262</v>
      </c>
      <c r="Q54" s="9"/>
    </row>
    <row r="55" spans="1:17">
      <c r="A55" s="12"/>
      <c r="B55" s="25">
        <v>337.2</v>
      </c>
      <c r="C55" s="20" t="s">
        <v>57</v>
      </c>
      <c r="D55" s="47">
        <v>0</v>
      </c>
      <c r="E55" s="47">
        <v>160140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f t="shared" si="8"/>
        <v>160140</v>
      </c>
      <c r="P55" s="48">
        <f t="shared" si="7"/>
        <v>0.56267063002666839</v>
      </c>
      <c r="Q55" s="9"/>
    </row>
    <row r="56" spans="1:17">
      <c r="A56" s="12"/>
      <c r="B56" s="25">
        <v>337.3</v>
      </c>
      <c r="C56" s="20" t="s">
        <v>58</v>
      </c>
      <c r="D56" s="47">
        <v>264</v>
      </c>
      <c r="E56" s="47">
        <v>177153</v>
      </c>
      <c r="F56" s="47">
        <v>0</v>
      </c>
      <c r="G56" s="47">
        <v>0</v>
      </c>
      <c r="H56" s="47">
        <v>0</v>
      </c>
      <c r="I56" s="47">
        <v>24904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f t="shared" si="8"/>
        <v>202321</v>
      </c>
      <c r="P56" s="48">
        <f t="shared" si="7"/>
        <v>0.71087850966420363</v>
      </c>
      <c r="Q56" s="9"/>
    </row>
    <row r="57" spans="1:17">
      <c r="A57" s="12"/>
      <c r="B57" s="25">
        <v>337.4</v>
      </c>
      <c r="C57" s="20" t="s">
        <v>59</v>
      </c>
      <c r="D57" s="47">
        <v>0</v>
      </c>
      <c r="E57" s="47">
        <v>0</v>
      </c>
      <c r="F57" s="47">
        <v>124825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f t="shared" si="8"/>
        <v>124825</v>
      </c>
      <c r="P57" s="48">
        <f t="shared" si="7"/>
        <v>0.43858724486748396</v>
      </c>
      <c r="Q57" s="9"/>
    </row>
    <row r="58" spans="1:17">
      <c r="A58" s="12"/>
      <c r="B58" s="25">
        <v>337.5</v>
      </c>
      <c r="C58" s="20" t="s">
        <v>274</v>
      </c>
      <c r="D58" s="47">
        <v>0</v>
      </c>
      <c r="E58" s="47">
        <v>53604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f t="shared" si="8"/>
        <v>53604</v>
      </c>
      <c r="P58" s="48">
        <f t="shared" si="7"/>
        <v>0.188343926888657</v>
      </c>
      <c r="Q58" s="9"/>
    </row>
    <row r="59" spans="1:17">
      <c r="A59" s="12"/>
      <c r="B59" s="25">
        <v>337.7</v>
      </c>
      <c r="C59" s="20" t="s">
        <v>284</v>
      </c>
      <c r="D59" s="47">
        <v>38350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f t="shared" si="8"/>
        <v>38350</v>
      </c>
      <c r="P59" s="48">
        <f t="shared" si="7"/>
        <v>0.13474721282329669</v>
      </c>
      <c r="Q59" s="9"/>
    </row>
    <row r="60" spans="1:17">
      <c r="A60" s="12"/>
      <c r="B60" s="25">
        <v>337.9</v>
      </c>
      <c r="C60" s="20" t="s">
        <v>60</v>
      </c>
      <c r="D60" s="47">
        <v>755575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f t="shared" si="8"/>
        <v>755575</v>
      </c>
      <c r="P60" s="48">
        <f t="shared" si="7"/>
        <v>2.6548011819807664</v>
      </c>
      <c r="Q60" s="9"/>
    </row>
    <row r="61" spans="1:17" ht="15.75">
      <c r="A61" s="29" t="s">
        <v>65</v>
      </c>
      <c r="B61" s="30"/>
      <c r="C61" s="31"/>
      <c r="D61" s="32">
        <f t="shared" ref="D61:N61" si="9">SUM(D62:D112)</f>
        <v>24300211</v>
      </c>
      <c r="E61" s="32">
        <f t="shared" si="9"/>
        <v>13096944</v>
      </c>
      <c r="F61" s="32">
        <f t="shared" si="9"/>
        <v>577322</v>
      </c>
      <c r="G61" s="32">
        <f t="shared" si="9"/>
        <v>0</v>
      </c>
      <c r="H61" s="32">
        <f t="shared" si="9"/>
        <v>0</v>
      </c>
      <c r="I61" s="32">
        <f t="shared" si="9"/>
        <v>11441059</v>
      </c>
      <c r="J61" s="32">
        <f t="shared" si="9"/>
        <v>38497133</v>
      </c>
      <c r="K61" s="32">
        <f t="shared" si="9"/>
        <v>0</v>
      </c>
      <c r="L61" s="32">
        <f t="shared" si="9"/>
        <v>4126139</v>
      </c>
      <c r="M61" s="32">
        <f t="shared" si="9"/>
        <v>566010434</v>
      </c>
      <c r="N61" s="32">
        <f t="shared" si="9"/>
        <v>33172</v>
      </c>
      <c r="O61" s="32">
        <f>SUM(D61:N61)</f>
        <v>658082414</v>
      </c>
      <c r="P61" s="46">
        <f t="shared" si="7"/>
        <v>2312.2495722171275</v>
      </c>
      <c r="Q61" s="10"/>
    </row>
    <row r="62" spans="1:17">
      <c r="A62" s="12"/>
      <c r="B62" s="25">
        <v>341.1</v>
      </c>
      <c r="C62" s="20" t="s">
        <v>194</v>
      </c>
      <c r="D62" s="47">
        <v>1508376</v>
      </c>
      <c r="E62" s="47">
        <v>1157496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f>SUM(D62:N62)</f>
        <v>2665872</v>
      </c>
      <c r="P62" s="48">
        <f t="shared" si="7"/>
        <v>9.3668532397305757</v>
      </c>
      <c r="Q62" s="9"/>
    </row>
    <row r="63" spans="1:17">
      <c r="A63" s="12"/>
      <c r="B63" s="25">
        <v>341.2</v>
      </c>
      <c r="C63" s="20" t="s">
        <v>195</v>
      </c>
      <c r="D63" s="47">
        <v>0</v>
      </c>
      <c r="E63" s="47">
        <v>1834</v>
      </c>
      <c r="F63" s="47">
        <v>0</v>
      </c>
      <c r="G63" s="47">
        <v>0</v>
      </c>
      <c r="H63" s="47">
        <v>0</v>
      </c>
      <c r="I63" s="47">
        <v>0</v>
      </c>
      <c r="J63" s="47">
        <v>23834001</v>
      </c>
      <c r="K63" s="47">
        <v>0</v>
      </c>
      <c r="L63" s="47">
        <v>4126139</v>
      </c>
      <c r="M63" s="47">
        <v>0</v>
      </c>
      <c r="N63" s="47">
        <v>0</v>
      </c>
      <c r="O63" s="47">
        <f t="shared" ref="O63:O112" si="10">SUM(D63:N63)</f>
        <v>27961974</v>
      </c>
      <c r="P63" s="48">
        <f t="shared" si="7"/>
        <v>98.24766783670114</v>
      </c>
      <c r="Q63" s="9"/>
    </row>
    <row r="64" spans="1:17">
      <c r="A64" s="12"/>
      <c r="B64" s="25">
        <v>341.3</v>
      </c>
      <c r="C64" s="20" t="s">
        <v>196</v>
      </c>
      <c r="D64" s="47">
        <v>50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  <c r="O64" s="47">
        <f t="shared" si="10"/>
        <v>50</v>
      </c>
      <c r="P64" s="48">
        <f t="shared" si="7"/>
        <v>1.7568085113858759E-4</v>
      </c>
      <c r="Q64" s="9"/>
    </row>
    <row r="65" spans="1:17">
      <c r="A65" s="12"/>
      <c r="B65" s="25">
        <v>341.51</v>
      </c>
      <c r="C65" s="20" t="s">
        <v>197</v>
      </c>
      <c r="D65" s="47">
        <v>4517430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1017632</v>
      </c>
      <c r="K65" s="47">
        <v>0</v>
      </c>
      <c r="L65" s="47">
        <v>0</v>
      </c>
      <c r="M65" s="47">
        <v>466787468</v>
      </c>
      <c r="N65" s="47">
        <v>0</v>
      </c>
      <c r="O65" s="47">
        <f t="shared" si="10"/>
        <v>472322530</v>
      </c>
      <c r="P65" s="48">
        <f t="shared" si="7"/>
        <v>1659.5604816466214</v>
      </c>
      <c r="Q65" s="9"/>
    </row>
    <row r="66" spans="1:17">
      <c r="A66" s="12"/>
      <c r="B66" s="25">
        <v>341.52</v>
      </c>
      <c r="C66" s="20" t="s">
        <v>198</v>
      </c>
      <c r="D66" s="47">
        <v>2304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11355887</v>
      </c>
      <c r="K66" s="47">
        <v>0</v>
      </c>
      <c r="L66" s="47">
        <v>0</v>
      </c>
      <c r="M66" s="47">
        <v>2745390</v>
      </c>
      <c r="N66" s="47">
        <v>0</v>
      </c>
      <c r="O66" s="47">
        <f t="shared" si="10"/>
        <v>14103581</v>
      </c>
      <c r="P66" s="48">
        <f t="shared" si="7"/>
        <v>49.554582283640251</v>
      </c>
      <c r="Q66" s="9"/>
    </row>
    <row r="67" spans="1:17">
      <c r="A67" s="12"/>
      <c r="B67" s="25">
        <v>341.53</v>
      </c>
      <c r="C67" s="20" t="s">
        <v>199</v>
      </c>
      <c r="D67" s="47">
        <v>0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1575426</v>
      </c>
      <c r="K67" s="47">
        <v>0</v>
      </c>
      <c r="L67" s="47">
        <v>0</v>
      </c>
      <c r="M67" s="47">
        <v>96283744</v>
      </c>
      <c r="N67" s="47">
        <v>0</v>
      </c>
      <c r="O67" s="47">
        <f t="shared" si="10"/>
        <v>97859170</v>
      </c>
      <c r="P67" s="48">
        <f t="shared" si="7"/>
        <v>343.83964554631473</v>
      </c>
      <c r="Q67" s="9"/>
    </row>
    <row r="68" spans="1:17">
      <c r="A68" s="12"/>
      <c r="B68" s="25">
        <v>341.56</v>
      </c>
      <c r="C68" s="20" t="s">
        <v>200</v>
      </c>
      <c r="D68" s="47">
        <v>629248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659510</v>
      </c>
      <c r="K68" s="47">
        <v>0</v>
      </c>
      <c r="L68" s="47">
        <v>0</v>
      </c>
      <c r="M68" s="47">
        <v>0</v>
      </c>
      <c r="N68" s="47">
        <v>0</v>
      </c>
      <c r="O68" s="47">
        <f t="shared" si="10"/>
        <v>1288758</v>
      </c>
      <c r="P68" s="48">
        <f t="shared" si="7"/>
        <v>4.5282020470332771</v>
      </c>
      <c r="Q68" s="9"/>
    </row>
    <row r="69" spans="1:17">
      <c r="A69" s="12"/>
      <c r="B69" s="25">
        <v>341.9</v>
      </c>
      <c r="C69" s="20" t="s">
        <v>202</v>
      </c>
      <c r="D69" s="47">
        <v>398193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f t="shared" si="10"/>
        <v>398193</v>
      </c>
      <c r="P69" s="48">
        <f t="shared" ref="P69:P100" si="11">(O69/P$136)</f>
        <v>1.3990977031485523</v>
      </c>
      <c r="Q69" s="9"/>
    </row>
    <row r="70" spans="1:17">
      <c r="A70" s="12"/>
      <c r="B70" s="25">
        <v>342.1</v>
      </c>
      <c r="C70" s="20" t="s">
        <v>74</v>
      </c>
      <c r="D70" s="47">
        <v>527813</v>
      </c>
      <c r="E70" s="47">
        <v>1795301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f t="shared" si="10"/>
        <v>2323114</v>
      </c>
      <c r="P70" s="48">
        <f t="shared" si="11"/>
        <v>8.1625328962393748</v>
      </c>
      <c r="Q70" s="9"/>
    </row>
    <row r="71" spans="1:17">
      <c r="A71" s="12"/>
      <c r="B71" s="25">
        <v>342.3</v>
      </c>
      <c r="C71" s="20" t="s">
        <v>76</v>
      </c>
      <c r="D71" s="47">
        <v>381910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193832</v>
      </c>
      <c r="N71" s="47">
        <v>0</v>
      </c>
      <c r="O71" s="47">
        <f t="shared" si="10"/>
        <v>575742</v>
      </c>
      <c r="P71" s="48">
        <f t="shared" si="11"/>
        <v>2.0229368919246542</v>
      </c>
      <c r="Q71" s="9"/>
    </row>
    <row r="72" spans="1:17">
      <c r="A72" s="12"/>
      <c r="B72" s="25">
        <v>342.4</v>
      </c>
      <c r="C72" s="20" t="s">
        <v>77</v>
      </c>
      <c r="D72" s="47">
        <v>1328</v>
      </c>
      <c r="E72" s="47">
        <v>317646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f t="shared" si="10"/>
        <v>318974</v>
      </c>
      <c r="P72" s="48">
        <f t="shared" si="11"/>
        <v>1.1207524762215968</v>
      </c>
      <c r="Q72" s="9"/>
    </row>
    <row r="73" spans="1:17">
      <c r="A73" s="12"/>
      <c r="B73" s="25">
        <v>342.5</v>
      </c>
      <c r="C73" s="20" t="s">
        <v>78</v>
      </c>
      <c r="D73" s="47">
        <v>92575</v>
      </c>
      <c r="E73" s="47">
        <v>232818</v>
      </c>
      <c r="F73" s="47">
        <v>0</v>
      </c>
      <c r="G73" s="47">
        <v>0</v>
      </c>
      <c r="H73" s="47">
        <v>0</v>
      </c>
      <c r="I73" s="47">
        <v>11492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f t="shared" si="10"/>
        <v>336885</v>
      </c>
      <c r="P73" s="48">
        <f t="shared" si="11"/>
        <v>1.1836848707164616</v>
      </c>
      <c r="Q73" s="9"/>
    </row>
    <row r="74" spans="1:17">
      <c r="A74" s="12"/>
      <c r="B74" s="25">
        <v>342.6</v>
      </c>
      <c r="C74" s="20" t="s">
        <v>79</v>
      </c>
      <c r="D74" s="47">
        <v>13415126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7">
        <f t="shared" si="10"/>
        <v>13415126</v>
      </c>
      <c r="P74" s="48">
        <f t="shared" si="11"/>
        <v>47.135615076227921</v>
      </c>
      <c r="Q74" s="9"/>
    </row>
    <row r="75" spans="1:17">
      <c r="A75" s="12"/>
      <c r="B75" s="25">
        <v>342.9</v>
      </c>
      <c r="C75" s="20" t="s">
        <v>80</v>
      </c>
      <c r="D75" s="47">
        <v>341315</v>
      </c>
      <c r="E75" s="47">
        <v>4705654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f t="shared" si="10"/>
        <v>5046969</v>
      </c>
      <c r="P75" s="48">
        <f t="shared" si="11"/>
        <v>17.733116191801326</v>
      </c>
      <c r="Q75" s="9"/>
    </row>
    <row r="76" spans="1:17">
      <c r="A76" s="12"/>
      <c r="B76" s="25">
        <v>343.1</v>
      </c>
      <c r="C76" s="20" t="s">
        <v>81</v>
      </c>
      <c r="D76" s="47">
        <v>0</v>
      </c>
      <c r="E76" s="47">
        <v>77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f t="shared" si="10"/>
        <v>77</v>
      </c>
      <c r="P76" s="48">
        <f t="shared" si="11"/>
        <v>2.7054851075342492E-4</v>
      </c>
      <c r="Q76" s="9"/>
    </row>
    <row r="77" spans="1:17">
      <c r="A77" s="12"/>
      <c r="B77" s="25">
        <v>343.3</v>
      </c>
      <c r="C77" s="20" t="s">
        <v>82</v>
      </c>
      <c r="D77" s="47">
        <v>0</v>
      </c>
      <c r="E77" s="47">
        <v>17265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f t="shared" si="10"/>
        <v>17265</v>
      </c>
      <c r="P77" s="48">
        <f t="shared" si="11"/>
        <v>6.06625978981543E-2</v>
      </c>
      <c r="Q77" s="9"/>
    </row>
    <row r="78" spans="1:17">
      <c r="A78" s="12"/>
      <c r="B78" s="25">
        <v>343.4</v>
      </c>
      <c r="C78" s="20" t="s">
        <v>83</v>
      </c>
      <c r="D78" s="47">
        <v>0</v>
      </c>
      <c r="E78" s="47">
        <v>119235</v>
      </c>
      <c r="F78" s="47">
        <v>0</v>
      </c>
      <c r="G78" s="47">
        <v>0</v>
      </c>
      <c r="H78" s="47">
        <v>0</v>
      </c>
      <c r="I78" s="47">
        <v>11198481</v>
      </c>
      <c r="J78" s="47">
        <v>0</v>
      </c>
      <c r="K78" s="47">
        <v>0</v>
      </c>
      <c r="L78" s="47">
        <v>0</v>
      </c>
      <c r="M78" s="47">
        <v>0</v>
      </c>
      <c r="N78" s="47">
        <v>0</v>
      </c>
      <c r="O78" s="47">
        <f t="shared" si="10"/>
        <v>11317716</v>
      </c>
      <c r="P78" s="48">
        <f t="shared" si="11"/>
        <v>39.766119596496225</v>
      </c>
      <c r="Q78" s="9"/>
    </row>
    <row r="79" spans="1:17">
      <c r="A79" s="12"/>
      <c r="B79" s="25">
        <v>343.6</v>
      </c>
      <c r="C79" s="20" t="s">
        <v>84</v>
      </c>
      <c r="D79" s="47">
        <v>37199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f t="shared" si="10"/>
        <v>37199</v>
      </c>
      <c r="P79" s="48">
        <f t="shared" si="11"/>
        <v>0.13070303963008639</v>
      </c>
      <c r="Q79" s="9"/>
    </row>
    <row r="80" spans="1:17">
      <c r="A80" s="12"/>
      <c r="B80" s="25">
        <v>343.7</v>
      </c>
      <c r="C80" s="20" t="s">
        <v>85</v>
      </c>
      <c r="D80" s="47">
        <v>25473</v>
      </c>
      <c r="E80" s="47">
        <v>253163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7">
        <f t="shared" si="10"/>
        <v>278636</v>
      </c>
      <c r="P80" s="48">
        <f t="shared" si="11"/>
        <v>0.97902019275702989</v>
      </c>
      <c r="Q80" s="9"/>
    </row>
    <row r="81" spans="1:17">
      <c r="A81" s="12"/>
      <c r="B81" s="25">
        <v>343.9</v>
      </c>
      <c r="C81" s="20" t="s">
        <v>86</v>
      </c>
      <c r="D81" s="47">
        <v>0</v>
      </c>
      <c r="E81" s="47">
        <v>0</v>
      </c>
      <c r="F81" s="47">
        <v>0</v>
      </c>
      <c r="G81" s="47">
        <v>0</v>
      </c>
      <c r="H81" s="47">
        <v>0</v>
      </c>
      <c r="I81" s="47">
        <v>101106</v>
      </c>
      <c r="J81" s="47">
        <v>0</v>
      </c>
      <c r="K81" s="47">
        <v>0</v>
      </c>
      <c r="L81" s="47">
        <v>0</v>
      </c>
      <c r="M81" s="47">
        <v>0</v>
      </c>
      <c r="N81" s="47">
        <v>0</v>
      </c>
      <c r="O81" s="47">
        <f t="shared" si="10"/>
        <v>101106</v>
      </c>
      <c r="P81" s="48">
        <f t="shared" si="11"/>
        <v>0.35524776270436076</v>
      </c>
      <c r="Q81" s="9"/>
    </row>
    <row r="82" spans="1:17">
      <c r="A82" s="12"/>
      <c r="B82" s="25">
        <v>344.9</v>
      </c>
      <c r="C82" s="20" t="s">
        <v>203</v>
      </c>
      <c r="D82" s="47">
        <v>0</v>
      </c>
      <c r="E82" s="47">
        <v>407301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v>0</v>
      </c>
      <c r="O82" s="47">
        <f t="shared" si="10"/>
        <v>407301</v>
      </c>
      <c r="P82" s="48">
        <f t="shared" si="11"/>
        <v>1.4310997269919574</v>
      </c>
      <c r="Q82" s="9"/>
    </row>
    <row r="83" spans="1:17">
      <c r="A83" s="12"/>
      <c r="B83" s="25">
        <v>346.4</v>
      </c>
      <c r="C83" s="20" t="s">
        <v>88</v>
      </c>
      <c r="D83" s="47">
        <v>148497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53390</v>
      </c>
      <c r="K83" s="47">
        <v>0</v>
      </c>
      <c r="L83" s="47">
        <v>0</v>
      </c>
      <c r="M83" s="47">
        <v>0</v>
      </c>
      <c r="N83" s="47">
        <v>0</v>
      </c>
      <c r="O83" s="47">
        <f t="shared" si="10"/>
        <v>201887</v>
      </c>
      <c r="P83" s="48">
        <f t="shared" si="11"/>
        <v>0.70935359987632063</v>
      </c>
      <c r="Q83" s="9"/>
    </row>
    <row r="84" spans="1:17">
      <c r="A84" s="12"/>
      <c r="B84" s="25">
        <v>346.9</v>
      </c>
      <c r="C84" s="20" t="s">
        <v>281</v>
      </c>
      <c r="D84" s="47">
        <v>94115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v>0</v>
      </c>
      <c r="O84" s="47">
        <f t="shared" si="10"/>
        <v>94115</v>
      </c>
      <c r="P84" s="48">
        <f t="shared" si="11"/>
        <v>0.33068406609816342</v>
      </c>
      <c r="Q84" s="9"/>
    </row>
    <row r="85" spans="1:17">
      <c r="A85" s="12"/>
      <c r="B85" s="25">
        <v>347.1</v>
      </c>
      <c r="C85" s="20" t="s">
        <v>89</v>
      </c>
      <c r="D85" s="47">
        <v>482113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v>0</v>
      </c>
      <c r="O85" s="47">
        <f t="shared" si="10"/>
        <v>482113</v>
      </c>
      <c r="P85" s="48">
        <f t="shared" si="11"/>
        <v>1.6939604436995577</v>
      </c>
      <c r="Q85" s="9"/>
    </row>
    <row r="86" spans="1:17">
      <c r="A86" s="12"/>
      <c r="B86" s="25">
        <v>347.2</v>
      </c>
      <c r="C86" s="20" t="s">
        <v>275</v>
      </c>
      <c r="D86" s="47">
        <v>27454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v>0</v>
      </c>
      <c r="O86" s="47">
        <f t="shared" si="10"/>
        <v>27454</v>
      </c>
      <c r="P86" s="48">
        <f t="shared" si="11"/>
        <v>9.6462841743175681E-2</v>
      </c>
      <c r="Q86" s="9"/>
    </row>
    <row r="87" spans="1:17">
      <c r="A87" s="12"/>
      <c r="B87" s="25">
        <v>348.12</v>
      </c>
      <c r="C87" s="20" t="s">
        <v>228</v>
      </c>
      <c r="D87" s="47">
        <v>0</v>
      </c>
      <c r="E87" s="47">
        <v>23626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v>0</v>
      </c>
      <c r="O87" s="47">
        <f t="shared" ref="O87:O102" si="12">SUM(D87:N87)</f>
        <v>23626</v>
      </c>
      <c r="P87" s="48">
        <f t="shared" si="11"/>
        <v>8.3012715780005408E-2</v>
      </c>
      <c r="Q87" s="9"/>
    </row>
    <row r="88" spans="1:17">
      <c r="A88" s="12"/>
      <c r="B88" s="25">
        <v>348.13</v>
      </c>
      <c r="C88" s="20" t="s">
        <v>229</v>
      </c>
      <c r="D88" s="47">
        <v>0</v>
      </c>
      <c r="E88" s="47">
        <v>29255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v>0</v>
      </c>
      <c r="O88" s="47">
        <f t="shared" si="12"/>
        <v>29255</v>
      </c>
      <c r="P88" s="48">
        <f t="shared" si="11"/>
        <v>0.1027908660011876</v>
      </c>
      <c r="Q88" s="9"/>
    </row>
    <row r="89" spans="1:17">
      <c r="A89" s="12"/>
      <c r="B89" s="25">
        <v>348.21</v>
      </c>
      <c r="C89" s="20" t="s">
        <v>276</v>
      </c>
      <c r="D89" s="47">
        <v>0</v>
      </c>
      <c r="E89" s="47">
        <v>473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v>0</v>
      </c>
      <c r="O89" s="47">
        <f t="shared" si="12"/>
        <v>473</v>
      </c>
      <c r="P89" s="48">
        <f t="shared" si="11"/>
        <v>1.6619408517710387E-3</v>
      </c>
      <c r="Q89" s="9"/>
    </row>
    <row r="90" spans="1:17">
      <c r="A90" s="12"/>
      <c r="B90" s="25">
        <v>348.22</v>
      </c>
      <c r="C90" s="20" t="s">
        <v>230</v>
      </c>
      <c r="D90" s="47">
        <v>0</v>
      </c>
      <c r="E90" s="47">
        <v>21536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v>0</v>
      </c>
      <c r="O90" s="47">
        <f t="shared" si="12"/>
        <v>21536</v>
      </c>
      <c r="P90" s="48">
        <f t="shared" si="11"/>
        <v>7.5669256202412452E-2</v>
      </c>
      <c r="Q90" s="9"/>
    </row>
    <row r="91" spans="1:17">
      <c r="A91" s="12"/>
      <c r="B91" s="25">
        <v>348.23</v>
      </c>
      <c r="C91" s="20" t="s">
        <v>231</v>
      </c>
      <c r="D91" s="47">
        <v>0</v>
      </c>
      <c r="E91" s="47">
        <v>126588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v>0</v>
      </c>
      <c r="O91" s="47">
        <f t="shared" si="12"/>
        <v>126588</v>
      </c>
      <c r="P91" s="48">
        <f t="shared" si="11"/>
        <v>0.44478175167863054</v>
      </c>
      <c r="Q91" s="9"/>
    </row>
    <row r="92" spans="1:17">
      <c r="A92" s="12"/>
      <c r="B92" s="25">
        <v>348.31</v>
      </c>
      <c r="C92" s="20" t="s">
        <v>232</v>
      </c>
      <c r="D92" s="47">
        <v>0</v>
      </c>
      <c r="E92" s="47">
        <v>1030527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v>0</v>
      </c>
      <c r="O92" s="47">
        <f t="shared" si="12"/>
        <v>1030527</v>
      </c>
      <c r="P92" s="48">
        <f t="shared" si="11"/>
        <v>3.6208772096259052</v>
      </c>
      <c r="Q92" s="9"/>
    </row>
    <row r="93" spans="1:17">
      <c r="A93" s="12"/>
      <c r="B93" s="25">
        <v>348.32</v>
      </c>
      <c r="C93" s="20" t="s">
        <v>233</v>
      </c>
      <c r="D93" s="47">
        <v>0</v>
      </c>
      <c r="E93" s="47">
        <v>10364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v>0</v>
      </c>
      <c r="O93" s="47">
        <f t="shared" si="12"/>
        <v>10364</v>
      </c>
      <c r="P93" s="48">
        <f t="shared" si="11"/>
        <v>3.6415126824006439E-2</v>
      </c>
      <c r="Q93" s="9"/>
    </row>
    <row r="94" spans="1:17">
      <c r="A94" s="12"/>
      <c r="B94" s="25">
        <v>348.41</v>
      </c>
      <c r="C94" s="20" t="s">
        <v>234</v>
      </c>
      <c r="D94" s="47">
        <v>0</v>
      </c>
      <c r="E94" s="47">
        <v>491739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v>0</v>
      </c>
      <c r="O94" s="47">
        <f t="shared" si="12"/>
        <v>491739</v>
      </c>
      <c r="P94" s="48">
        <f t="shared" si="11"/>
        <v>1.7277825211607585</v>
      </c>
      <c r="Q94" s="9"/>
    </row>
    <row r="95" spans="1:17">
      <c r="A95" s="12"/>
      <c r="B95" s="25">
        <v>348.42</v>
      </c>
      <c r="C95" s="20" t="s">
        <v>235</v>
      </c>
      <c r="D95" s="47">
        <v>0</v>
      </c>
      <c r="E95" s="47">
        <v>174469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v>0</v>
      </c>
      <c r="O95" s="47">
        <f t="shared" si="12"/>
        <v>174469</v>
      </c>
      <c r="P95" s="48">
        <f t="shared" si="11"/>
        <v>0.61301724834596483</v>
      </c>
      <c r="Q95" s="9"/>
    </row>
    <row r="96" spans="1:17">
      <c r="A96" s="12"/>
      <c r="B96" s="25">
        <v>348.48</v>
      </c>
      <c r="C96" s="20" t="s">
        <v>236</v>
      </c>
      <c r="D96" s="47">
        <v>0</v>
      </c>
      <c r="E96" s="47">
        <v>34590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v>0</v>
      </c>
      <c r="O96" s="47">
        <f t="shared" si="12"/>
        <v>34590</v>
      </c>
      <c r="P96" s="48">
        <f t="shared" si="11"/>
        <v>0.1215360128176749</v>
      </c>
      <c r="Q96" s="9"/>
    </row>
    <row r="97" spans="1:17">
      <c r="A97" s="12"/>
      <c r="B97" s="25">
        <v>348.51</v>
      </c>
      <c r="C97" s="20" t="s">
        <v>303</v>
      </c>
      <c r="D97" s="47">
        <v>0</v>
      </c>
      <c r="E97" s="47">
        <v>1920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v>0</v>
      </c>
      <c r="O97" s="47">
        <f t="shared" si="12"/>
        <v>1920</v>
      </c>
      <c r="P97" s="48">
        <f t="shared" si="11"/>
        <v>6.746144683721764E-3</v>
      </c>
      <c r="Q97" s="9"/>
    </row>
    <row r="98" spans="1:17">
      <c r="A98" s="12"/>
      <c r="B98" s="25">
        <v>348.52</v>
      </c>
      <c r="C98" s="20" t="s">
        <v>304</v>
      </c>
      <c r="D98" s="47">
        <v>0</v>
      </c>
      <c r="E98" s="47">
        <v>251801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v>0</v>
      </c>
      <c r="O98" s="47">
        <f t="shared" si="12"/>
        <v>251801</v>
      </c>
      <c r="P98" s="48">
        <f t="shared" si="11"/>
        <v>0.88473227995094994</v>
      </c>
      <c r="Q98" s="9"/>
    </row>
    <row r="99" spans="1:17">
      <c r="A99" s="12"/>
      <c r="B99" s="25">
        <v>348.53</v>
      </c>
      <c r="C99" s="20" t="s">
        <v>305</v>
      </c>
      <c r="D99" s="47">
        <v>0</v>
      </c>
      <c r="E99" s="47">
        <v>753740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v>0</v>
      </c>
      <c r="O99" s="47">
        <f t="shared" si="12"/>
        <v>753740</v>
      </c>
      <c r="P99" s="48">
        <f t="shared" si="11"/>
        <v>2.6483536947439803</v>
      </c>
      <c r="Q99" s="9"/>
    </row>
    <row r="100" spans="1:17">
      <c r="A100" s="12"/>
      <c r="B100" s="25">
        <v>348.62</v>
      </c>
      <c r="C100" s="20" t="s">
        <v>240</v>
      </c>
      <c r="D100" s="47">
        <v>0</v>
      </c>
      <c r="E100" s="47">
        <v>414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v>0</v>
      </c>
      <c r="O100" s="47">
        <f t="shared" si="12"/>
        <v>414</v>
      </c>
      <c r="P100" s="48">
        <f t="shared" si="11"/>
        <v>1.4546374474275054E-3</v>
      </c>
      <c r="Q100" s="9"/>
    </row>
    <row r="101" spans="1:17">
      <c r="A101" s="12"/>
      <c r="B101" s="25">
        <v>348.71</v>
      </c>
      <c r="C101" s="20" t="s">
        <v>241</v>
      </c>
      <c r="D101" s="47">
        <v>0</v>
      </c>
      <c r="E101" s="47">
        <v>168236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v>0</v>
      </c>
      <c r="O101" s="47">
        <f t="shared" si="12"/>
        <v>168236</v>
      </c>
      <c r="P101" s="48">
        <f t="shared" ref="P101:P132" si="13">(O101/P$136)</f>
        <v>0.59111687344302843</v>
      </c>
      <c r="Q101" s="9"/>
    </row>
    <row r="102" spans="1:17">
      <c r="A102" s="12"/>
      <c r="B102" s="25">
        <v>348.72</v>
      </c>
      <c r="C102" s="20" t="s">
        <v>242</v>
      </c>
      <c r="D102" s="47">
        <v>0</v>
      </c>
      <c r="E102" s="47">
        <v>16757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v>0</v>
      </c>
      <c r="O102" s="47">
        <f t="shared" si="12"/>
        <v>16757</v>
      </c>
      <c r="P102" s="48">
        <f t="shared" si="13"/>
        <v>5.8877680450586244E-2</v>
      </c>
      <c r="Q102" s="9"/>
    </row>
    <row r="103" spans="1:17">
      <c r="A103" s="12"/>
      <c r="B103" s="25">
        <v>348.82</v>
      </c>
      <c r="C103" s="20" t="s">
        <v>211</v>
      </c>
      <c r="D103" s="47">
        <v>0</v>
      </c>
      <c r="E103" s="47">
        <v>453257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v>0</v>
      </c>
      <c r="O103" s="47">
        <f t="shared" si="10"/>
        <v>453257</v>
      </c>
      <c r="P103" s="48">
        <f t="shared" si="13"/>
        <v>1.5925715108904559</v>
      </c>
      <c r="Q103" s="9"/>
    </row>
    <row r="104" spans="1:17">
      <c r="A104" s="12"/>
      <c r="B104" s="25">
        <v>348.88</v>
      </c>
      <c r="C104" s="20" t="s">
        <v>277</v>
      </c>
      <c r="D104" s="47">
        <v>10</v>
      </c>
      <c r="E104" s="47">
        <v>0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v>0</v>
      </c>
      <c r="O104" s="47">
        <f t="shared" si="10"/>
        <v>10</v>
      </c>
      <c r="P104" s="48">
        <f t="shared" si="13"/>
        <v>3.5136170227717519E-5</v>
      </c>
      <c r="Q104" s="9"/>
    </row>
    <row r="105" spans="1:17">
      <c r="A105" s="12"/>
      <c r="B105" s="25">
        <v>348.92099999999999</v>
      </c>
      <c r="C105" s="20" t="s">
        <v>212</v>
      </c>
      <c r="D105" s="47">
        <v>0</v>
      </c>
      <c r="E105" s="47">
        <v>33172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v>0</v>
      </c>
      <c r="O105" s="47">
        <f t="shared" ref="O105:O111" si="14">SUM(D105:N105)</f>
        <v>33172</v>
      </c>
      <c r="P105" s="48">
        <f t="shared" si="13"/>
        <v>0.11655370387938456</v>
      </c>
      <c r="Q105" s="9"/>
    </row>
    <row r="106" spans="1:17">
      <c r="A106" s="12"/>
      <c r="B106" s="25">
        <v>348.92200000000003</v>
      </c>
      <c r="C106" s="20" t="s">
        <v>213</v>
      </c>
      <c r="D106" s="47">
        <v>0</v>
      </c>
      <c r="E106" s="47">
        <v>33172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v>0</v>
      </c>
      <c r="O106" s="47">
        <f t="shared" si="14"/>
        <v>33172</v>
      </c>
      <c r="P106" s="48">
        <f t="shared" si="13"/>
        <v>0.11655370387938456</v>
      </c>
      <c r="Q106" s="9"/>
    </row>
    <row r="107" spans="1:17">
      <c r="A107" s="12"/>
      <c r="B107" s="25">
        <v>348.923</v>
      </c>
      <c r="C107" s="20" t="s">
        <v>214</v>
      </c>
      <c r="D107" s="47">
        <v>0</v>
      </c>
      <c r="E107" s="47">
        <v>0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v>33172</v>
      </c>
      <c r="O107" s="47">
        <f t="shared" si="14"/>
        <v>33172</v>
      </c>
      <c r="P107" s="48">
        <f t="shared" si="13"/>
        <v>0.11655370387938456</v>
      </c>
      <c r="Q107" s="9"/>
    </row>
    <row r="108" spans="1:17">
      <c r="A108" s="12"/>
      <c r="B108" s="25">
        <v>348.92399999999998</v>
      </c>
      <c r="C108" s="20" t="s">
        <v>215</v>
      </c>
      <c r="D108" s="47">
        <v>0</v>
      </c>
      <c r="E108" s="47">
        <v>33172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v>0</v>
      </c>
      <c r="O108" s="47">
        <f t="shared" si="14"/>
        <v>33172</v>
      </c>
      <c r="P108" s="48">
        <f t="shared" si="13"/>
        <v>0.11655370387938456</v>
      </c>
      <c r="Q108" s="9"/>
    </row>
    <row r="109" spans="1:17">
      <c r="A109" s="12"/>
      <c r="B109" s="25">
        <v>348.93</v>
      </c>
      <c r="C109" s="20" t="s">
        <v>243</v>
      </c>
      <c r="D109" s="47">
        <v>0</v>
      </c>
      <c r="E109" s="47">
        <v>0</v>
      </c>
      <c r="F109" s="47">
        <v>519763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v>0</v>
      </c>
      <c r="O109" s="47">
        <f t="shared" si="14"/>
        <v>519763</v>
      </c>
      <c r="P109" s="48">
        <f t="shared" si="13"/>
        <v>1.826248124606914</v>
      </c>
      <c r="Q109" s="9"/>
    </row>
    <row r="110" spans="1:17">
      <c r="A110" s="12"/>
      <c r="B110" s="25">
        <v>348.93200000000002</v>
      </c>
      <c r="C110" s="20" t="s">
        <v>216</v>
      </c>
      <c r="D110" s="47">
        <v>22752</v>
      </c>
      <c r="E110" s="47">
        <v>0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v>0</v>
      </c>
      <c r="O110" s="47">
        <f t="shared" si="14"/>
        <v>22752</v>
      </c>
      <c r="P110" s="48">
        <f t="shared" si="13"/>
        <v>7.9941814502102901E-2</v>
      </c>
      <c r="Q110" s="9"/>
    </row>
    <row r="111" spans="1:17">
      <c r="A111" s="12"/>
      <c r="B111" s="25">
        <v>348.99</v>
      </c>
      <c r="C111" s="20" t="s">
        <v>217</v>
      </c>
      <c r="D111" s="47">
        <v>0</v>
      </c>
      <c r="E111" s="47">
        <v>151138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v>0</v>
      </c>
      <c r="O111" s="47">
        <f t="shared" si="14"/>
        <v>151138</v>
      </c>
      <c r="P111" s="48">
        <f t="shared" si="13"/>
        <v>0.53104104958767706</v>
      </c>
      <c r="Q111" s="9"/>
    </row>
    <row r="112" spans="1:17">
      <c r="A112" s="12"/>
      <c r="B112" s="25">
        <v>349</v>
      </c>
      <c r="C112" s="20" t="s">
        <v>306</v>
      </c>
      <c r="D112" s="47">
        <v>1646930</v>
      </c>
      <c r="E112" s="47">
        <v>249208</v>
      </c>
      <c r="F112" s="47">
        <v>57559</v>
      </c>
      <c r="G112" s="47">
        <v>0</v>
      </c>
      <c r="H112" s="47">
        <v>0</v>
      </c>
      <c r="I112" s="47">
        <v>129980</v>
      </c>
      <c r="J112" s="47">
        <v>1287</v>
      </c>
      <c r="K112" s="47">
        <v>0</v>
      </c>
      <c r="L112" s="47">
        <v>0</v>
      </c>
      <c r="M112" s="47">
        <v>0</v>
      </c>
      <c r="N112" s="47">
        <v>0</v>
      </c>
      <c r="O112" s="47">
        <f t="shared" si="10"/>
        <v>2084964</v>
      </c>
      <c r="P112" s="48">
        <f t="shared" si="13"/>
        <v>7.3257650022662828</v>
      </c>
      <c r="Q112" s="9"/>
    </row>
    <row r="113" spans="1:17" ht="15.75">
      <c r="A113" s="29" t="s">
        <v>66</v>
      </c>
      <c r="B113" s="30"/>
      <c r="C113" s="31"/>
      <c r="D113" s="32">
        <f t="shared" ref="D113:N113" si="15">SUM(D114:D120)</f>
        <v>13318</v>
      </c>
      <c r="E113" s="32">
        <f t="shared" si="15"/>
        <v>1978018</v>
      </c>
      <c r="F113" s="32">
        <f t="shared" si="15"/>
        <v>0</v>
      </c>
      <c r="G113" s="32">
        <f t="shared" si="15"/>
        <v>0</v>
      </c>
      <c r="H113" s="32">
        <f t="shared" si="15"/>
        <v>0</v>
      </c>
      <c r="I113" s="32">
        <f t="shared" si="15"/>
        <v>0</v>
      </c>
      <c r="J113" s="32">
        <f t="shared" si="15"/>
        <v>0</v>
      </c>
      <c r="K113" s="32">
        <f t="shared" si="15"/>
        <v>0</v>
      </c>
      <c r="L113" s="32">
        <f t="shared" si="15"/>
        <v>0</v>
      </c>
      <c r="M113" s="32">
        <f t="shared" si="15"/>
        <v>0</v>
      </c>
      <c r="N113" s="32">
        <f t="shared" si="15"/>
        <v>0</v>
      </c>
      <c r="O113" s="32">
        <f>SUM(D113:N113)</f>
        <v>1991336</v>
      </c>
      <c r="P113" s="46">
        <f t="shared" si="13"/>
        <v>6.9967920676582098</v>
      </c>
      <c r="Q113" s="10"/>
    </row>
    <row r="114" spans="1:17">
      <c r="A114" s="13"/>
      <c r="B114" s="40">
        <v>351.1</v>
      </c>
      <c r="C114" s="21" t="s">
        <v>110</v>
      </c>
      <c r="D114" s="47">
        <v>1772</v>
      </c>
      <c r="E114" s="47">
        <v>0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v>0</v>
      </c>
      <c r="O114" s="47">
        <f>SUM(D114:N114)</f>
        <v>1772</v>
      </c>
      <c r="P114" s="48">
        <f t="shared" si="13"/>
        <v>6.2261293643515441E-3</v>
      </c>
      <c r="Q114" s="9"/>
    </row>
    <row r="115" spans="1:17">
      <c r="A115" s="13"/>
      <c r="B115" s="40">
        <v>351.5</v>
      </c>
      <c r="C115" s="21" t="s">
        <v>114</v>
      </c>
      <c r="D115" s="47">
        <v>0</v>
      </c>
      <c r="E115" s="47">
        <v>128599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v>0</v>
      </c>
      <c r="O115" s="47">
        <f t="shared" ref="O115:O120" si="16">SUM(D115:N115)</f>
        <v>128599</v>
      </c>
      <c r="P115" s="48">
        <f t="shared" si="13"/>
        <v>0.45184763551142454</v>
      </c>
      <c r="Q115" s="9"/>
    </row>
    <row r="116" spans="1:17">
      <c r="A116" s="13"/>
      <c r="B116" s="40">
        <v>351.7</v>
      </c>
      <c r="C116" s="21" t="s">
        <v>218</v>
      </c>
      <c r="D116" s="47">
        <v>0</v>
      </c>
      <c r="E116" s="47">
        <v>263152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v>0</v>
      </c>
      <c r="O116" s="47">
        <f t="shared" si="16"/>
        <v>263152</v>
      </c>
      <c r="P116" s="48">
        <f t="shared" si="13"/>
        <v>0.92461534677643209</v>
      </c>
      <c r="Q116" s="9"/>
    </row>
    <row r="117" spans="1:17">
      <c r="A117" s="13"/>
      <c r="B117" s="40">
        <v>354</v>
      </c>
      <c r="C117" s="21" t="s">
        <v>115</v>
      </c>
      <c r="D117" s="47">
        <v>8721</v>
      </c>
      <c r="E117" s="47">
        <v>3000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v>0</v>
      </c>
      <c r="O117" s="47">
        <f t="shared" si="16"/>
        <v>11721</v>
      </c>
      <c r="P117" s="48">
        <f t="shared" si="13"/>
        <v>4.1183105123907701E-2</v>
      </c>
      <c r="Q117" s="9"/>
    </row>
    <row r="118" spans="1:17">
      <c r="A118" s="13"/>
      <c r="B118" s="40">
        <v>355</v>
      </c>
      <c r="C118" s="21" t="s">
        <v>151</v>
      </c>
      <c r="D118" s="47">
        <v>0</v>
      </c>
      <c r="E118" s="47">
        <v>124400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v>0</v>
      </c>
      <c r="O118" s="47">
        <f t="shared" si="16"/>
        <v>124400</v>
      </c>
      <c r="P118" s="48">
        <f t="shared" si="13"/>
        <v>0.43709395763280595</v>
      </c>
      <c r="Q118" s="9"/>
    </row>
    <row r="119" spans="1:17">
      <c r="A119" s="13"/>
      <c r="B119" s="40">
        <v>358.2</v>
      </c>
      <c r="C119" s="21" t="s">
        <v>220</v>
      </c>
      <c r="D119" s="47">
        <v>0</v>
      </c>
      <c r="E119" s="47">
        <v>63414</v>
      </c>
      <c r="F119" s="47">
        <v>0</v>
      </c>
      <c r="G119" s="47">
        <v>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v>0</v>
      </c>
      <c r="O119" s="47">
        <f t="shared" si="16"/>
        <v>63414</v>
      </c>
      <c r="P119" s="48">
        <f t="shared" si="13"/>
        <v>0.22281250988204787</v>
      </c>
      <c r="Q119" s="9"/>
    </row>
    <row r="120" spans="1:17">
      <c r="A120" s="13"/>
      <c r="B120" s="40">
        <v>359</v>
      </c>
      <c r="C120" s="21" t="s">
        <v>116</v>
      </c>
      <c r="D120" s="47">
        <v>2825</v>
      </c>
      <c r="E120" s="47">
        <v>1395453</v>
      </c>
      <c r="F120" s="47">
        <v>0</v>
      </c>
      <c r="G120" s="47">
        <v>0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0</v>
      </c>
      <c r="N120" s="47">
        <v>0</v>
      </c>
      <c r="O120" s="47">
        <f t="shared" si="16"/>
        <v>1398278</v>
      </c>
      <c r="P120" s="48">
        <f t="shared" si="13"/>
        <v>4.9130133833672396</v>
      </c>
      <c r="Q120" s="9"/>
    </row>
    <row r="121" spans="1:17" ht="15.75">
      <c r="A121" s="29" t="s">
        <v>4</v>
      </c>
      <c r="B121" s="30"/>
      <c r="C121" s="31"/>
      <c r="D121" s="32">
        <f t="shared" ref="D121:N121" si="17">SUM(D122:D130)</f>
        <v>4987157</v>
      </c>
      <c r="E121" s="32">
        <f t="shared" si="17"/>
        <v>1106877</v>
      </c>
      <c r="F121" s="32">
        <f t="shared" si="17"/>
        <v>189174</v>
      </c>
      <c r="G121" s="32">
        <f t="shared" si="17"/>
        <v>686890</v>
      </c>
      <c r="H121" s="32">
        <f t="shared" si="17"/>
        <v>0</v>
      </c>
      <c r="I121" s="32">
        <f t="shared" si="17"/>
        <v>3407808</v>
      </c>
      <c r="J121" s="32">
        <f t="shared" si="17"/>
        <v>2996286</v>
      </c>
      <c r="K121" s="32">
        <f t="shared" si="17"/>
        <v>0</v>
      </c>
      <c r="L121" s="32">
        <f t="shared" si="17"/>
        <v>406103</v>
      </c>
      <c r="M121" s="32">
        <f t="shared" si="17"/>
        <v>66878</v>
      </c>
      <c r="N121" s="32">
        <f t="shared" si="17"/>
        <v>58705</v>
      </c>
      <c r="O121" s="32">
        <f>SUM(D121:N121)</f>
        <v>13905878</v>
      </c>
      <c r="P121" s="46">
        <f t="shared" si="13"/>
        <v>48.859929657387205</v>
      </c>
      <c r="Q121" s="10"/>
    </row>
    <row r="122" spans="1:17">
      <c r="A122" s="12"/>
      <c r="B122" s="25">
        <v>361.1</v>
      </c>
      <c r="C122" s="20" t="s">
        <v>118</v>
      </c>
      <c r="D122" s="47">
        <v>193223</v>
      </c>
      <c r="E122" s="47">
        <v>160015</v>
      </c>
      <c r="F122" s="47">
        <v>13379</v>
      </c>
      <c r="G122" s="47">
        <v>56887</v>
      </c>
      <c r="H122" s="47">
        <v>0</v>
      </c>
      <c r="I122" s="47">
        <v>31394</v>
      </c>
      <c r="J122" s="47">
        <v>45868</v>
      </c>
      <c r="K122" s="47">
        <v>0</v>
      </c>
      <c r="L122" s="47">
        <v>0</v>
      </c>
      <c r="M122" s="47">
        <v>0</v>
      </c>
      <c r="N122" s="47">
        <v>985</v>
      </c>
      <c r="O122" s="47">
        <f>SUM(D122:N122)</f>
        <v>501751</v>
      </c>
      <c r="P122" s="48">
        <f t="shared" si="13"/>
        <v>1.7629608547927493</v>
      </c>
      <c r="Q122" s="9"/>
    </row>
    <row r="123" spans="1:17">
      <c r="A123" s="12"/>
      <c r="B123" s="25">
        <v>361.3</v>
      </c>
      <c r="C123" s="20" t="s">
        <v>119</v>
      </c>
      <c r="D123" s="47">
        <v>0</v>
      </c>
      <c r="E123" s="47">
        <v>0</v>
      </c>
      <c r="F123" s="47">
        <v>0</v>
      </c>
      <c r="G123" s="47">
        <v>0</v>
      </c>
      <c r="H123" s="47">
        <v>0</v>
      </c>
      <c r="I123" s="47">
        <v>0</v>
      </c>
      <c r="J123" s="47">
        <v>0</v>
      </c>
      <c r="K123" s="47">
        <v>0</v>
      </c>
      <c r="L123" s="47">
        <v>406103</v>
      </c>
      <c r="M123" s="47">
        <v>0</v>
      </c>
      <c r="N123" s="47">
        <v>0</v>
      </c>
      <c r="O123" s="47">
        <f t="shared" ref="O123:O130" si="18">SUM(D123:N123)</f>
        <v>406103</v>
      </c>
      <c r="P123" s="48">
        <f t="shared" si="13"/>
        <v>1.4268904137986769</v>
      </c>
      <c r="Q123" s="9"/>
    </row>
    <row r="124" spans="1:17">
      <c r="A124" s="12"/>
      <c r="B124" s="25">
        <v>362</v>
      </c>
      <c r="C124" s="20" t="s">
        <v>121</v>
      </c>
      <c r="D124" s="47">
        <v>251600</v>
      </c>
      <c r="E124" s="47">
        <v>78388</v>
      </c>
      <c r="F124" s="47">
        <v>175795</v>
      </c>
      <c r="G124" s="47">
        <v>0</v>
      </c>
      <c r="H124" s="47">
        <v>0</v>
      </c>
      <c r="I124" s="47">
        <v>0</v>
      </c>
      <c r="J124" s="47">
        <v>0</v>
      </c>
      <c r="K124" s="47">
        <v>0</v>
      </c>
      <c r="L124" s="47">
        <v>0</v>
      </c>
      <c r="M124" s="47">
        <v>0</v>
      </c>
      <c r="N124" s="47">
        <v>0</v>
      </c>
      <c r="O124" s="47">
        <f t="shared" si="18"/>
        <v>505783</v>
      </c>
      <c r="P124" s="48">
        <f t="shared" si="13"/>
        <v>1.777127758628565</v>
      </c>
      <c r="Q124" s="9"/>
    </row>
    <row r="125" spans="1:17">
      <c r="A125" s="12"/>
      <c r="B125" s="25">
        <v>364</v>
      </c>
      <c r="C125" s="20" t="s">
        <v>221</v>
      </c>
      <c r="D125" s="47">
        <v>203438</v>
      </c>
      <c r="E125" s="47">
        <v>3300</v>
      </c>
      <c r="F125" s="47">
        <v>0</v>
      </c>
      <c r="G125" s="47">
        <v>630000</v>
      </c>
      <c r="H125" s="47">
        <v>0</v>
      </c>
      <c r="I125" s="47">
        <v>-61761</v>
      </c>
      <c r="J125" s="47">
        <v>-164252</v>
      </c>
      <c r="K125" s="47">
        <v>0</v>
      </c>
      <c r="L125" s="47">
        <v>0</v>
      </c>
      <c r="M125" s="47">
        <v>0</v>
      </c>
      <c r="N125" s="47">
        <v>0</v>
      </c>
      <c r="O125" s="47">
        <f t="shared" si="18"/>
        <v>610725</v>
      </c>
      <c r="P125" s="48">
        <f t="shared" si="13"/>
        <v>2.1458537562322784</v>
      </c>
      <c r="Q125" s="9"/>
    </row>
    <row r="126" spans="1:17">
      <c r="A126" s="12"/>
      <c r="B126" s="25">
        <v>365</v>
      </c>
      <c r="C126" s="20" t="s">
        <v>222</v>
      </c>
      <c r="D126" s="47">
        <v>0</v>
      </c>
      <c r="E126" s="47">
        <v>25090</v>
      </c>
      <c r="F126" s="47">
        <v>0</v>
      </c>
      <c r="G126" s="47">
        <v>0</v>
      </c>
      <c r="H126" s="47">
        <v>0</v>
      </c>
      <c r="I126" s="47">
        <v>0</v>
      </c>
      <c r="J126" s="47">
        <v>0</v>
      </c>
      <c r="K126" s="47">
        <v>0</v>
      </c>
      <c r="L126" s="47">
        <v>0</v>
      </c>
      <c r="M126" s="47">
        <v>0</v>
      </c>
      <c r="N126" s="47">
        <v>0</v>
      </c>
      <c r="O126" s="47">
        <f t="shared" si="18"/>
        <v>25090</v>
      </c>
      <c r="P126" s="48">
        <f t="shared" si="13"/>
        <v>8.8156651101343256E-2</v>
      </c>
      <c r="Q126" s="9"/>
    </row>
    <row r="127" spans="1:17">
      <c r="A127" s="12"/>
      <c r="B127" s="25">
        <v>366</v>
      </c>
      <c r="C127" s="20" t="s">
        <v>124</v>
      </c>
      <c r="D127" s="47">
        <v>23400</v>
      </c>
      <c r="E127" s="47">
        <v>33023</v>
      </c>
      <c r="F127" s="47">
        <v>0</v>
      </c>
      <c r="G127" s="47">
        <v>0</v>
      </c>
      <c r="H127" s="47">
        <v>0</v>
      </c>
      <c r="I127" s="47">
        <v>0</v>
      </c>
      <c r="J127" s="47">
        <v>50000</v>
      </c>
      <c r="K127" s="47">
        <v>0</v>
      </c>
      <c r="L127" s="47">
        <v>0</v>
      </c>
      <c r="M127" s="47">
        <v>0</v>
      </c>
      <c r="N127" s="47">
        <v>0</v>
      </c>
      <c r="O127" s="47">
        <f t="shared" si="18"/>
        <v>106423</v>
      </c>
      <c r="P127" s="48">
        <f t="shared" si="13"/>
        <v>0.37392966441443815</v>
      </c>
      <c r="Q127" s="9"/>
    </row>
    <row r="128" spans="1:17">
      <c r="A128" s="12"/>
      <c r="B128" s="25">
        <v>367</v>
      </c>
      <c r="C128" s="20" t="s">
        <v>125</v>
      </c>
      <c r="D128" s="47">
        <v>13800</v>
      </c>
      <c r="E128" s="47">
        <v>0</v>
      </c>
      <c r="F128" s="47">
        <v>0</v>
      </c>
      <c r="G128" s="47">
        <v>0</v>
      </c>
      <c r="H128" s="47">
        <v>0</v>
      </c>
      <c r="I128" s="47">
        <v>6830</v>
      </c>
      <c r="J128" s="47">
        <v>0</v>
      </c>
      <c r="K128" s="47">
        <v>0</v>
      </c>
      <c r="L128" s="47">
        <v>0</v>
      </c>
      <c r="M128" s="47">
        <v>0</v>
      </c>
      <c r="N128" s="47">
        <v>0</v>
      </c>
      <c r="O128" s="47">
        <f t="shared" si="18"/>
        <v>20630</v>
      </c>
      <c r="P128" s="48">
        <f t="shared" si="13"/>
        <v>7.2485919179781241E-2</v>
      </c>
      <c r="Q128" s="9"/>
    </row>
    <row r="129" spans="1:120">
      <c r="A129" s="12"/>
      <c r="B129" s="25">
        <v>369.3</v>
      </c>
      <c r="C129" s="20" t="s">
        <v>127</v>
      </c>
      <c r="D129" s="47">
        <v>0</v>
      </c>
      <c r="E129" s="47">
        <v>0</v>
      </c>
      <c r="F129" s="47">
        <v>0</v>
      </c>
      <c r="G129" s="47">
        <v>0</v>
      </c>
      <c r="H129" s="47">
        <v>0</v>
      </c>
      <c r="I129" s="47">
        <v>0</v>
      </c>
      <c r="J129" s="47">
        <v>488640</v>
      </c>
      <c r="K129" s="47">
        <v>0</v>
      </c>
      <c r="L129" s="47">
        <v>0</v>
      </c>
      <c r="M129" s="47">
        <v>0</v>
      </c>
      <c r="N129" s="47">
        <v>0</v>
      </c>
      <c r="O129" s="47">
        <f t="shared" si="18"/>
        <v>488640</v>
      </c>
      <c r="P129" s="48">
        <f t="shared" si="13"/>
        <v>1.7168938220071888</v>
      </c>
      <c r="Q129" s="9"/>
    </row>
    <row r="130" spans="1:120">
      <c r="A130" s="12"/>
      <c r="B130" s="25">
        <v>369.9</v>
      </c>
      <c r="C130" s="20" t="s">
        <v>128</v>
      </c>
      <c r="D130" s="47">
        <v>4301696</v>
      </c>
      <c r="E130" s="47">
        <v>807061</v>
      </c>
      <c r="F130" s="47">
        <v>0</v>
      </c>
      <c r="G130" s="47">
        <v>3</v>
      </c>
      <c r="H130" s="47">
        <v>0</v>
      </c>
      <c r="I130" s="47">
        <v>3431345</v>
      </c>
      <c r="J130" s="47">
        <v>2576030</v>
      </c>
      <c r="K130" s="47">
        <v>0</v>
      </c>
      <c r="L130" s="47">
        <v>0</v>
      </c>
      <c r="M130" s="47">
        <v>66878</v>
      </c>
      <c r="N130" s="47">
        <v>57720</v>
      </c>
      <c r="O130" s="47">
        <f t="shared" si="18"/>
        <v>11240733</v>
      </c>
      <c r="P130" s="48">
        <f t="shared" si="13"/>
        <v>39.495630817232183</v>
      </c>
      <c r="Q130" s="9"/>
    </row>
    <row r="131" spans="1:120" ht="15.75">
      <c r="A131" s="29" t="s">
        <v>67</v>
      </c>
      <c r="B131" s="30"/>
      <c r="C131" s="31"/>
      <c r="D131" s="32">
        <f t="shared" ref="D131:N131" si="19">SUM(D132:D133)</f>
        <v>42474520</v>
      </c>
      <c r="E131" s="32">
        <f t="shared" si="19"/>
        <v>14260472</v>
      </c>
      <c r="F131" s="32">
        <f t="shared" si="19"/>
        <v>1176414</v>
      </c>
      <c r="G131" s="32">
        <f t="shared" si="19"/>
        <v>52415820</v>
      </c>
      <c r="H131" s="32">
        <f t="shared" si="19"/>
        <v>0</v>
      </c>
      <c r="I131" s="32">
        <f t="shared" si="19"/>
        <v>235613</v>
      </c>
      <c r="J131" s="32">
        <f t="shared" si="19"/>
        <v>0</v>
      </c>
      <c r="K131" s="32">
        <f t="shared" si="19"/>
        <v>0</v>
      </c>
      <c r="L131" s="32">
        <f t="shared" si="19"/>
        <v>0</v>
      </c>
      <c r="M131" s="32">
        <f t="shared" si="19"/>
        <v>0</v>
      </c>
      <c r="N131" s="32">
        <f t="shared" si="19"/>
        <v>0</v>
      </c>
      <c r="O131" s="32">
        <f>SUM(D131:N131)</f>
        <v>110562839</v>
      </c>
      <c r="P131" s="46">
        <f t="shared" si="13"/>
        <v>388.47547319637255</v>
      </c>
      <c r="Q131" s="9"/>
    </row>
    <row r="132" spans="1:120">
      <c r="A132" s="12"/>
      <c r="B132" s="25">
        <v>381</v>
      </c>
      <c r="C132" s="20" t="s">
        <v>129</v>
      </c>
      <c r="D132" s="47">
        <v>42474520</v>
      </c>
      <c r="E132" s="47">
        <v>14260472</v>
      </c>
      <c r="F132" s="47">
        <v>1176414</v>
      </c>
      <c r="G132" s="47">
        <v>6565821</v>
      </c>
      <c r="H132" s="47">
        <v>0</v>
      </c>
      <c r="I132" s="47">
        <v>235613</v>
      </c>
      <c r="J132" s="47">
        <v>0</v>
      </c>
      <c r="K132" s="47">
        <v>0</v>
      </c>
      <c r="L132" s="47">
        <v>0</v>
      </c>
      <c r="M132" s="47">
        <v>0</v>
      </c>
      <c r="N132" s="47">
        <v>0</v>
      </c>
      <c r="O132" s="47">
        <f>SUM(D132:N132)</f>
        <v>64712840</v>
      </c>
      <c r="P132" s="48">
        <f t="shared" si="13"/>
        <v>227.37613621590475</v>
      </c>
      <c r="Q132" s="9"/>
    </row>
    <row r="133" spans="1:120" ht="15.75" thickBot="1">
      <c r="A133" s="12"/>
      <c r="B133" s="25">
        <v>384</v>
      </c>
      <c r="C133" s="20" t="s">
        <v>130</v>
      </c>
      <c r="D133" s="47">
        <v>0</v>
      </c>
      <c r="E133" s="47">
        <v>0</v>
      </c>
      <c r="F133" s="47">
        <v>0</v>
      </c>
      <c r="G133" s="47">
        <v>45849999</v>
      </c>
      <c r="H133" s="47">
        <v>0</v>
      </c>
      <c r="I133" s="47">
        <v>0</v>
      </c>
      <c r="J133" s="47">
        <v>0</v>
      </c>
      <c r="K133" s="47">
        <v>0</v>
      </c>
      <c r="L133" s="47">
        <v>0</v>
      </c>
      <c r="M133" s="47">
        <v>0</v>
      </c>
      <c r="N133" s="47">
        <v>0</v>
      </c>
      <c r="O133" s="47">
        <f>SUM(D133:N133)</f>
        <v>45849999</v>
      </c>
      <c r="P133" s="48">
        <f>(O133/P$136)</f>
        <v>161.0993369804678</v>
      </c>
      <c r="Q133" s="9"/>
    </row>
    <row r="134" spans="1:120" ht="16.5" thickBot="1">
      <c r="A134" s="14" t="s">
        <v>93</v>
      </c>
      <c r="B134" s="23"/>
      <c r="C134" s="22"/>
      <c r="D134" s="15">
        <f t="shared" ref="D134:N134" si="20">SUM(D5,D16,D28,D61,D113,D121,D131)</f>
        <v>212148945</v>
      </c>
      <c r="E134" s="15">
        <f t="shared" si="20"/>
        <v>152889324</v>
      </c>
      <c r="F134" s="15">
        <f t="shared" si="20"/>
        <v>26241781</v>
      </c>
      <c r="G134" s="15">
        <f t="shared" si="20"/>
        <v>56910857</v>
      </c>
      <c r="H134" s="15">
        <f t="shared" si="20"/>
        <v>0</v>
      </c>
      <c r="I134" s="15">
        <f t="shared" si="20"/>
        <v>21963442</v>
      </c>
      <c r="J134" s="15">
        <f t="shared" si="20"/>
        <v>41493419</v>
      </c>
      <c r="K134" s="15">
        <f t="shared" si="20"/>
        <v>0</v>
      </c>
      <c r="L134" s="15">
        <f t="shared" si="20"/>
        <v>4532242</v>
      </c>
      <c r="M134" s="15">
        <f t="shared" si="20"/>
        <v>566077312</v>
      </c>
      <c r="N134" s="15">
        <f t="shared" si="20"/>
        <v>91877</v>
      </c>
      <c r="O134" s="15">
        <f>SUM(D134:N134)</f>
        <v>1082349199</v>
      </c>
      <c r="P134" s="38">
        <f>(O134/P$136)</f>
        <v>3802.9605701897704</v>
      </c>
      <c r="Q134" s="6"/>
      <c r="R134" s="2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</row>
    <row r="135" spans="1:120">
      <c r="A135" s="16"/>
      <c r="B135" s="18"/>
      <c r="C135" s="18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9"/>
    </row>
    <row r="136" spans="1:120">
      <c r="A136" s="41"/>
      <c r="B136" s="42"/>
      <c r="C136" s="42"/>
      <c r="D136" s="43"/>
      <c r="E136" s="43"/>
      <c r="F136" s="43"/>
      <c r="G136" s="43"/>
      <c r="H136" s="43"/>
      <c r="I136" s="43"/>
      <c r="J136" s="43"/>
      <c r="K136" s="43"/>
      <c r="L136" s="43"/>
      <c r="M136" s="49" t="s">
        <v>285</v>
      </c>
      <c r="N136" s="49"/>
      <c r="O136" s="49"/>
      <c r="P136" s="44">
        <v>284607</v>
      </c>
    </row>
    <row r="137" spans="1:120">
      <c r="A137" s="50"/>
      <c r="B137" s="51"/>
      <c r="C137" s="51"/>
      <c r="D137" s="51"/>
      <c r="E137" s="51"/>
      <c r="F137" s="51"/>
      <c r="G137" s="51"/>
      <c r="H137" s="51"/>
      <c r="I137" s="51"/>
      <c r="J137" s="51"/>
      <c r="K137" s="51"/>
      <c r="L137" s="51"/>
      <c r="M137" s="51"/>
      <c r="N137" s="51"/>
      <c r="O137" s="51"/>
      <c r="P137" s="52"/>
    </row>
    <row r="138" spans="1:120" ht="15.75" customHeight="1" thickBot="1">
      <c r="A138" s="53" t="s">
        <v>155</v>
      </c>
      <c r="B138" s="54"/>
      <c r="C138" s="54"/>
      <c r="D138" s="54"/>
      <c r="E138" s="54"/>
      <c r="F138" s="54"/>
      <c r="G138" s="54"/>
      <c r="H138" s="54"/>
      <c r="I138" s="54"/>
      <c r="J138" s="54"/>
      <c r="K138" s="54"/>
      <c r="L138" s="54"/>
      <c r="M138" s="54"/>
      <c r="N138" s="54"/>
      <c r="O138" s="54"/>
      <c r="P138" s="55"/>
    </row>
  </sheetData>
  <mergeCells count="10">
    <mergeCell ref="M136:O136"/>
    <mergeCell ref="A137:P137"/>
    <mergeCell ref="A138:P13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143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279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137</v>
      </c>
      <c r="B3" s="63"/>
      <c r="C3" s="64"/>
      <c r="D3" s="68" t="s">
        <v>61</v>
      </c>
      <c r="E3" s="69"/>
      <c r="F3" s="69"/>
      <c r="G3" s="69"/>
      <c r="H3" s="70"/>
      <c r="I3" s="68" t="s">
        <v>62</v>
      </c>
      <c r="J3" s="70"/>
      <c r="K3" s="68" t="s">
        <v>64</v>
      </c>
      <c r="L3" s="70"/>
      <c r="M3" s="36"/>
      <c r="N3" s="37"/>
      <c r="O3" s="71" t="s">
        <v>142</v>
      </c>
      <c r="P3" s="11"/>
      <c r="Q3"/>
    </row>
    <row r="4" spans="1:133" ht="32.25" customHeight="1" thickBot="1">
      <c r="A4" s="65"/>
      <c r="B4" s="66"/>
      <c r="C4" s="67"/>
      <c r="D4" s="34" t="s">
        <v>5</v>
      </c>
      <c r="E4" s="34" t="s">
        <v>138</v>
      </c>
      <c r="F4" s="34" t="s">
        <v>139</v>
      </c>
      <c r="G4" s="34" t="s">
        <v>140</v>
      </c>
      <c r="H4" s="34" t="s">
        <v>6</v>
      </c>
      <c r="I4" s="34" t="s">
        <v>7</v>
      </c>
      <c r="J4" s="35" t="s">
        <v>141</v>
      </c>
      <c r="K4" s="35" t="s">
        <v>8</v>
      </c>
      <c r="L4" s="35" t="s">
        <v>9</v>
      </c>
      <c r="M4" s="35" t="s">
        <v>10</v>
      </c>
      <c r="N4" s="35" t="s">
        <v>63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129922456</v>
      </c>
      <c r="E5" s="27">
        <f t="shared" si="0"/>
        <v>48387772</v>
      </c>
      <c r="F5" s="27">
        <f t="shared" si="0"/>
        <v>3949828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182260056</v>
      </c>
      <c r="O5" s="33">
        <f t="shared" ref="O5:O36" si="1">(N5/O$131)</f>
        <v>671.09023962767128</v>
      </c>
      <c r="P5" s="6"/>
    </row>
    <row r="6" spans="1:133">
      <c r="A6" s="12"/>
      <c r="B6" s="25">
        <v>311</v>
      </c>
      <c r="C6" s="20" t="s">
        <v>3</v>
      </c>
      <c r="D6" s="47">
        <v>121290494</v>
      </c>
      <c r="E6" s="47">
        <v>22762869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144053363</v>
      </c>
      <c r="O6" s="48">
        <f t="shared" si="1"/>
        <v>530.41136942722062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4520079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5" si="2">SUM(D7:M7)</f>
        <v>4520079</v>
      </c>
      <c r="O7" s="48">
        <f t="shared" si="1"/>
        <v>16.643146972620293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0</v>
      </c>
      <c r="F8" s="47">
        <v>1305812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1305812</v>
      </c>
      <c r="O8" s="48">
        <f t="shared" si="1"/>
        <v>4.8080622118797587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3604954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3604954</v>
      </c>
      <c r="O9" s="48">
        <f t="shared" si="1"/>
        <v>13.273612972590836</v>
      </c>
      <c r="P9" s="9"/>
    </row>
    <row r="10" spans="1:133">
      <c r="A10" s="12"/>
      <c r="B10" s="25">
        <v>312.42</v>
      </c>
      <c r="C10" s="20" t="s">
        <v>13</v>
      </c>
      <c r="D10" s="47">
        <v>0</v>
      </c>
      <c r="E10" s="47">
        <v>0</v>
      </c>
      <c r="F10" s="47">
        <v>2644016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2644016</v>
      </c>
      <c r="O10" s="48">
        <f t="shared" si="1"/>
        <v>9.7353933163468191</v>
      </c>
      <c r="P10" s="9"/>
    </row>
    <row r="11" spans="1:133">
      <c r="A11" s="12"/>
      <c r="B11" s="25">
        <v>312.60000000000002</v>
      </c>
      <c r="C11" s="20" t="s">
        <v>15</v>
      </c>
      <c r="D11" s="47">
        <v>0</v>
      </c>
      <c r="E11" s="47">
        <v>11767314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11767314</v>
      </c>
      <c r="O11" s="48">
        <f t="shared" si="1"/>
        <v>43.32781271632031</v>
      </c>
      <c r="P11" s="9"/>
    </row>
    <row r="12" spans="1:133">
      <c r="A12" s="12"/>
      <c r="B12" s="25">
        <v>314.10000000000002</v>
      </c>
      <c r="C12" s="20" t="s">
        <v>16</v>
      </c>
      <c r="D12" s="47">
        <v>4916942</v>
      </c>
      <c r="E12" s="47">
        <v>3262486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8179428</v>
      </c>
      <c r="O12" s="48">
        <f t="shared" si="1"/>
        <v>30.117044935711444</v>
      </c>
      <c r="P12" s="9"/>
    </row>
    <row r="13" spans="1:133">
      <c r="A13" s="12"/>
      <c r="B13" s="25">
        <v>314.3</v>
      </c>
      <c r="C13" s="20" t="s">
        <v>17</v>
      </c>
      <c r="D13" s="47">
        <v>813658</v>
      </c>
      <c r="E13" s="47">
        <v>538015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1351673</v>
      </c>
      <c r="O13" s="48">
        <f t="shared" si="1"/>
        <v>4.9769246063890895</v>
      </c>
      <c r="P13" s="9"/>
    </row>
    <row r="14" spans="1:133">
      <c r="A14" s="12"/>
      <c r="B14" s="25">
        <v>314.8</v>
      </c>
      <c r="C14" s="20" t="s">
        <v>19</v>
      </c>
      <c r="D14" s="47">
        <v>426902</v>
      </c>
      <c r="E14" s="47">
        <v>282415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709317</v>
      </c>
      <c r="O14" s="48">
        <f t="shared" si="1"/>
        <v>2.6117391048205372</v>
      </c>
      <c r="P14" s="9"/>
    </row>
    <row r="15" spans="1:133">
      <c r="A15" s="12"/>
      <c r="B15" s="25">
        <v>315</v>
      </c>
      <c r="C15" s="20" t="s">
        <v>186</v>
      </c>
      <c r="D15" s="47">
        <v>2474460</v>
      </c>
      <c r="E15" s="47">
        <v>1649640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4124100</v>
      </c>
      <c r="O15" s="48">
        <f t="shared" si="1"/>
        <v>15.185133363771595</v>
      </c>
      <c r="P15" s="9"/>
    </row>
    <row r="16" spans="1:133" ht="15.75">
      <c r="A16" s="29" t="s">
        <v>22</v>
      </c>
      <c r="B16" s="30"/>
      <c r="C16" s="31"/>
      <c r="D16" s="32">
        <f t="shared" ref="D16:M16" si="3">SUM(D17:D26)</f>
        <v>427700</v>
      </c>
      <c r="E16" s="32">
        <f t="shared" si="3"/>
        <v>20421136</v>
      </c>
      <c r="F16" s="32">
        <f t="shared" si="3"/>
        <v>0</v>
      </c>
      <c r="G16" s="32">
        <f t="shared" si="3"/>
        <v>3815417</v>
      </c>
      <c r="H16" s="32">
        <f t="shared" si="3"/>
        <v>0</v>
      </c>
      <c r="I16" s="32">
        <f t="shared" si="3"/>
        <v>5182549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5">
        <f>SUM(D16:M16)</f>
        <v>29846802</v>
      </c>
      <c r="O16" s="46">
        <f t="shared" si="1"/>
        <v>109.8973518712167</v>
      </c>
      <c r="P16" s="10"/>
    </row>
    <row r="17" spans="1:16">
      <c r="A17" s="12"/>
      <c r="B17" s="25">
        <v>322</v>
      </c>
      <c r="C17" s="20" t="s">
        <v>0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1386382</v>
      </c>
      <c r="J17" s="47">
        <v>0</v>
      </c>
      <c r="K17" s="47">
        <v>0</v>
      </c>
      <c r="L17" s="47">
        <v>0</v>
      </c>
      <c r="M17" s="47">
        <v>0</v>
      </c>
      <c r="N17" s="47">
        <f>SUM(D17:M17)</f>
        <v>1386382</v>
      </c>
      <c r="O17" s="48">
        <f t="shared" si="1"/>
        <v>5.1047248037468522</v>
      </c>
      <c r="P17" s="9"/>
    </row>
    <row r="18" spans="1:16">
      <c r="A18" s="12"/>
      <c r="B18" s="25">
        <v>323.7</v>
      </c>
      <c r="C18" s="20" t="s">
        <v>24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349601</v>
      </c>
      <c r="J18" s="47">
        <v>0</v>
      </c>
      <c r="K18" s="47">
        <v>0</v>
      </c>
      <c r="L18" s="47">
        <v>0</v>
      </c>
      <c r="M18" s="47">
        <v>0</v>
      </c>
      <c r="N18" s="47">
        <f t="shared" ref="N18:N25" si="4">SUM(D18:M18)</f>
        <v>349601</v>
      </c>
      <c r="O18" s="48">
        <f t="shared" si="1"/>
        <v>1.2872475956227816</v>
      </c>
      <c r="P18" s="9"/>
    </row>
    <row r="19" spans="1:16">
      <c r="A19" s="12"/>
      <c r="B19" s="25">
        <v>324.11</v>
      </c>
      <c r="C19" s="20" t="s">
        <v>25</v>
      </c>
      <c r="D19" s="47">
        <v>0</v>
      </c>
      <c r="E19" s="47">
        <v>0</v>
      </c>
      <c r="F19" s="47">
        <v>0</v>
      </c>
      <c r="G19" s="47">
        <v>119543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119543</v>
      </c>
      <c r="O19" s="48">
        <f t="shared" si="1"/>
        <v>0.44016304107692533</v>
      </c>
      <c r="P19" s="9"/>
    </row>
    <row r="20" spans="1:16">
      <c r="A20" s="12"/>
      <c r="B20" s="25">
        <v>324.12</v>
      </c>
      <c r="C20" s="20" t="s">
        <v>26</v>
      </c>
      <c r="D20" s="47">
        <v>0</v>
      </c>
      <c r="E20" s="47">
        <v>0</v>
      </c>
      <c r="F20" s="47">
        <v>0</v>
      </c>
      <c r="G20" s="47">
        <v>17371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17371</v>
      </c>
      <c r="O20" s="48">
        <f t="shared" si="1"/>
        <v>6.396085246770844E-2</v>
      </c>
      <c r="P20" s="9"/>
    </row>
    <row r="21" spans="1:16">
      <c r="A21" s="12"/>
      <c r="B21" s="25">
        <v>324.31</v>
      </c>
      <c r="C21" s="20" t="s">
        <v>27</v>
      </c>
      <c r="D21" s="47">
        <v>0</v>
      </c>
      <c r="E21" s="47">
        <v>9011</v>
      </c>
      <c r="F21" s="47">
        <v>0</v>
      </c>
      <c r="G21" s="47">
        <v>3105781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3114792</v>
      </c>
      <c r="O21" s="48">
        <f t="shared" si="1"/>
        <v>11.468813055068708</v>
      </c>
      <c r="P21" s="9"/>
    </row>
    <row r="22" spans="1:16">
      <c r="A22" s="12"/>
      <c r="B22" s="25">
        <v>324.32</v>
      </c>
      <c r="C22" s="20" t="s">
        <v>28</v>
      </c>
      <c r="D22" s="47">
        <v>0</v>
      </c>
      <c r="E22" s="47">
        <v>0</v>
      </c>
      <c r="F22" s="47">
        <v>0</v>
      </c>
      <c r="G22" s="47">
        <v>320879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320879</v>
      </c>
      <c r="O22" s="48">
        <f t="shared" si="1"/>
        <v>1.1814918184897714</v>
      </c>
      <c r="P22" s="9"/>
    </row>
    <row r="23" spans="1:16">
      <c r="A23" s="12"/>
      <c r="B23" s="25">
        <v>324.61</v>
      </c>
      <c r="C23" s="20" t="s">
        <v>29</v>
      </c>
      <c r="D23" s="47">
        <v>0</v>
      </c>
      <c r="E23" s="47">
        <v>0</v>
      </c>
      <c r="F23" s="47">
        <v>0</v>
      </c>
      <c r="G23" s="47">
        <v>198442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198442</v>
      </c>
      <c r="O23" s="48">
        <f t="shared" si="1"/>
        <v>0.73067293105733688</v>
      </c>
      <c r="P23" s="9"/>
    </row>
    <row r="24" spans="1:16">
      <c r="A24" s="12"/>
      <c r="B24" s="25">
        <v>325.10000000000002</v>
      </c>
      <c r="C24" s="20" t="s">
        <v>30</v>
      </c>
      <c r="D24" s="47">
        <v>0</v>
      </c>
      <c r="E24" s="47">
        <v>48049</v>
      </c>
      <c r="F24" s="47">
        <v>0</v>
      </c>
      <c r="G24" s="47">
        <v>53401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101450</v>
      </c>
      <c r="O24" s="48">
        <f t="shared" si="1"/>
        <v>0.37354375009205121</v>
      </c>
      <c r="P24" s="9"/>
    </row>
    <row r="25" spans="1:16">
      <c r="A25" s="12"/>
      <c r="B25" s="25">
        <v>325.2</v>
      </c>
      <c r="C25" s="20" t="s">
        <v>31</v>
      </c>
      <c r="D25" s="47">
        <v>0</v>
      </c>
      <c r="E25" s="47">
        <v>20096021</v>
      </c>
      <c r="F25" s="47">
        <v>0</v>
      </c>
      <c r="G25" s="47">
        <v>0</v>
      </c>
      <c r="H25" s="47">
        <v>0</v>
      </c>
      <c r="I25" s="47">
        <v>3107235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23203256</v>
      </c>
      <c r="O25" s="48">
        <f t="shared" si="1"/>
        <v>85.435497886504564</v>
      </c>
      <c r="P25" s="9"/>
    </row>
    <row r="26" spans="1:16">
      <c r="A26" s="12"/>
      <c r="B26" s="25">
        <v>329</v>
      </c>
      <c r="C26" s="20" t="s">
        <v>32</v>
      </c>
      <c r="D26" s="47">
        <v>427700</v>
      </c>
      <c r="E26" s="47">
        <v>268055</v>
      </c>
      <c r="F26" s="47">
        <v>0</v>
      </c>
      <c r="G26" s="47">
        <v>0</v>
      </c>
      <c r="H26" s="47">
        <v>0</v>
      </c>
      <c r="I26" s="47">
        <v>339331</v>
      </c>
      <c r="J26" s="47">
        <v>0</v>
      </c>
      <c r="K26" s="47">
        <v>0</v>
      </c>
      <c r="L26" s="47">
        <v>0</v>
      </c>
      <c r="M26" s="47">
        <v>0</v>
      </c>
      <c r="N26" s="47">
        <f>SUM(D26:M26)</f>
        <v>1035086</v>
      </c>
      <c r="O26" s="48">
        <f t="shared" si="1"/>
        <v>3.8112361370900039</v>
      </c>
      <c r="P26" s="9"/>
    </row>
    <row r="27" spans="1:16" ht="15.75">
      <c r="A27" s="29" t="s">
        <v>35</v>
      </c>
      <c r="B27" s="30"/>
      <c r="C27" s="31"/>
      <c r="D27" s="32">
        <f t="shared" ref="D27:M27" si="5">SUM(D28:D57)</f>
        <v>8119949</v>
      </c>
      <c r="E27" s="32">
        <f t="shared" si="5"/>
        <v>35463820</v>
      </c>
      <c r="F27" s="32">
        <f t="shared" si="5"/>
        <v>16344013</v>
      </c>
      <c r="G27" s="32">
        <f t="shared" si="5"/>
        <v>1823840</v>
      </c>
      <c r="H27" s="32">
        <f t="shared" si="5"/>
        <v>0</v>
      </c>
      <c r="I27" s="32">
        <f t="shared" si="5"/>
        <v>0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45">
        <f>SUM(D27:M27)</f>
        <v>61751622</v>
      </c>
      <c r="O27" s="46">
        <f t="shared" si="1"/>
        <v>227.3724244075585</v>
      </c>
      <c r="P27" s="10"/>
    </row>
    <row r="28" spans="1:16">
      <c r="A28" s="12"/>
      <c r="B28" s="25">
        <v>331.1</v>
      </c>
      <c r="C28" s="20" t="s">
        <v>33</v>
      </c>
      <c r="D28" s="47">
        <v>13569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>SUM(D28:M28)</f>
        <v>13569</v>
      </c>
      <c r="O28" s="48">
        <f t="shared" si="1"/>
        <v>4.9961706702799827E-2</v>
      </c>
      <c r="P28" s="9"/>
    </row>
    <row r="29" spans="1:16">
      <c r="A29" s="12"/>
      <c r="B29" s="25">
        <v>331.2</v>
      </c>
      <c r="C29" s="20" t="s">
        <v>34</v>
      </c>
      <c r="D29" s="47">
        <v>211634</v>
      </c>
      <c r="E29" s="47">
        <v>1086568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>SUM(D29:M29)</f>
        <v>1298202</v>
      </c>
      <c r="O29" s="48">
        <f t="shared" si="1"/>
        <v>4.7800418280630952</v>
      </c>
      <c r="P29" s="9"/>
    </row>
    <row r="30" spans="1:16">
      <c r="A30" s="12"/>
      <c r="B30" s="25">
        <v>331.39</v>
      </c>
      <c r="C30" s="20" t="s">
        <v>38</v>
      </c>
      <c r="D30" s="47">
        <v>0</v>
      </c>
      <c r="E30" s="47">
        <v>67803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ref="N30:N35" si="6">SUM(D30:M30)</f>
        <v>67803</v>
      </c>
      <c r="O30" s="48">
        <f t="shared" si="1"/>
        <v>0.24965388750607537</v>
      </c>
      <c r="P30" s="9"/>
    </row>
    <row r="31" spans="1:16">
      <c r="A31" s="12"/>
      <c r="B31" s="25">
        <v>331.49</v>
      </c>
      <c r="C31" s="20" t="s">
        <v>39</v>
      </c>
      <c r="D31" s="47">
        <v>0</v>
      </c>
      <c r="E31" s="47">
        <v>0</v>
      </c>
      <c r="F31" s="47">
        <v>0</v>
      </c>
      <c r="G31" s="47">
        <v>910692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910692</v>
      </c>
      <c r="O31" s="48">
        <f t="shared" si="1"/>
        <v>3.3532114820978838</v>
      </c>
      <c r="P31" s="9"/>
    </row>
    <row r="32" spans="1:16">
      <c r="A32" s="12"/>
      <c r="B32" s="25">
        <v>331.5</v>
      </c>
      <c r="C32" s="20" t="s">
        <v>36</v>
      </c>
      <c r="D32" s="47">
        <v>4116</v>
      </c>
      <c r="E32" s="47">
        <v>4473612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4477728</v>
      </c>
      <c r="O32" s="48">
        <f t="shared" si="1"/>
        <v>16.487208565916021</v>
      </c>
      <c r="P32" s="9"/>
    </row>
    <row r="33" spans="1:16">
      <c r="A33" s="12"/>
      <c r="B33" s="25">
        <v>331.69</v>
      </c>
      <c r="C33" s="20" t="s">
        <v>40</v>
      </c>
      <c r="D33" s="47">
        <v>0</v>
      </c>
      <c r="E33" s="47">
        <v>1188147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1188147</v>
      </c>
      <c r="O33" s="48">
        <f t="shared" si="1"/>
        <v>4.374814056585711</v>
      </c>
      <c r="P33" s="9"/>
    </row>
    <row r="34" spans="1:16">
      <c r="A34" s="12"/>
      <c r="B34" s="25">
        <v>332</v>
      </c>
      <c r="C34" s="20" t="s">
        <v>280</v>
      </c>
      <c r="D34" s="47">
        <v>0</v>
      </c>
      <c r="E34" s="47">
        <v>21385845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21385845</v>
      </c>
      <c r="O34" s="48">
        <f t="shared" si="1"/>
        <v>78.743703698248822</v>
      </c>
      <c r="P34" s="9"/>
    </row>
    <row r="35" spans="1:16">
      <c r="A35" s="12"/>
      <c r="B35" s="25">
        <v>334.2</v>
      </c>
      <c r="C35" s="20" t="s">
        <v>37</v>
      </c>
      <c r="D35" s="47">
        <v>0</v>
      </c>
      <c r="E35" s="47">
        <v>232763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232763</v>
      </c>
      <c r="O35" s="48">
        <f t="shared" si="1"/>
        <v>0.85704449386570836</v>
      </c>
      <c r="P35" s="9"/>
    </row>
    <row r="36" spans="1:16">
      <c r="A36" s="12"/>
      <c r="B36" s="25">
        <v>334.39</v>
      </c>
      <c r="C36" s="20" t="s">
        <v>41</v>
      </c>
      <c r="D36" s="47">
        <v>982656</v>
      </c>
      <c r="E36" s="47">
        <v>2815175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ref="N36:N51" si="7">SUM(D36:M36)</f>
        <v>3797831</v>
      </c>
      <c r="O36" s="48">
        <f t="shared" si="1"/>
        <v>13.983795307598275</v>
      </c>
      <c r="P36" s="9"/>
    </row>
    <row r="37" spans="1:16">
      <c r="A37" s="12"/>
      <c r="B37" s="25">
        <v>334.49</v>
      </c>
      <c r="C37" s="20" t="s">
        <v>171</v>
      </c>
      <c r="D37" s="47">
        <v>0</v>
      </c>
      <c r="E37" s="47">
        <v>0</v>
      </c>
      <c r="F37" s="47">
        <v>0</v>
      </c>
      <c r="G37" s="47">
        <v>513148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513148</v>
      </c>
      <c r="O37" s="48">
        <f t="shared" ref="O37:O68" si="8">(N37/O$131)</f>
        <v>1.889435468430122</v>
      </c>
      <c r="P37" s="9"/>
    </row>
    <row r="38" spans="1:16">
      <c r="A38" s="12"/>
      <c r="B38" s="25">
        <v>334.5</v>
      </c>
      <c r="C38" s="20" t="s">
        <v>42</v>
      </c>
      <c r="D38" s="47">
        <v>0</v>
      </c>
      <c r="E38" s="47">
        <v>267398</v>
      </c>
      <c r="F38" s="47">
        <v>0</v>
      </c>
      <c r="G38" s="47">
        <v>400000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667398</v>
      </c>
      <c r="O38" s="48">
        <f t="shared" si="8"/>
        <v>2.4573913427691947</v>
      </c>
      <c r="P38" s="9"/>
    </row>
    <row r="39" spans="1:16">
      <c r="A39" s="12"/>
      <c r="B39" s="25">
        <v>334.69</v>
      </c>
      <c r="C39" s="20" t="s">
        <v>43</v>
      </c>
      <c r="D39" s="47">
        <v>0</v>
      </c>
      <c r="E39" s="47">
        <v>513309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513309</v>
      </c>
      <c r="O39" s="48">
        <f t="shared" si="8"/>
        <v>1.8900282781271631</v>
      </c>
      <c r="P39" s="9"/>
    </row>
    <row r="40" spans="1:16">
      <c r="A40" s="12"/>
      <c r="B40" s="25">
        <v>334.82</v>
      </c>
      <c r="C40" s="20" t="s">
        <v>226</v>
      </c>
      <c r="D40" s="47">
        <v>0</v>
      </c>
      <c r="E40" s="47">
        <v>1776361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>SUM(D40:M40)</f>
        <v>1776361</v>
      </c>
      <c r="O40" s="48">
        <f t="shared" si="8"/>
        <v>6.5406461257492969</v>
      </c>
      <c r="P40" s="9"/>
    </row>
    <row r="41" spans="1:16">
      <c r="A41" s="12"/>
      <c r="B41" s="25">
        <v>335.12</v>
      </c>
      <c r="C41" s="20" t="s">
        <v>188</v>
      </c>
      <c r="D41" s="47">
        <v>5345885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5345885</v>
      </c>
      <c r="O41" s="48">
        <f t="shared" si="8"/>
        <v>19.683804144513012</v>
      </c>
      <c r="P41" s="9"/>
    </row>
    <row r="42" spans="1:16">
      <c r="A42" s="12"/>
      <c r="B42" s="25">
        <v>335.13</v>
      </c>
      <c r="C42" s="20" t="s">
        <v>189</v>
      </c>
      <c r="D42" s="47">
        <v>70679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70679</v>
      </c>
      <c r="O42" s="48">
        <f t="shared" si="8"/>
        <v>0.26024345700104567</v>
      </c>
      <c r="P42" s="9"/>
    </row>
    <row r="43" spans="1:16">
      <c r="A43" s="12"/>
      <c r="B43" s="25">
        <v>335.14</v>
      </c>
      <c r="C43" s="20" t="s">
        <v>190</v>
      </c>
      <c r="D43" s="47">
        <v>34184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34184</v>
      </c>
      <c r="O43" s="48">
        <f t="shared" si="8"/>
        <v>0.12586712225871541</v>
      </c>
      <c r="P43" s="9"/>
    </row>
    <row r="44" spans="1:16">
      <c r="A44" s="12"/>
      <c r="B44" s="25">
        <v>335.15</v>
      </c>
      <c r="C44" s="20" t="s">
        <v>191</v>
      </c>
      <c r="D44" s="47">
        <v>15783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15783</v>
      </c>
      <c r="O44" s="48">
        <f t="shared" si="8"/>
        <v>5.8113760549066966E-2</v>
      </c>
      <c r="P44" s="9"/>
    </row>
    <row r="45" spans="1:16">
      <c r="A45" s="12"/>
      <c r="B45" s="25">
        <v>335.16</v>
      </c>
      <c r="C45" s="20" t="s">
        <v>192</v>
      </c>
      <c r="D45" s="47">
        <v>446500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446500</v>
      </c>
      <c r="O45" s="48">
        <f t="shared" si="8"/>
        <v>1.6440343461419502</v>
      </c>
      <c r="P45" s="9"/>
    </row>
    <row r="46" spans="1:16">
      <c r="A46" s="12"/>
      <c r="B46" s="25">
        <v>335.18</v>
      </c>
      <c r="C46" s="20" t="s">
        <v>193</v>
      </c>
      <c r="D46" s="47">
        <v>0</v>
      </c>
      <c r="E46" s="47">
        <v>0</v>
      </c>
      <c r="F46" s="47">
        <v>12142926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12142926</v>
      </c>
      <c r="O46" s="48">
        <f t="shared" si="8"/>
        <v>44.710834057469405</v>
      </c>
      <c r="P46" s="9"/>
    </row>
    <row r="47" spans="1:16">
      <c r="A47" s="12"/>
      <c r="B47" s="25">
        <v>335.21</v>
      </c>
      <c r="C47" s="20" t="s">
        <v>50</v>
      </c>
      <c r="D47" s="47">
        <v>18776</v>
      </c>
      <c r="E47" s="47">
        <v>30531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49307</v>
      </c>
      <c r="O47" s="48">
        <f t="shared" si="8"/>
        <v>0.18155073125469462</v>
      </c>
      <c r="P47" s="9"/>
    </row>
    <row r="48" spans="1:16">
      <c r="A48" s="12"/>
      <c r="B48" s="25">
        <v>335.22</v>
      </c>
      <c r="C48" s="20" t="s">
        <v>51</v>
      </c>
      <c r="D48" s="47">
        <v>0</v>
      </c>
      <c r="E48" s="47">
        <v>846768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846768</v>
      </c>
      <c r="O48" s="48">
        <f t="shared" si="8"/>
        <v>3.1178402580379103</v>
      </c>
      <c r="P48" s="9"/>
    </row>
    <row r="49" spans="1:16">
      <c r="A49" s="12"/>
      <c r="B49" s="25">
        <v>335.49</v>
      </c>
      <c r="C49" s="20" t="s">
        <v>52</v>
      </c>
      <c r="D49" s="47">
        <v>25826</v>
      </c>
      <c r="E49" s="47">
        <v>120474</v>
      </c>
      <c r="F49" s="47">
        <v>4098866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7"/>
        <v>4245166</v>
      </c>
      <c r="O49" s="48">
        <f t="shared" si="8"/>
        <v>15.630904163659661</v>
      </c>
      <c r="P49" s="9"/>
    </row>
    <row r="50" spans="1:16">
      <c r="A50" s="12"/>
      <c r="B50" s="25">
        <v>335.69</v>
      </c>
      <c r="C50" s="20" t="s">
        <v>53</v>
      </c>
      <c r="D50" s="47">
        <v>16337</v>
      </c>
      <c r="E50" s="47">
        <v>3613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7"/>
        <v>19950</v>
      </c>
      <c r="O50" s="48">
        <f t="shared" si="8"/>
        <v>7.345685376378927E-2</v>
      </c>
      <c r="P50" s="9"/>
    </row>
    <row r="51" spans="1:16">
      <c r="A51" s="12"/>
      <c r="B51" s="25">
        <v>335.7</v>
      </c>
      <c r="C51" s="20" t="s">
        <v>54</v>
      </c>
      <c r="D51" s="47">
        <v>0</v>
      </c>
      <c r="E51" s="47">
        <v>5630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7"/>
        <v>5630</v>
      </c>
      <c r="O51" s="48">
        <f t="shared" si="8"/>
        <v>2.0729929157400181E-2</v>
      </c>
      <c r="P51" s="9"/>
    </row>
    <row r="52" spans="1:16">
      <c r="A52" s="12"/>
      <c r="B52" s="25">
        <v>337.1</v>
      </c>
      <c r="C52" s="20" t="s">
        <v>56</v>
      </c>
      <c r="D52" s="47">
        <v>0</v>
      </c>
      <c r="E52" s="47">
        <v>310410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ref="N52:N59" si="9">SUM(D52:M52)</f>
        <v>310410</v>
      </c>
      <c r="O52" s="48">
        <f t="shared" si="8"/>
        <v>1.1429444599908685</v>
      </c>
      <c r="P52" s="9"/>
    </row>
    <row r="53" spans="1:16">
      <c r="A53" s="12"/>
      <c r="B53" s="25">
        <v>337.2</v>
      </c>
      <c r="C53" s="20" t="s">
        <v>57</v>
      </c>
      <c r="D53" s="47">
        <v>177947</v>
      </c>
      <c r="E53" s="47">
        <v>140948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318895</v>
      </c>
      <c r="O53" s="48">
        <f t="shared" si="8"/>
        <v>1.1741866356392772</v>
      </c>
      <c r="P53" s="9"/>
    </row>
    <row r="54" spans="1:16">
      <c r="A54" s="12"/>
      <c r="B54" s="25">
        <v>337.3</v>
      </c>
      <c r="C54" s="20" t="s">
        <v>58</v>
      </c>
      <c r="D54" s="47">
        <v>0</v>
      </c>
      <c r="E54" s="47">
        <v>174459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174459</v>
      </c>
      <c r="O54" s="48">
        <f t="shared" si="8"/>
        <v>0.64236637848505829</v>
      </c>
      <c r="P54" s="9"/>
    </row>
    <row r="55" spans="1:16">
      <c r="A55" s="12"/>
      <c r="B55" s="25">
        <v>337.4</v>
      </c>
      <c r="C55" s="20" t="s">
        <v>59</v>
      </c>
      <c r="D55" s="47">
        <v>0</v>
      </c>
      <c r="E55" s="47">
        <v>0</v>
      </c>
      <c r="F55" s="47">
        <v>102221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102221</v>
      </c>
      <c r="O55" s="48">
        <f t="shared" si="8"/>
        <v>0.37638260895179465</v>
      </c>
      <c r="P55" s="9"/>
    </row>
    <row r="56" spans="1:16">
      <c r="A56" s="12"/>
      <c r="B56" s="25">
        <v>337.5</v>
      </c>
      <c r="C56" s="20" t="s">
        <v>274</v>
      </c>
      <c r="D56" s="47">
        <v>0</v>
      </c>
      <c r="E56" s="47">
        <v>24006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24006</v>
      </c>
      <c r="O56" s="48">
        <f t="shared" si="8"/>
        <v>8.8391239671855901E-2</v>
      </c>
      <c r="P56" s="9"/>
    </row>
    <row r="57" spans="1:16">
      <c r="A57" s="12"/>
      <c r="B57" s="25">
        <v>337.9</v>
      </c>
      <c r="C57" s="20" t="s">
        <v>60</v>
      </c>
      <c r="D57" s="47">
        <v>756057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756057</v>
      </c>
      <c r="O57" s="48">
        <f t="shared" si="8"/>
        <v>2.7838380193528431</v>
      </c>
      <c r="P57" s="9"/>
    </row>
    <row r="58" spans="1:16" ht="15.75">
      <c r="A58" s="29" t="s">
        <v>65</v>
      </c>
      <c r="B58" s="30"/>
      <c r="C58" s="31"/>
      <c r="D58" s="32">
        <f t="shared" ref="D58:M58" si="10">SUM(D59:D107)</f>
        <v>20994075</v>
      </c>
      <c r="E58" s="32">
        <f t="shared" si="10"/>
        <v>12511777</v>
      </c>
      <c r="F58" s="32">
        <f t="shared" si="10"/>
        <v>429389</v>
      </c>
      <c r="G58" s="32">
        <f t="shared" si="10"/>
        <v>0</v>
      </c>
      <c r="H58" s="32">
        <f t="shared" si="10"/>
        <v>0</v>
      </c>
      <c r="I58" s="32">
        <f t="shared" si="10"/>
        <v>10200856</v>
      </c>
      <c r="J58" s="32">
        <f t="shared" si="10"/>
        <v>36996632</v>
      </c>
      <c r="K58" s="32">
        <f t="shared" si="10"/>
        <v>0</v>
      </c>
      <c r="L58" s="32">
        <f t="shared" si="10"/>
        <v>3655731</v>
      </c>
      <c r="M58" s="32">
        <f t="shared" si="10"/>
        <v>30805</v>
      </c>
      <c r="N58" s="32">
        <f t="shared" si="9"/>
        <v>84819265</v>
      </c>
      <c r="O58" s="46">
        <f t="shared" si="8"/>
        <v>312.30858874471625</v>
      </c>
      <c r="P58" s="10"/>
    </row>
    <row r="59" spans="1:16">
      <c r="A59" s="12"/>
      <c r="B59" s="25">
        <v>341.1</v>
      </c>
      <c r="C59" s="20" t="s">
        <v>194</v>
      </c>
      <c r="D59" s="47">
        <v>963087</v>
      </c>
      <c r="E59" s="47">
        <v>916134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1879221</v>
      </c>
      <c r="O59" s="48">
        <f t="shared" si="8"/>
        <v>6.9193815632502176</v>
      </c>
      <c r="P59" s="9"/>
    </row>
    <row r="60" spans="1:16">
      <c r="A60" s="12"/>
      <c r="B60" s="25">
        <v>341.2</v>
      </c>
      <c r="C60" s="20" t="s">
        <v>195</v>
      </c>
      <c r="D60" s="47">
        <v>0</v>
      </c>
      <c r="E60" s="47">
        <v>6271</v>
      </c>
      <c r="F60" s="47">
        <v>0</v>
      </c>
      <c r="G60" s="47">
        <v>0</v>
      </c>
      <c r="H60" s="47">
        <v>0</v>
      </c>
      <c r="I60" s="47">
        <v>0</v>
      </c>
      <c r="J60" s="47">
        <v>23747150</v>
      </c>
      <c r="K60" s="47">
        <v>0</v>
      </c>
      <c r="L60" s="47">
        <v>3655731</v>
      </c>
      <c r="M60" s="47">
        <v>0</v>
      </c>
      <c r="N60" s="47">
        <f t="shared" ref="N60:N107" si="11">SUM(D60:M60)</f>
        <v>27409152</v>
      </c>
      <c r="O60" s="48">
        <f t="shared" si="8"/>
        <v>100.92180803275549</v>
      </c>
      <c r="P60" s="9"/>
    </row>
    <row r="61" spans="1:16">
      <c r="A61" s="12"/>
      <c r="B61" s="25">
        <v>341.3</v>
      </c>
      <c r="C61" s="20" t="s">
        <v>196</v>
      </c>
      <c r="D61" s="47">
        <v>60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1"/>
        <v>60</v>
      </c>
      <c r="O61" s="48">
        <f t="shared" si="8"/>
        <v>2.2092286846252411E-4</v>
      </c>
      <c r="P61" s="9"/>
    </row>
    <row r="62" spans="1:16">
      <c r="A62" s="12"/>
      <c r="B62" s="25">
        <v>341.51</v>
      </c>
      <c r="C62" s="20" t="s">
        <v>197</v>
      </c>
      <c r="D62" s="47">
        <v>4406297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1095450</v>
      </c>
      <c r="K62" s="47">
        <v>0</v>
      </c>
      <c r="L62" s="47">
        <v>0</v>
      </c>
      <c r="M62" s="47">
        <v>0</v>
      </c>
      <c r="N62" s="47">
        <f t="shared" si="11"/>
        <v>5501747</v>
      </c>
      <c r="O62" s="48">
        <f t="shared" si="8"/>
        <v>20.257695479918112</v>
      </c>
      <c r="P62" s="9"/>
    </row>
    <row r="63" spans="1:16">
      <c r="A63" s="12"/>
      <c r="B63" s="25">
        <v>341.52</v>
      </c>
      <c r="C63" s="20" t="s">
        <v>198</v>
      </c>
      <c r="D63" s="47">
        <v>5147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9971206</v>
      </c>
      <c r="K63" s="47">
        <v>0</v>
      </c>
      <c r="L63" s="47">
        <v>0</v>
      </c>
      <c r="M63" s="47">
        <v>0</v>
      </c>
      <c r="N63" s="47">
        <f t="shared" si="11"/>
        <v>9976353</v>
      </c>
      <c r="O63" s="48">
        <f t="shared" si="8"/>
        <v>36.733408692578465</v>
      </c>
      <c r="P63" s="9"/>
    </row>
    <row r="64" spans="1:16">
      <c r="A64" s="12"/>
      <c r="B64" s="25">
        <v>341.53</v>
      </c>
      <c r="C64" s="20" t="s">
        <v>199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1470595</v>
      </c>
      <c r="K64" s="47">
        <v>0</v>
      </c>
      <c r="L64" s="47">
        <v>0</v>
      </c>
      <c r="M64" s="47">
        <v>0</v>
      </c>
      <c r="N64" s="47">
        <f t="shared" si="11"/>
        <v>1470595</v>
      </c>
      <c r="O64" s="48">
        <f t="shared" si="8"/>
        <v>5.4148010957774275</v>
      </c>
      <c r="P64" s="9"/>
    </row>
    <row r="65" spans="1:16">
      <c r="A65" s="12"/>
      <c r="B65" s="25">
        <v>341.56</v>
      </c>
      <c r="C65" s="20" t="s">
        <v>200</v>
      </c>
      <c r="D65" s="47">
        <v>610278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618441</v>
      </c>
      <c r="K65" s="47">
        <v>0</v>
      </c>
      <c r="L65" s="47">
        <v>0</v>
      </c>
      <c r="M65" s="47">
        <v>0</v>
      </c>
      <c r="N65" s="47">
        <f t="shared" si="11"/>
        <v>1228719</v>
      </c>
      <c r="O65" s="48">
        <f t="shared" si="8"/>
        <v>4.5242021002400694</v>
      </c>
      <c r="P65" s="9"/>
    </row>
    <row r="66" spans="1:16">
      <c r="A66" s="12"/>
      <c r="B66" s="25">
        <v>341.8</v>
      </c>
      <c r="C66" s="20" t="s">
        <v>201</v>
      </c>
      <c r="D66" s="47">
        <v>44485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44485</v>
      </c>
      <c r="O66" s="48">
        <f t="shared" si="8"/>
        <v>0.1637958967259231</v>
      </c>
      <c r="P66" s="9"/>
    </row>
    <row r="67" spans="1:16">
      <c r="A67" s="12"/>
      <c r="B67" s="25">
        <v>341.9</v>
      </c>
      <c r="C67" s="20" t="s">
        <v>202</v>
      </c>
      <c r="D67" s="47">
        <v>416540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416540</v>
      </c>
      <c r="O67" s="48">
        <f t="shared" si="8"/>
        <v>1.5337201938229965</v>
      </c>
      <c r="P67" s="9"/>
    </row>
    <row r="68" spans="1:16">
      <c r="A68" s="12"/>
      <c r="B68" s="25">
        <v>342.1</v>
      </c>
      <c r="C68" s="20" t="s">
        <v>74</v>
      </c>
      <c r="D68" s="47">
        <v>515793</v>
      </c>
      <c r="E68" s="47">
        <v>1756262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2272055</v>
      </c>
      <c r="O68" s="48">
        <f t="shared" si="8"/>
        <v>8.3658151317436698</v>
      </c>
      <c r="P68" s="9"/>
    </row>
    <row r="69" spans="1:16">
      <c r="A69" s="12"/>
      <c r="B69" s="25">
        <v>342.3</v>
      </c>
      <c r="C69" s="20" t="s">
        <v>76</v>
      </c>
      <c r="D69" s="47">
        <v>300926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300926</v>
      </c>
      <c r="O69" s="48">
        <f t="shared" ref="O69:O100" si="12">(N69/O$131)</f>
        <v>1.1080239185825589</v>
      </c>
      <c r="P69" s="9"/>
    </row>
    <row r="70" spans="1:16">
      <c r="A70" s="12"/>
      <c r="B70" s="25">
        <v>342.4</v>
      </c>
      <c r="C70" s="20" t="s">
        <v>77</v>
      </c>
      <c r="D70" s="47">
        <v>1454</v>
      </c>
      <c r="E70" s="47">
        <v>298683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300137</v>
      </c>
      <c r="O70" s="48">
        <f t="shared" si="12"/>
        <v>1.1051187828622766</v>
      </c>
      <c r="P70" s="9"/>
    </row>
    <row r="71" spans="1:16">
      <c r="A71" s="12"/>
      <c r="B71" s="25">
        <v>342.5</v>
      </c>
      <c r="C71" s="20" t="s">
        <v>78</v>
      </c>
      <c r="D71" s="47">
        <v>91054</v>
      </c>
      <c r="E71" s="47">
        <v>128349</v>
      </c>
      <c r="F71" s="47">
        <v>0</v>
      </c>
      <c r="G71" s="47">
        <v>0</v>
      </c>
      <c r="H71" s="47">
        <v>0</v>
      </c>
      <c r="I71" s="47">
        <v>8372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227775</v>
      </c>
      <c r="O71" s="48">
        <f t="shared" si="12"/>
        <v>0.83867843940085718</v>
      </c>
      <c r="P71" s="9"/>
    </row>
    <row r="72" spans="1:16">
      <c r="A72" s="12"/>
      <c r="B72" s="25">
        <v>342.6</v>
      </c>
      <c r="C72" s="20" t="s">
        <v>79</v>
      </c>
      <c r="D72" s="47">
        <v>11833634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11833634</v>
      </c>
      <c r="O72" s="48">
        <f t="shared" si="12"/>
        <v>43.572006126927555</v>
      </c>
      <c r="P72" s="9"/>
    </row>
    <row r="73" spans="1:16">
      <c r="A73" s="12"/>
      <c r="B73" s="25">
        <v>342.9</v>
      </c>
      <c r="C73" s="20" t="s">
        <v>80</v>
      </c>
      <c r="D73" s="47">
        <v>56925</v>
      </c>
      <c r="E73" s="47">
        <v>4902869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4959794</v>
      </c>
      <c r="O73" s="48">
        <f t="shared" si="12"/>
        <v>18.26219862438694</v>
      </c>
      <c r="P73" s="9"/>
    </row>
    <row r="74" spans="1:16">
      <c r="A74" s="12"/>
      <c r="B74" s="25">
        <v>343.1</v>
      </c>
      <c r="C74" s="20" t="s">
        <v>81</v>
      </c>
      <c r="D74" s="47">
        <v>0</v>
      </c>
      <c r="E74" s="47">
        <v>67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67</v>
      </c>
      <c r="O74" s="48">
        <f t="shared" si="12"/>
        <v>2.4669720311648526E-4</v>
      </c>
      <c r="P74" s="9"/>
    </row>
    <row r="75" spans="1:16">
      <c r="A75" s="12"/>
      <c r="B75" s="25">
        <v>343.3</v>
      </c>
      <c r="C75" s="20" t="s">
        <v>82</v>
      </c>
      <c r="D75" s="47">
        <v>0</v>
      </c>
      <c r="E75" s="47">
        <v>16343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16343</v>
      </c>
      <c r="O75" s="48">
        <f t="shared" si="12"/>
        <v>6.0175707321383859E-2</v>
      </c>
      <c r="P75" s="9"/>
    </row>
    <row r="76" spans="1:16">
      <c r="A76" s="12"/>
      <c r="B76" s="25">
        <v>343.4</v>
      </c>
      <c r="C76" s="20" t="s">
        <v>83</v>
      </c>
      <c r="D76" s="47">
        <v>0</v>
      </c>
      <c r="E76" s="47">
        <v>84272</v>
      </c>
      <c r="F76" s="47">
        <v>0</v>
      </c>
      <c r="G76" s="47">
        <v>0</v>
      </c>
      <c r="H76" s="47">
        <v>0</v>
      </c>
      <c r="I76" s="47">
        <v>9835845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9920117</v>
      </c>
      <c r="O76" s="48">
        <f t="shared" si="12"/>
        <v>36.526345052064158</v>
      </c>
      <c r="P76" s="9"/>
    </row>
    <row r="77" spans="1:16">
      <c r="A77" s="12"/>
      <c r="B77" s="25">
        <v>343.6</v>
      </c>
      <c r="C77" s="20" t="s">
        <v>84</v>
      </c>
      <c r="D77" s="47">
        <v>-5519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-5519</v>
      </c>
      <c r="O77" s="48">
        <f t="shared" si="12"/>
        <v>-2.032122185074451E-2</v>
      </c>
      <c r="P77" s="9"/>
    </row>
    <row r="78" spans="1:16">
      <c r="A78" s="12"/>
      <c r="B78" s="25">
        <v>343.7</v>
      </c>
      <c r="C78" s="20" t="s">
        <v>85</v>
      </c>
      <c r="D78" s="47">
        <v>33366</v>
      </c>
      <c r="E78" s="47">
        <v>251189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284555</v>
      </c>
      <c r="O78" s="48">
        <f t="shared" si="12"/>
        <v>1.0477451139225591</v>
      </c>
      <c r="P78" s="9"/>
    </row>
    <row r="79" spans="1:16">
      <c r="A79" s="12"/>
      <c r="B79" s="25">
        <v>343.9</v>
      </c>
      <c r="C79" s="20" t="s">
        <v>86</v>
      </c>
      <c r="D79" s="47">
        <v>0</v>
      </c>
      <c r="E79" s="47">
        <v>488310</v>
      </c>
      <c r="F79" s="47">
        <v>0</v>
      </c>
      <c r="G79" s="47">
        <v>0</v>
      </c>
      <c r="H79" s="47">
        <v>0</v>
      </c>
      <c r="I79" s="47">
        <v>82121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570431</v>
      </c>
      <c r="O79" s="48">
        <f t="shared" si="12"/>
        <v>2.1003542129991017</v>
      </c>
      <c r="P79" s="9"/>
    </row>
    <row r="80" spans="1:16">
      <c r="A80" s="12"/>
      <c r="B80" s="25">
        <v>346.3</v>
      </c>
      <c r="C80" s="20" t="s">
        <v>160</v>
      </c>
      <c r="D80" s="47">
        <v>0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27429</v>
      </c>
      <c r="K80" s="47">
        <v>0</v>
      </c>
      <c r="L80" s="47">
        <v>0</v>
      </c>
      <c r="M80" s="47">
        <v>0</v>
      </c>
      <c r="N80" s="47">
        <f t="shared" si="11"/>
        <v>27429</v>
      </c>
      <c r="O80" s="48">
        <f t="shared" si="12"/>
        <v>0.1009948893176429</v>
      </c>
      <c r="P80" s="9"/>
    </row>
    <row r="81" spans="1:16">
      <c r="A81" s="12"/>
      <c r="B81" s="25">
        <v>346.4</v>
      </c>
      <c r="C81" s="20" t="s">
        <v>88</v>
      </c>
      <c r="D81" s="47">
        <v>178750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1"/>
        <v>178750</v>
      </c>
      <c r="O81" s="48">
        <f t="shared" si="12"/>
        <v>0.65816604562793646</v>
      </c>
      <c r="P81" s="9"/>
    </row>
    <row r="82" spans="1:16">
      <c r="A82" s="12"/>
      <c r="B82" s="25">
        <v>346.9</v>
      </c>
      <c r="C82" s="20" t="s">
        <v>281</v>
      </c>
      <c r="D82" s="47">
        <v>276412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1"/>
        <v>276412</v>
      </c>
      <c r="O82" s="48">
        <f t="shared" si="12"/>
        <v>1.017762198624387</v>
      </c>
      <c r="P82" s="9"/>
    </row>
    <row r="83" spans="1:16">
      <c r="A83" s="12"/>
      <c r="B83" s="25">
        <v>347.1</v>
      </c>
      <c r="C83" s="20" t="s">
        <v>89</v>
      </c>
      <c r="D83" s="47">
        <v>481817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64584</v>
      </c>
      <c r="K83" s="47">
        <v>0</v>
      </c>
      <c r="L83" s="47">
        <v>0</v>
      </c>
      <c r="M83" s="47">
        <v>0</v>
      </c>
      <c r="N83" s="47">
        <f t="shared" si="11"/>
        <v>546401</v>
      </c>
      <c r="O83" s="48">
        <f t="shared" si="12"/>
        <v>2.0118746041798605</v>
      </c>
      <c r="P83" s="9"/>
    </row>
    <row r="84" spans="1:16">
      <c r="A84" s="12"/>
      <c r="B84" s="25">
        <v>347.2</v>
      </c>
      <c r="C84" s="20" t="s">
        <v>275</v>
      </c>
      <c r="D84" s="47">
        <v>31006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1"/>
        <v>31006</v>
      </c>
      <c r="O84" s="48">
        <f t="shared" si="12"/>
        <v>0.11416557432581705</v>
      </c>
      <c r="P84" s="9"/>
    </row>
    <row r="85" spans="1:16">
      <c r="A85" s="12"/>
      <c r="B85" s="25">
        <v>348.12</v>
      </c>
      <c r="C85" s="20" t="s">
        <v>228</v>
      </c>
      <c r="D85" s="47">
        <v>0</v>
      </c>
      <c r="E85" s="47">
        <v>28146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ref="N85:N98" si="13">SUM(D85:M85)</f>
        <v>28146</v>
      </c>
      <c r="O85" s="48">
        <f t="shared" si="12"/>
        <v>0.10363491759577007</v>
      </c>
      <c r="P85" s="9"/>
    </row>
    <row r="86" spans="1:16">
      <c r="A86" s="12"/>
      <c r="B86" s="25">
        <v>348.13</v>
      </c>
      <c r="C86" s="20" t="s">
        <v>229</v>
      </c>
      <c r="D86" s="47">
        <v>0</v>
      </c>
      <c r="E86" s="47">
        <v>29215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3"/>
        <v>29215</v>
      </c>
      <c r="O86" s="48">
        <f t="shared" si="12"/>
        <v>0.10757102670221071</v>
      </c>
      <c r="P86" s="9"/>
    </row>
    <row r="87" spans="1:16">
      <c r="A87" s="12"/>
      <c r="B87" s="25">
        <v>348.21</v>
      </c>
      <c r="C87" s="20" t="s">
        <v>276</v>
      </c>
      <c r="D87" s="47">
        <v>0</v>
      </c>
      <c r="E87" s="47">
        <v>125783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3"/>
        <v>125783</v>
      </c>
      <c r="O87" s="48">
        <f t="shared" si="12"/>
        <v>0.46313901939702784</v>
      </c>
      <c r="P87" s="9"/>
    </row>
    <row r="88" spans="1:16">
      <c r="A88" s="12"/>
      <c r="B88" s="25">
        <v>348.31</v>
      </c>
      <c r="C88" s="20" t="s">
        <v>232</v>
      </c>
      <c r="D88" s="47">
        <v>0</v>
      </c>
      <c r="E88" s="47">
        <v>848447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3"/>
        <v>848447</v>
      </c>
      <c r="O88" s="48">
        <f t="shared" si="12"/>
        <v>3.1240224163070534</v>
      </c>
      <c r="P88" s="9"/>
    </row>
    <row r="89" spans="1:16">
      <c r="A89" s="12"/>
      <c r="B89" s="25">
        <v>348.32</v>
      </c>
      <c r="C89" s="20" t="s">
        <v>233</v>
      </c>
      <c r="D89" s="47">
        <v>0</v>
      </c>
      <c r="E89" s="47">
        <v>8469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3"/>
        <v>8469</v>
      </c>
      <c r="O89" s="48">
        <f t="shared" si="12"/>
        <v>3.1183262883485278E-2</v>
      </c>
      <c r="P89" s="9"/>
    </row>
    <row r="90" spans="1:16">
      <c r="A90" s="12"/>
      <c r="B90" s="25">
        <v>348.41</v>
      </c>
      <c r="C90" s="20" t="s">
        <v>234</v>
      </c>
      <c r="D90" s="47">
        <v>0</v>
      </c>
      <c r="E90" s="47">
        <v>490655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3"/>
        <v>490655</v>
      </c>
      <c r="O90" s="48">
        <f t="shared" si="12"/>
        <v>1.8066151670913295</v>
      </c>
      <c r="P90" s="9"/>
    </row>
    <row r="91" spans="1:16">
      <c r="A91" s="12"/>
      <c r="B91" s="25">
        <v>348.42</v>
      </c>
      <c r="C91" s="20" t="s">
        <v>235</v>
      </c>
      <c r="D91" s="47">
        <v>0</v>
      </c>
      <c r="E91" s="47">
        <v>115276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3"/>
        <v>115276</v>
      </c>
      <c r="O91" s="48">
        <f t="shared" si="12"/>
        <v>0.42445174308143219</v>
      </c>
      <c r="P91" s="9"/>
    </row>
    <row r="92" spans="1:16">
      <c r="A92" s="12"/>
      <c r="B92" s="25">
        <v>348.48</v>
      </c>
      <c r="C92" s="20" t="s">
        <v>236</v>
      </c>
      <c r="D92" s="47">
        <v>0</v>
      </c>
      <c r="E92" s="47">
        <v>28981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3"/>
        <v>28981</v>
      </c>
      <c r="O92" s="48">
        <f t="shared" si="12"/>
        <v>0.10670942751520686</v>
      </c>
      <c r="P92" s="9"/>
    </row>
    <row r="93" spans="1:16">
      <c r="A93" s="12"/>
      <c r="B93" s="25">
        <v>348.51</v>
      </c>
      <c r="C93" s="20" t="s">
        <v>237</v>
      </c>
      <c r="D93" s="47">
        <v>0</v>
      </c>
      <c r="E93" s="47">
        <v>2240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3"/>
        <v>2240</v>
      </c>
      <c r="O93" s="48">
        <f t="shared" si="12"/>
        <v>8.2477870892675668E-3</v>
      </c>
      <c r="P93" s="9"/>
    </row>
    <row r="94" spans="1:16">
      <c r="A94" s="12"/>
      <c r="B94" s="25">
        <v>348.52</v>
      </c>
      <c r="C94" s="20" t="s">
        <v>238</v>
      </c>
      <c r="D94" s="47">
        <v>0</v>
      </c>
      <c r="E94" s="47">
        <v>198772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3"/>
        <v>198772</v>
      </c>
      <c r="O94" s="48">
        <f t="shared" si="12"/>
        <v>0.73188800683388078</v>
      </c>
      <c r="P94" s="9"/>
    </row>
    <row r="95" spans="1:16">
      <c r="A95" s="12"/>
      <c r="B95" s="25">
        <v>348.53</v>
      </c>
      <c r="C95" s="20" t="s">
        <v>239</v>
      </c>
      <c r="D95" s="47">
        <v>0</v>
      </c>
      <c r="E95" s="47">
        <v>634837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3"/>
        <v>634837</v>
      </c>
      <c r="O95" s="48">
        <f t="shared" si="12"/>
        <v>2.3375001841023906</v>
      </c>
      <c r="P95" s="9"/>
    </row>
    <row r="96" spans="1:16">
      <c r="A96" s="12"/>
      <c r="B96" s="25">
        <v>348.62</v>
      </c>
      <c r="C96" s="20" t="s">
        <v>240</v>
      </c>
      <c r="D96" s="47">
        <v>0</v>
      </c>
      <c r="E96" s="47">
        <v>465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3"/>
        <v>465</v>
      </c>
      <c r="O96" s="48">
        <f t="shared" si="12"/>
        <v>1.7121522305845618E-3</v>
      </c>
      <c r="P96" s="9"/>
    </row>
    <row r="97" spans="1:16">
      <c r="A97" s="12"/>
      <c r="B97" s="25">
        <v>348.71</v>
      </c>
      <c r="C97" s="20" t="s">
        <v>241</v>
      </c>
      <c r="D97" s="47">
        <v>0</v>
      </c>
      <c r="E97" s="47">
        <v>144984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3"/>
        <v>144984</v>
      </c>
      <c r="O97" s="48">
        <f t="shared" si="12"/>
        <v>0.53383801935284325</v>
      </c>
      <c r="P97" s="9"/>
    </row>
    <row r="98" spans="1:16">
      <c r="A98" s="12"/>
      <c r="B98" s="25">
        <v>348.72</v>
      </c>
      <c r="C98" s="20" t="s">
        <v>242</v>
      </c>
      <c r="D98" s="47">
        <v>0</v>
      </c>
      <c r="E98" s="47">
        <v>13195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3"/>
        <v>13195</v>
      </c>
      <c r="O98" s="48">
        <f t="shared" si="12"/>
        <v>4.8584620822716765E-2</v>
      </c>
      <c r="P98" s="9"/>
    </row>
    <row r="99" spans="1:16">
      <c r="A99" s="12"/>
      <c r="B99" s="25">
        <v>348.82</v>
      </c>
      <c r="C99" s="20" t="s">
        <v>211</v>
      </c>
      <c r="D99" s="47">
        <v>0</v>
      </c>
      <c r="E99" s="47">
        <v>432135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1"/>
        <v>432135</v>
      </c>
      <c r="O99" s="48">
        <f t="shared" si="12"/>
        <v>1.5911417293842143</v>
      </c>
      <c r="P99" s="9"/>
    </row>
    <row r="100" spans="1:16">
      <c r="A100" s="12"/>
      <c r="B100" s="25">
        <v>348.92099999999999</v>
      </c>
      <c r="C100" s="20" t="s">
        <v>212</v>
      </c>
      <c r="D100" s="47">
        <v>0</v>
      </c>
      <c r="E100" s="47">
        <v>30805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1"/>
        <v>30805</v>
      </c>
      <c r="O100" s="48">
        <f t="shared" si="12"/>
        <v>0.11342548271646759</v>
      </c>
      <c r="P100" s="9"/>
    </row>
    <row r="101" spans="1:16">
      <c r="A101" s="12"/>
      <c r="B101" s="25">
        <v>348.92200000000003</v>
      </c>
      <c r="C101" s="20" t="s">
        <v>213</v>
      </c>
      <c r="D101" s="47">
        <v>0</v>
      </c>
      <c r="E101" s="47">
        <v>30805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1"/>
        <v>30805</v>
      </c>
      <c r="O101" s="48">
        <f t="shared" ref="O101:O129" si="14">(N101/O$131)</f>
        <v>0.11342548271646759</v>
      </c>
      <c r="P101" s="9"/>
    </row>
    <row r="102" spans="1:16">
      <c r="A102" s="12"/>
      <c r="B102" s="25">
        <v>348.923</v>
      </c>
      <c r="C102" s="20" t="s">
        <v>214</v>
      </c>
      <c r="D102" s="47">
        <v>0</v>
      </c>
      <c r="E102" s="47">
        <v>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30805</v>
      </c>
      <c r="N102" s="47">
        <f t="shared" si="11"/>
        <v>30805</v>
      </c>
      <c r="O102" s="48">
        <f t="shared" si="14"/>
        <v>0.11342548271646759</v>
      </c>
      <c r="P102" s="9"/>
    </row>
    <row r="103" spans="1:16">
      <c r="A103" s="12"/>
      <c r="B103" s="25">
        <v>348.92399999999998</v>
      </c>
      <c r="C103" s="20" t="s">
        <v>215</v>
      </c>
      <c r="D103" s="47">
        <v>0</v>
      </c>
      <c r="E103" s="47">
        <v>30805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1"/>
        <v>30805</v>
      </c>
      <c r="O103" s="48">
        <f t="shared" si="14"/>
        <v>0.11342548271646759</v>
      </c>
      <c r="P103" s="9"/>
    </row>
    <row r="104" spans="1:16">
      <c r="A104" s="12"/>
      <c r="B104" s="25">
        <v>348.93</v>
      </c>
      <c r="C104" s="20" t="s">
        <v>243</v>
      </c>
      <c r="D104" s="47">
        <v>0</v>
      </c>
      <c r="E104" s="47">
        <v>0</v>
      </c>
      <c r="F104" s="47">
        <v>429389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1"/>
        <v>429389</v>
      </c>
      <c r="O104" s="48">
        <f t="shared" si="14"/>
        <v>1.5810308261042461</v>
      </c>
      <c r="P104" s="9"/>
    </row>
    <row r="105" spans="1:16">
      <c r="A105" s="12"/>
      <c r="B105" s="25">
        <v>348.93200000000002</v>
      </c>
      <c r="C105" s="20" t="s">
        <v>216</v>
      </c>
      <c r="D105" s="47">
        <v>19684</v>
      </c>
      <c r="E105" s="47">
        <v>0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1"/>
        <v>19684</v>
      </c>
      <c r="O105" s="48">
        <f t="shared" si="14"/>
        <v>7.2477429046938741E-2</v>
      </c>
      <c r="P105" s="9"/>
    </row>
    <row r="106" spans="1:16">
      <c r="A106" s="12"/>
      <c r="B106" s="25">
        <v>348.99</v>
      </c>
      <c r="C106" s="20" t="s">
        <v>217</v>
      </c>
      <c r="D106" s="47">
        <v>0</v>
      </c>
      <c r="E106" s="47">
        <v>128554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1"/>
        <v>128554</v>
      </c>
      <c r="O106" s="48">
        <f t="shared" si="14"/>
        <v>0.47334197387218874</v>
      </c>
      <c r="P106" s="9"/>
    </row>
    <row r="107" spans="1:16">
      <c r="A107" s="12"/>
      <c r="B107" s="25">
        <v>349</v>
      </c>
      <c r="C107" s="20" t="s">
        <v>1</v>
      </c>
      <c r="D107" s="47">
        <v>732879</v>
      </c>
      <c r="E107" s="47">
        <v>340459</v>
      </c>
      <c r="F107" s="47">
        <v>0</v>
      </c>
      <c r="G107" s="47">
        <v>0</v>
      </c>
      <c r="H107" s="47">
        <v>0</v>
      </c>
      <c r="I107" s="47">
        <v>274518</v>
      </c>
      <c r="J107" s="47">
        <v>1777</v>
      </c>
      <c r="K107" s="47">
        <v>0</v>
      </c>
      <c r="L107" s="47">
        <v>0</v>
      </c>
      <c r="M107" s="47">
        <v>0</v>
      </c>
      <c r="N107" s="47">
        <f t="shared" si="11"/>
        <v>1349633</v>
      </c>
      <c r="O107" s="48">
        <f t="shared" si="14"/>
        <v>4.9694132288613639</v>
      </c>
      <c r="P107" s="9"/>
    </row>
    <row r="108" spans="1:16" ht="15.75">
      <c r="A108" s="29" t="s">
        <v>66</v>
      </c>
      <c r="B108" s="30"/>
      <c r="C108" s="31"/>
      <c r="D108" s="32">
        <f t="shared" ref="D108:M108" si="15">SUM(D109:D115)</f>
        <v>16134</v>
      </c>
      <c r="E108" s="32">
        <f t="shared" si="15"/>
        <v>1721625</v>
      </c>
      <c r="F108" s="32">
        <f t="shared" si="15"/>
        <v>0</v>
      </c>
      <c r="G108" s="32">
        <f t="shared" si="15"/>
        <v>0</v>
      </c>
      <c r="H108" s="32">
        <f t="shared" si="15"/>
        <v>0</v>
      </c>
      <c r="I108" s="32">
        <f t="shared" si="15"/>
        <v>0</v>
      </c>
      <c r="J108" s="32">
        <f t="shared" si="15"/>
        <v>0</v>
      </c>
      <c r="K108" s="32">
        <f t="shared" si="15"/>
        <v>0</v>
      </c>
      <c r="L108" s="32">
        <f t="shared" si="15"/>
        <v>0</v>
      </c>
      <c r="M108" s="32">
        <f t="shared" si="15"/>
        <v>0</v>
      </c>
      <c r="N108" s="32">
        <f>SUM(D108:M108)</f>
        <v>1737759</v>
      </c>
      <c r="O108" s="46">
        <f t="shared" si="14"/>
        <v>6.3985117162761238</v>
      </c>
      <c r="P108" s="10"/>
    </row>
    <row r="109" spans="1:16">
      <c r="A109" s="13"/>
      <c r="B109" s="40">
        <v>351.1</v>
      </c>
      <c r="C109" s="21" t="s">
        <v>110</v>
      </c>
      <c r="D109" s="47">
        <v>4588</v>
      </c>
      <c r="E109" s="47">
        <v>0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>SUM(D109:M109)</f>
        <v>4588</v>
      </c>
      <c r="O109" s="48">
        <f t="shared" si="14"/>
        <v>1.6893235341767676E-2</v>
      </c>
      <c r="P109" s="9"/>
    </row>
    <row r="110" spans="1:16">
      <c r="A110" s="13"/>
      <c r="B110" s="40">
        <v>351.5</v>
      </c>
      <c r="C110" s="21" t="s">
        <v>114</v>
      </c>
      <c r="D110" s="47">
        <v>0</v>
      </c>
      <c r="E110" s="47">
        <v>106331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ref="N110:N115" si="16">SUM(D110:M110)</f>
        <v>106331</v>
      </c>
      <c r="O110" s="48">
        <f t="shared" si="14"/>
        <v>0.39151582544147751</v>
      </c>
      <c r="P110" s="9"/>
    </row>
    <row r="111" spans="1:16">
      <c r="A111" s="13"/>
      <c r="B111" s="40">
        <v>351.7</v>
      </c>
      <c r="C111" s="21" t="s">
        <v>218</v>
      </c>
      <c r="D111" s="47">
        <v>0</v>
      </c>
      <c r="E111" s="47">
        <v>224677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6"/>
        <v>224677</v>
      </c>
      <c r="O111" s="48">
        <f t="shared" si="14"/>
        <v>0.82727145529257551</v>
      </c>
      <c r="P111" s="9"/>
    </row>
    <row r="112" spans="1:16">
      <c r="A112" s="13"/>
      <c r="B112" s="40">
        <v>354</v>
      </c>
      <c r="C112" s="21" t="s">
        <v>115</v>
      </c>
      <c r="D112" s="47">
        <v>11493</v>
      </c>
      <c r="E112" s="47">
        <v>1310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6"/>
        <v>12803</v>
      </c>
      <c r="O112" s="48">
        <f t="shared" si="14"/>
        <v>4.714125808209494E-2</v>
      </c>
      <c r="P112" s="9"/>
    </row>
    <row r="113" spans="1:16">
      <c r="A113" s="13"/>
      <c r="B113" s="40">
        <v>355</v>
      </c>
      <c r="C113" s="21" t="s">
        <v>151</v>
      </c>
      <c r="D113" s="47">
        <v>0</v>
      </c>
      <c r="E113" s="47">
        <v>63014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6"/>
        <v>63014</v>
      </c>
      <c r="O113" s="48">
        <f t="shared" si="14"/>
        <v>0.23202056055495823</v>
      </c>
      <c r="P113" s="9"/>
    </row>
    <row r="114" spans="1:16">
      <c r="A114" s="13"/>
      <c r="B114" s="40">
        <v>358.2</v>
      </c>
      <c r="C114" s="21" t="s">
        <v>220</v>
      </c>
      <c r="D114" s="47">
        <v>0</v>
      </c>
      <c r="E114" s="47">
        <v>23123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6"/>
        <v>23123</v>
      </c>
      <c r="O114" s="48">
        <f t="shared" si="14"/>
        <v>8.5139991457649083E-2</v>
      </c>
      <c r="P114" s="9"/>
    </row>
    <row r="115" spans="1:16">
      <c r="A115" s="13"/>
      <c r="B115" s="40">
        <v>359</v>
      </c>
      <c r="C115" s="21" t="s">
        <v>116</v>
      </c>
      <c r="D115" s="47">
        <v>53</v>
      </c>
      <c r="E115" s="47">
        <v>1303170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si="16"/>
        <v>1303223</v>
      </c>
      <c r="O115" s="48">
        <f t="shared" si="14"/>
        <v>4.7985293901056014</v>
      </c>
      <c r="P115" s="9"/>
    </row>
    <row r="116" spans="1:16" ht="15.75">
      <c r="A116" s="29" t="s">
        <v>4</v>
      </c>
      <c r="B116" s="30"/>
      <c r="C116" s="31"/>
      <c r="D116" s="32">
        <f t="shared" ref="D116:M116" si="17">SUM(D117:D125)</f>
        <v>4919434</v>
      </c>
      <c r="E116" s="32">
        <f t="shared" si="17"/>
        <v>2264994</v>
      </c>
      <c r="F116" s="32">
        <f t="shared" si="17"/>
        <v>153730</v>
      </c>
      <c r="G116" s="32">
        <f t="shared" si="17"/>
        <v>703371</v>
      </c>
      <c r="H116" s="32">
        <f t="shared" si="17"/>
        <v>0</v>
      </c>
      <c r="I116" s="32">
        <f t="shared" si="17"/>
        <v>2120276</v>
      </c>
      <c r="J116" s="32">
        <f t="shared" si="17"/>
        <v>3109573</v>
      </c>
      <c r="K116" s="32">
        <f t="shared" si="17"/>
        <v>0</v>
      </c>
      <c r="L116" s="32">
        <f t="shared" si="17"/>
        <v>129420</v>
      </c>
      <c r="M116" s="32">
        <f t="shared" si="17"/>
        <v>104172</v>
      </c>
      <c r="N116" s="32">
        <f>SUM(D116:M116)</f>
        <v>13504970</v>
      </c>
      <c r="O116" s="46">
        <f t="shared" si="14"/>
        <v>49.725945181672238</v>
      </c>
      <c r="P116" s="10"/>
    </row>
    <row r="117" spans="1:16">
      <c r="A117" s="12"/>
      <c r="B117" s="25">
        <v>361.1</v>
      </c>
      <c r="C117" s="20" t="s">
        <v>118</v>
      </c>
      <c r="D117" s="47">
        <v>2419754</v>
      </c>
      <c r="E117" s="47">
        <v>1493304</v>
      </c>
      <c r="F117" s="47">
        <v>153730</v>
      </c>
      <c r="G117" s="47">
        <v>559873</v>
      </c>
      <c r="H117" s="47">
        <v>0</v>
      </c>
      <c r="I117" s="47">
        <v>241477</v>
      </c>
      <c r="J117" s="47">
        <v>420100</v>
      </c>
      <c r="K117" s="47">
        <v>0</v>
      </c>
      <c r="L117" s="47">
        <v>0</v>
      </c>
      <c r="M117" s="47">
        <v>9616</v>
      </c>
      <c r="N117" s="47">
        <f>SUM(D117:M117)</f>
        <v>5297854</v>
      </c>
      <c r="O117" s="48">
        <f t="shared" si="14"/>
        <v>19.506951706260953</v>
      </c>
      <c r="P117" s="9"/>
    </row>
    <row r="118" spans="1:16">
      <c r="A118" s="12"/>
      <c r="B118" s="25">
        <v>361.3</v>
      </c>
      <c r="C118" s="20" t="s">
        <v>119</v>
      </c>
      <c r="D118" s="47">
        <v>0</v>
      </c>
      <c r="E118" s="47">
        <v>0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129420</v>
      </c>
      <c r="M118" s="47">
        <v>0</v>
      </c>
      <c r="N118" s="47">
        <f t="shared" ref="N118:N125" si="18">SUM(D118:M118)</f>
        <v>129420</v>
      </c>
      <c r="O118" s="48">
        <f t="shared" si="14"/>
        <v>0.47653062727366452</v>
      </c>
      <c r="P118" s="9"/>
    </row>
    <row r="119" spans="1:16">
      <c r="A119" s="12"/>
      <c r="B119" s="25">
        <v>362</v>
      </c>
      <c r="C119" s="20" t="s">
        <v>121</v>
      </c>
      <c r="D119" s="47">
        <v>255240</v>
      </c>
      <c r="E119" s="47">
        <v>123722</v>
      </c>
      <c r="F119" s="47">
        <v>0</v>
      </c>
      <c r="G119" s="47">
        <v>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f t="shared" si="18"/>
        <v>378962</v>
      </c>
      <c r="O119" s="48">
        <f t="shared" si="14"/>
        <v>1.3953562013049177</v>
      </c>
      <c r="P119" s="9"/>
    </row>
    <row r="120" spans="1:16">
      <c r="A120" s="12"/>
      <c r="B120" s="25">
        <v>364</v>
      </c>
      <c r="C120" s="20" t="s">
        <v>221</v>
      </c>
      <c r="D120" s="47">
        <v>75109</v>
      </c>
      <c r="E120" s="47">
        <v>6458</v>
      </c>
      <c r="F120" s="47">
        <v>0</v>
      </c>
      <c r="G120" s="47">
        <v>0</v>
      </c>
      <c r="H120" s="47">
        <v>0</v>
      </c>
      <c r="I120" s="47">
        <v>-89442</v>
      </c>
      <c r="J120" s="47">
        <v>-113950</v>
      </c>
      <c r="K120" s="47">
        <v>0</v>
      </c>
      <c r="L120" s="47">
        <v>0</v>
      </c>
      <c r="M120" s="47">
        <v>0</v>
      </c>
      <c r="N120" s="47">
        <f t="shared" si="18"/>
        <v>-121825</v>
      </c>
      <c r="O120" s="48">
        <f t="shared" si="14"/>
        <v>-0.44856547417411669</v>
      </c>
      <c r="P120" s="9"/>
    </row>
    <row r="121" spans="1:16">
      <c r="A121" s="12"/>
      <c r="B121" s="25">
        <v>365</v>
      </c>
      <c r="C121" s="20" t="s">
        <v>222</v>
      </c>
      <c r="D121" s="47">
        <v>0</v>
      </c>
      <c r="E121" s="47">
        <v>4093</v>
      </c>
      <c r="F121" s="47">
        <v>0</v>
      </c>
      <c r="G121" s="47">
        <v>0</v>
      </c>
      <c r="H121" s="47">
        <v>0</v>
      </c>
      <c r="I121" s="47">
        <v>0</v>
      </c>
      <c r="J121" s="47">
        <v>0</v>
      </c>
      <c r="K121" s="47">
        <v>0</v>
      </c>
      <c r="L121" s="47">
        <v>0</v>
      </c>
      <c r="M121" s="47">
        <v>0</v>
      </c>
      <c r="N121" s="47">
        <f t="shared" si="18"/>
        <v>4093</v>
      </c>
      <c r="O121" s="48">
        <f t="shared" si="14"/>
        <v>1.5070621676951853E-2</v>
      </c>
      <c r="P121" s="9"/>
    </row>
    <row r="122" spans="1:16">
      <c r="A122" s="12"/>
      <c r="B122" s="25">
        <v>366</v>
      </c>
      <c r="C122" s="20" t="s">
        <v>124</v>
      </c>
      <c r="D122" s="47">
        <v>0</v>
      </c>
      <c r="E122" s="47">
        <v>31841</v>
      </c>
      <c r="F122" s="47">
        <v>0</v>
      </c>
      <c r="G122" s="47">
        <v>0</v>
      </c>
      <c r="H122" s="47">
        <v>0</v>
      </c>
      <c r="I122" s="47">
        <v>0</v>
      </c>
      <c r="J122" s="47">
        <v>82729</v>
      </c>
      <c r="K122" s="47">
        <v>0</v>
      </c>
      <c r="L122" s="47">
        <v>0</v>
      </c>
      <c r="M122" s="47">
        <v>0</v>
      </c>
      <c r="N122" s="47">
        <f t="shared" si="18"/>
        <v>114570</v>
      </c>
      <c r="O122" s="48">
        <f t="shared" si="14"/>
        <v>0.42185221732918982</v>
      </c>
      <c r="P122" s="9"/>
    </row>
    <row r="123" spans="1:16">
      <c r="A123" s="12"/>
      <c r="B123" s="25">
        <v>367</v>
      </c>
      <c r="C123" s="20" t="s">
        <v>125</v>
      </c>
      <c r="D123" s="47">
        <v>48760</v>
      </c>
      <c r="E123" s="47">
        <v>0</v>
      </c>
      <c r="F123" s="47">
        <v>0</v>
      </c>
      <c r="G123" s="47">
        <v>0</v>
      </c>
      <c r="H123" s="47">
        <v>0</v>
      </c>
      <c r="I123" s="47">
        <v>0</v>
      </c>
      <c r="J123" s="47">
        <v>0</v>
      </c>
      <c r="K123" s="47">
        <v>0</v>
      </c>
      <c r="L123" s="47">
        <v>0</v>
      </c>
      <c r="M123" s="47">
        <v>0</v>
      </c>
      <c r="N123" s="47">
        <f t="shared" si="18"/>
        <v>48760</v>
      </c>
      <c r="O123" s="48">
        <f t="shared" si="14"/>
        <v>0.17953665110387793</v>
      </c>
      <c r="P123" s="9"/>
    </row>
    <row r="124" spans="1:16">
      <c r="A124" s="12"/>
      <c r="B124" s="25">
        <v>369.3</v>
      </c>
      <c r="C124" s="20" t="s">
        <v>127</v>
      </c>
      <c r="D124" s="47">
        <v>600</v>
      </c>
      <c r="E124" s="47">
        <v>0</v>
      </c>
      <c r="F124" s="47">
        <v>0</v>
      </c>
      <c r="G124" s="47">
        <v>0</v>
      </c>
      <c r="H124" s="47">
        <v>0</v>
      </c>
      <c r="I124" s="47">
        <v>0</v>
      </c>
      <c r="J124" s="47">
        <v>0</v>
      </c>
      <c r="K124" s="47">
        <v>0</v>
      </c>
      <c r="L124" s="47">
        <v>0</v>
      </c>
      <c r="M124" s="47">
        <v>0</v>
      </c>
      <c r="N124" s="47">
        <f t="shared" si="18"/>
        <v>600</v>
      </c>
      <c r="O124" s="48">
        <f t="shared" si="14"/>
        <v>2.2092286846252412E-3</v>
      </c>
      <c r="P124" s="9"/>
    </row>
    <row r="125" spans="1:16">
      <c r="A125" s="12"/>
      <c r="B125" s="25">
        <v>369.9</v>
      </c>
      <c r="C125" s="20" t="s">
        <v>128</v>
      </c>
      <c r="D125" s="47">
        <v>2119971</v>
      </c>
      <c r="E125" s="47">
        <v>605576</v>
      </c>
      <c r="F125" s="47">
        <v>0</v>
      </c>
      <c r="G125" s="47">
        <v>143498</v>
      </c>
      <c r="H125" s="47">
        <v>0</v>
      </c>
      <c r="I125" s="47">
        <v>1968241</v>
      </c>
      <c r="J125" s="47">
        <v>2720694</v>
      </c>
      <c r="K125" s="47">
        <v>0</v>
      </c>
      <c r="L125" s="47">
        <v>0</v>
      </c>
      <c r="M125" s="47">
        <v>94556</v>
      </c>
      <c r="N125" s="47">
        <f t="shared" si="18"/>
        <v>7652536</v>
      </c>
      <c r="O125" s="48">
        <f t="shared" si="14"/>
        <v>28.177003402212176</v>
      </c>
      <c r="P125" s="9"/>
    </row>
    <row r="126" spans="1:16" ht="15.75">
      <c r="A126" s="29" t="s">
        <v>67</v>
      </c>
      <c r="B126" s="30"/>
      <c r="C126" s="31"/>
      <c r="D126" s="32">
        <f t="shared" ref="D126:M126" si="19">SUM(D127:D128)</f>
        <v>52416536</v>
      </c>
      <c r="E126" s="32">
        <f t="shared" si="19"/>
        <v>16366072</v>
      </c>
      <c r="F126" s="32">
        <f t="shared" si="19"/>
        <v>933896</v>
      </c>
      <c r="G126" s="32">
        <f t="shared" si="19"/>
        <v>15704909</v>
      </c>
      <c r="H126" s="32">
        <f t="shared" si="19"/>
        <v>0</v>
      </c>
      <c r="I126" s="32">
        <f t="shared" si="19"/>
        <v>8747</v>
      </c>
      <c r="J126" s="32">
        <f t="shared" si="19"/>
        <v>496849</v>
      </c>
      <c r="K126" s="32">
        <f t="shared" si="19"/>
        <v>0</v>
      </c>
      <c r="L126" s="32">
        <f t="shared" si="19"/>
        <v>0</v>
      </c>
      <c r="M126" s="32">
        <f t="shared" si="19"/>
        <v>0</v>
      </c>
      <c r="N126" s="32">
        <f>SUM(D126:M126)</f>
        <v>85927009</v>
      </c>
      <c r="O126" s="46">
        <f t="shared" si="14"/>
        <v>316.38735511141874</v>
      </c>
      <c r="P126" s="9"/>
    </row>
    <row r="127" spans="1:16">
      <c r="A127" s="12"/>
      <c r="B127" s="25">
        <v>381</v>
      </c>
      <c r="C127" s="20" t="s">
        <v>129</v>
      </c>
      <c r="D127" s="47">
        <v>51179236</v>
      </c>
      <c r="E127" s="47">
        <v>16366072</v>
      </c>
      <c r="F127" s="47">
        <v>933896</v>
      </c>
      <c r="G127" s="47">
        <v>6944908</v>
      </c>
      <c r="H127" s="47">
        <v>0</v>
      </c>
      <c r="I127" s="47">
        <v>8747</v>
      </c>
      <c r="J127" s="47">
        <v>496849</v>
      </c>
      <c r="K127" s="47">
        <v>0</v>
      </c>
      <c r="L127" s="47">
        <v>0</v>
      </c>
      <c r="M127" s="47">
        <v>0</v>
      </c>
      <c r="N127" s="47">
        <f>SUM(D127:M127)</f>
        <v>75929708</v>
      </c>
      <c r="O127" s="48">
        <f t="shared" si="14"/>
        <v>279.57681488136444</v>
      </c>
      <c r="P127" s="9"/>
    </row>
    <row r="128" spans="1:16" ht="15.75" thickBot="1">
      <c r="A128" s="12"/>
      <c r="B128" s="25">
        <v>384</v>
      </c>
      <c r="C128" s="20" t="s">
        <v>130</v>
      </c>
      <c r="D128" s="47">
        <v>1237300</v>
      </c>
      <c r="E128" s="47">
        <v>0</v>
      </c>
      <c r="F128" s="47">
        <v>0</v>
      </c>
      <c r="G128" s="47">
        <v>8760001</v>
      </c>
      <c r="H128" s="47">
        <v>0</v>
      </c>
      <c r="I128" s="47">
        <v>0</v>
      </c>
      <c r="J128" s="47">
        <v>0</v>
      </c>
      <c r="K128" s="47">
        <v>0</v>
      </c>
      <c r="L128" s="47">
        <v>0</v>
      </c>
      <c r="M128" s="47">
        <v>0</v>
      </c>
      <c r="N128" s="47">
        <f>SUM(D128:M128)</f>
        <v>9997301</v>
      </c>
      <c r="O128" s="48">
        <f t="shared" si="14"/>
        <v>36.81054023005435</v>
      </c>
      <c r="P128" s="9"/>
    </row>
    <row r="129" spans="1:119" ht="16.5" thickBot="1">
      <c r="A129" s="14" t="s">
        <v>93</v>
      </c>
      <c r="B129" s="23"/>
      <c r="C129" s="22"/>
      <c r="D129" s="15">
        <f t="shared" ref="D129:M129" si="20">SUM(D5,D16,D27,D58,D108,D116,D126)</f>
        <v>216816284</v>
      </c>
      <c r="E129" s="15">
        <f t="shared" si="20"/>
        <v>137137196</v>
      </c>
      <c r="F129" s="15">
        <f t="shared" si="20"/>
        <v>21810856</v>
      </c>
      <c r="G129" s="15">
        <f t="shared" si="20"/>
        <v>22047537</v>
      </c>
      <c r="H129" s="15">
        <f t="shared" si="20"/>
        <v>0</v>
      </c>
      <c r="I129" s="15">
        <f t="shared" si="20"/>
        <v>17512428</v>
      </c>
      <c r="J129" s="15">
        <f t="shared" si="20"/>
        <v>40603054</v>
      </c>
      <c r="K129" s="15">
        <f t="shared" si="20"/>
        <v>0</v>
      </c>
      <c r="L129" s="15">
        <f t="shared" si="20"/>
        <v>3785151</v>
      </c>
      <c r="M129" s="15">
        <f t="shared" si="20"/>
        <v>134977</v>
      </c>
      <c r="N129" s="15">
        <f>SUM(D129:M129)</f>
        <v>459847483</v>
      </c>
      <c r="O129" s="38">
        <f t="shared" si="14"/>
        <v>1693.18041666053</v>
      </c>
      <c r="P129" s="6"/>
      <c r="Q129" s="2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</row>
    <row r="130" spans="1:119">
      <c r="A130" s="16"/>
      <c r="B130" s="18"/>
      <c r="C130" s="18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9"/>
    </row>
    <row r="131" spans="1:119">
      <c r="A131" s="41"/>
      <c r="B131" s="42"/>
      <c r="C131" s="42"/>
      <c r="D131" s="43"/>
      <c r="E131" s="43"/>
      <c r="F131" s="43"/>
      <c r="G131" s="43"/>
      <c r="H131" s="43"/>
      <c r="I131" s="43"/>
      <c r="J131" s="43"/>
      <c r="K131" s="43"/>
      <c r="L131" s="49" t="s">
        <v>282</v>
      </c>
      <c r="M131" s="49"/>
      <c r="N131" s="49"/>
      <c r="O131" s="44">
        <v>271588</v>
      </c>
    </row>
    <row r="132" spans="1:119">
      <c r="A132" s="50"/>
      <c r="B132" s="51"/>
      <c r="C132" s="51"/>
      <c r="D132" s="51"/>
      <c r="E132" s="51"/>
      <c r="F132" s="51"/>
      <c r="G132" s="51"/>
      <c r="H132" s="51"/>
      <c r="I132" s="51"/>
      <c r="J132" s="51"/>
      <c r="K132" s="51"/>
      <c r="L132" s="51"/>
      <c r="M132" s="51"/>
      <c r="N132" s="51"/>
      <c r="O132" s="52"/>
    </row>
    <row r="133" spans="1:119" ht="15.75" customHeight="1" thickBot="1">
      <c r="A133" s="53" t="s">
        <v>155</v>
      </c>
      <c r="B133" s="54"/>
      <c r="C133" s="54"/>
      <c r="D133" s="54"/>
      <c r="E133" s="54"/>
      <c r="F133" s="54"/>
      <c r="G133" s="54"/>
      <c r="H133" s="54"/>
      <c r="I133" s="54"/>
      <c r="J133" s="54"/>
      <c r="K133" s="54"/>
      <c r="L133" s="54"/>
      <c r="M133" s="54"/>
      <c r="N133" s="54"/>
      <c r="O133" s="55"/>
    </row>
  </sheetData>
  <mergeCells count="10">
    <mergeCell ref="L131:N131"/>
    <mergeCell ref="A132:O132"/>
    <mergeCell ref="A133:O1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4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143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273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137</v>
      </c>
      <c r="B3" s="63"/>
      <c r="C3" s="64"/>
      <c r="D3" s="68" t="s">
        <v>61</v>
      </c>
      <c r="E3" s="69"/>
      <c r="F3" s="69"/>
      <c r="G3" s="69"/>
      <c r="H3" s="70"/>
      <c r="I3" s="68" t="s">
        <v>62</v>
      </c>
      <c r="J3" s="70"/>
      <c r="K3" s="68" t="s">
        <v>64</v>
      </c>
      <c r="L3" s="70"/>
      <c r="M3" s="36"/>
      <c r="N3" s="37"/>
      <c r="O3" s="71" t="s">
        <v>142</v>
      </c>
      <c r="P3" s="11"/>
      <c r="Q3"/>
    </row>
    <row r="4" spans="1:133" ht="32.25" customHeight="1" thickBot="1">
      <c r="A4" s="65"/>
      <c r="B4" s="66"/>
      <c r="C4" s="67"/>
      <c r="D4" s="34" t="s">
        <v>5</v>
      </c>
      <c r="E4" s="34" t="s">
        <v>138</v>
      </c>
      <c r="F4" s="34" t="s">
        <v>139</v>
      </c>
      <c r="G4" s="34" t="s">
        <v>140</v>
      </c>
      <c r="H4" s="34" t="s">
        <v>6</v>
      </c>
      <c r="I4" s="34" t="s">
        <v>7</v>
      </c>
      <c r="J4" s="35" t="s">
        <v>141</v>
      </c>
      <c r="K4" s="35" t="s">
        <v>8</v>
      </c>
      <c r="L4" s="35" t="s">
        <v>9</v>
      </c>
      <c r="M4" s="35" t="s">
        <v>10</v>
      </c>
      <c r="N4" s="35" t="s">
        <v>63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SUM(D6:D17)</f>
        <v>122386807</v>
      </c>
      <c r="E5" s="27">
        <f t="shared" si="0"/>
        <v>48693464</v>
      </c>
      <c r="F5" s="27">
        <f t="shared" si="0"/>
        <v>4381031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175461302</v>
      </c>
      <c r="O5" s="33">
        <f t="shared" ref="O5:O36" si="1">(N5/O$145)</f>
        <v>656.40614875835183</v>
      </c>
      <c r="P5" s="6"/>
    </row>
    <row r="6" spans="1:133">
      <c r="A6" s="12"/>
      <c r="B6" s="25">
        <v>311</v>
      </c>
      <c r="C6" s="20" t="s">
        <v>3</v>
      </c>
      <c r="D6" s="47">
        <v>114099909</v>
      </c>
      <c r="E6" s="47">
        <v>21458221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135558130</v>
      </c>
      <c r="O6" s="48">
        <f t="shared" si="1"/>
        <v>507.1271501574974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5528079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7" si="2">SUM(D7:M7)</f>
        <v>5528079</v>
      </c>
      <c r="O7" s="48">
        <f t="shared" si="1"/>
        <v>20.680714237615316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0</v>
      </c>
      <c r="F8" s="47">
        <v>1425343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1425343</v>
      </c>
      <c r="O8" s="48">
        <f t="shared" si="1"/>
        <v>5.3322521754094554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3900915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3900915</v>
      </c>
      <c r="O9" s="48">
        <f t="shared" si="1"/>
        <v>14.593443469282395</v>
      </c>
      <c r="P9" s="9"/>
    </row>
    <row r="10" spans="1:133">
      <c r="A10" s="12"/>
      <c r="B10" s="25">
        <v>312.42</v>
      </c>
      <c r="C10" s="20" t="s">
        <v>13</v>
      </c>
      <c r="D10" s="47">
        <v>0</v>
      </c>
      <c r="E10" s="47">
        <v>0</v>
      </c>
      <c r="F10" s="47">
        <v>2955688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2955688</v>
      </c>
      <c r="O10" s="48">
        <f t="shared" si="1"/>
        <v>11.0573200751199</v>
      </c>
      <c r="P10" s="9"/>
    </row>
    <row r="11" spans="1:133">
      <c r="A11" s="12"/>
      <c r="B11" s="25">
        <v>312.60000000000002</v>
      </c>
      <c r="C11" s="20" t="s">
        <v>15</v>
      </c>
      <c r="D11" s="47">
        <v>0</v>
      </c>
      <c r="E11" s="47">
        <v>12689851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12689851</v>
      </c>
      <c r="O11" s="48">
        <f t="shared" si="1"/>
        <v>47.47312443416908</v>
      </c>
      <c r="P11" s="9"/>
    </row>
    <row r="12" spans="1:133">
      <c r="A12" s="12"/>
      <c r="B12" s="25">
        <v>314.10000000000002</v>
      </c>
      <c r="C12" s="20" t="s">
        <v>16</v>
      </c>
      <c r="D12" s="47">
        <v>4551427</v>
      </c>
      <c r="E12" s="47">
        <v>2748079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7299506</v>
      </c>
      <c r="O12" s="48">
        <f t="shared" si="1"/>
        <v>27.307677343568795</v>
      </c>
      <c r="P12" s="9"/>
    </row>
    <row r="13" spans="1:133">
      <c r="A13" s="12"/>
      <c r="B13" s="25">
        <v>314.3</v>
      </c>
      <c r="C13" s="20" t="s">
        <v>17</v>
      </c>
      <c r="D13" s="47">
        <v>819810</v>
      </c>
      <c r="E13" s="47">
        <v>491908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1311718</v>
      </c>
      <c r="O13" s="48">
        <f t="shared" si="1"/>
        <v>4.9071775418434305</v>
      </c>
      <c r="P13" s="9"/>
    </row>
    <row r="14" spans="1:133">
      <c r="A14" s="12"/>
      <c r="B14" s="25">
        <v>314.7</v>
      </c>
      <c r="C14" s="20" t="s">
        <v>18</v>
      </c>
      <c r="D14" s="47">
        <v>1</v>
      </c>
      <c r="E14" s="47">
        <v>1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2</v>
      </c>
      <c r="O14" s="48">
        <f t="shared" si="1"/>
        <v>7.4820617569377414E-6</v>
      </c>
      <c r="P14" s="9"/>
    </row>
    <row r="15" spans="1:133">
      <c r="A15" s="12"/>
      <c r="B15" s="25">
        <v>314.8</v>
      </c>
      <c r="C15" s="20" t="s">
        <v>19</v>
      </c>
      <c r="D15" s="47">
        <v>450091</v>
      </c>
      <c r="E15" s="47">
        <v>270055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720146</v>
      </c>
      <c r="O15" s="48">
        <f t="shared" si="1"/>
        <v>2.6940884230058435</v>
      </c>
      <c r="P15" s="9"/>
    </row>
    <row r="16" spans="1:133">
      <c r="A16" s="12"/>
      <c r="B16" s="25">
        <v>315</v>
      </c>
      <c r="C16" s="20" t="s">
        <v>186</v>
      </c>
      <c r="D16" s="47">
        <v>2429823</v>
      </c>
      <c r="E16" s="47">
        <v>1606355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2"/>
        <v>4036178</v>
      </c>
      <c r="O16" s="48">
        <f t="shared" si="1"/>
        <v>15.09946652899673</v>
      </c>
      <c r="P16" s="9"/>
    </row>
    <row r="17" spans="1:16">
      <c r="A17" s="12"/>
      <c r="B17" s="25">
        <v>316</v>
      </c>
      <c r="C17" s="20" t="s">
        <v>187</v>
      </c>
      <c r="D17" s="47">
        <v>35746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2"/>
        <v>35746</v>
      </c>
      <c r="O17" s="48">
        <f t="shared" si="1"/>
        <v>0.13372688978174826</v>
      </c>
      <c r="P17" s="9"/>
    </row>
    <row r="18" spans="1:16" ht="15.75">
      <c r="A18" s="29" t="s">
        <v>22</v>
      </c>
      <c r="B18" s="30"/>
      <c r="C18" s="31"/>
      <c r="D18" s="32">
        <f t="shared" ref="D18:M18" si="3">SUM(D19:D29)</f>
        <v>387208</v>
      </c>
      <c r="E18" s="32">
        <f t="shared" si="3"/>
        <v>19628438</v>
      </c>
      <c r="F18" s="32">
        <f t="shared" si="3"/>
        <v>0</v>
      </c>
      <c r="G18" s="32">
        <f t="shared" si="3"/>
        <v>3767854</v>
      </c>
      <c r="H18" s="32">
        <f t="shared" si="3"/>
        <v>0</v>
      </c>
      <c r="I18" s="32">
        <f t="shared" si="3"/>
        <v>5402645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>
        <f t="shared" si="3"/>
        <v>0</v>
      </c>
      <c r="N18" s="45">
        <f>SUM(D18:M18)</f>
        <v>29186145</v>
      </c>
      <c r="O18" s="46">
        <f t="shared" si="1"/>
        <v>109.18626966846985</v>
      </c>
      <c r="P18" s="10"/>
    </row>
    <row r="19" spans="1:16">
      <c r="A19" s="12"/>
      <c r="B19" s="25">
        <v>322</v>
      </c>
      <c r="C19" s="20" t="s">
        <v>0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1623825</v>
      </c>
      <c r="J19" s="47">
        <v>0</v>
      </c>
      <c r="K19" s="47">
        <v>0</v>
      </c>
      <c r="L19" s="47">
        <v>0</v>
      </c>
      <c r="M19" s="47">
        <v>0</v>
      </c>
      <c r="N19" s="47">
        <f>SUM(D19:M19)</f>
        <v>1623825</v>
      </c>
      <c r="O19" s="48">
        <f t="shared" si="1"/>
        <v>6.0747794662297139</v>
      </c>
      <c r="P19" s="9"/>
    </row>
    <row r="20" spans="1:16">
      <c r="A20" s="12"/>
      <c r="B20" s="25">
        <v>323.7</v>
      </c>
      <c r="C20" s="20" t="s">
        <v>24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341187</v>
      </c>
      <c r="J20" s="47">
        <v>0</v>
      </c>
      <c r="K20" s="47">
        <v>0</v>
      </c>
      <c r="L20" s="47">
        <v>0</v>
      </c>
      <c r="M20" s="47">
        <v>0</v>
      </c>
      <c r="N20" s="47">
        <f t="shared" ref="N20:N27" si="4">SUM(D20:M20)</f>
        <v>341187</v>
      </c>
      <c r="O20" s="48">
        <f t="shared" si="1"/>
        <v>1.2763911023321586</v>
      </c>
      <c r="P20" s="9"/>
    </row>
    <row r="21" spans="1:16">
      <c r="A21" s="12"/>
      <c r="B21" s="25">
        <v>324.11</v>
      </c>
      <c r="C21" s="20" t="s">
        <v>25</v>
      </c>
      <c r="D21" s="47">
        <v>0</v>
      </c>
      <c r="E21" s="47">
        <v>0</v>
      </c>
      <c r="F21" s="47">
        <v>0</v>
      </c>
      <c r="G21" s="47">
        <v>95042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95042</v>
      </c>
      <c r="O21" s="48">
        <f t="shared" si="1"/>
        <v>0.35555505675143845</v>
      </c>
      <c r="P21" s="9"/>
    </row>
    <row r="22" spans="1:16">
      <c r="A22" s="12"/>
      <c r="B22" s="25">
        <v>324.12</v>
      </c>
      <c r="C22" s="20" t="s">
        <v>26</v>
      </c>
      <c r="D22" s="47">
        <v>0</v>
      </c>
      <c r="E22" s="47">
        <v>0</v>
      </c>
      <c r="F22" s="47">
        <v>0</v>
      </c>
      <c r="G22" s="47">
        <v>26861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26861</v>
      </c>
      <c r="O22" s="48">
        <f t="shared" si="1"/>
        <v>0.10048783042655234</v>
      </c>
      <c r="P22" s="9"/>
    </row>
    <row r="23" spans="1:16">
      <c r="A23" s="12"/>
      <c r="B23" s="25">
        <v>324.31</v>
      </c>
      <c r="C23" s="20" t="s">
        <v>27</v>
      </c>
      <c r="D23" s="47">
        <v>0</v>
      </c>
      <c r="E23" s="47">
        <v>0</v>
      </c>
      <c r="F23" s="47">
        <v>0</v>
      </c>
      <c r="G23" s="47">
        <v>1023417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1023417</v>
      </c>
      <c r="O23" s="48">
        <f t="shared" si="1"/>
        <v>3.8286345985499763</v>
      </c>
      <c r="P23" s="9"/>
    </row>
    <row r="24" spans="1:16">
      <c r="A24" s="12"/>
      <c r="B24" s="25">
        <v>324.32</v>
      </c>
      <c r="C24" s="20" t="s">
        <v>28</v>
      </c>
      <c r="D24" s="47">
        <v>0</v>
      </c>
      <c r="E24" s="47">
        <v>0</v>
      </c>
      <c r="F24" s="47">
        <v>0</v>
      </c>
      <c r="G24" s="47">
        <v>203417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203417</v>
      </c>
      <c r="O24" s="48">
        <f t="shared" si="1"/>
        <v>0.76098927820550233</v>
      </c>
      <c r="P24" s="9"/>
    </row>
    <row r="25" spans="1:16">
      <c r="A25" s="12"/>
      <c r="B25" s="25">
        <v>324.61</v>
      </c>
      <c r="C25" s="20" t="s">
        <v>29</v>
      </c>
      <c r="D25" s="47">
        <v>0</v>
      </c>
      <c r="E25" s="47">
        <v>0</v>
      </c>
      <c r="F25" s="47">
        <v>0</v>
      </c>
      <c r="G25" s="47">
        <v>157897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157897</v>
      </c>
      <c r="O25" s="48">
        <f t="shared" si="1"/>
        <v>0.59069755261759926</v>
      </c>
      <c r="P25" s="9"/>
    </row>
    <row r="26" spans="1:16">
      <c r="A26" s="12"/>
      <c r="B26" s="25">
        <v>325.10000000000002</v>
      </c>
      <c r="C26" s="20" t="s">
        <v>30</v>
      </c>
      <c r="D26" s="47">
        <v>0</v>
      </c>
      <c r="E26" s="47">
        <v>47910</v>
      </c>
      <c r="F26" s="47">
        <v>0</v>
      </c>
      <c r="G26" s="47">
        <v>51769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99679</v>
      </c>
      <c r="O26" s="48">
        <f t="shared" si="1"/>
        <v>0.37290221693489856</v>
      </c>
      <c r="P26" s="9"/>
    </row>
    <row r="27" spans="1:16">
      <c r="A27" s="12"/>
      <c r="B27" s="25">
        <v>325.2</v>
      </c>
      <c r="C27" s="20" t="s">
        <v>31</v>
      </c>
      <c r="D27" s="47">
        <v>0</v>
      </c>
      <c r="E27" s="47">
        <v>19241533</v>
      </c>
      <c r="F27" s="47">
        <v>0</v>
      </c>
      <c r="G27" s="47">
        <v>0</v>
      </c>
      <c r="H27" s="47">
        <v>0</v>
      </c>
      <c r="I27" s="47">
        <v>3106837</v>
      </c>
      <c r="J27" s="47">
        <v>0</v>
      </c>
      <c r="K27" s="47">
        <v>0</v>
      </c>
      <c r="L27" s="47">
        <v>0</v>
      </c>
      <c r="M27" s="47">
        <v>0</v>
      </c>
      <c r="N27" s="47">
        <f t="shared" si="4"/>
        <v>22348370</v>
      </c>
      <c r="O27" s="48">
        <f t="shared" si="1"/>
        <v>83.605942253447367</v>
      </c>
      <c r="P27" s="9"/>
    </row>
    <row r="28" spans="1:16">
      <c r="A28" s="12"/>
      <c r="B28" s="25">
        <v>329</v>
      </c>
      <c r="C28" s="20" t="s">
        <v>32</v>
      </c>
      <c r="D28" s="47">
        <v>356388</v>
      </c>
      <c r="E28" s="47">
        <v>338995</v>
      </c>
      <c r="F28" s="47">
        <v>0</v>
      </c>
      <c r="G28" s="47">
        <v>2209451</v>
      </c>
      <c r="H28" s="47">
        <v>0</v>
      </c>
      <c r="I28" s="47">
        <v>330796</v>
      </c>
      <c r="J28" s="47">
        <v>0</v>
      </c>
      <c r="K28" s="47">
        <v>0</v>
      </c>
      <c r="L28" s="47">
        <v>0</v>
      </c>
      <c r="M28" s="47">
        <v>0</v>
      </c>
      <c r="N28" s="47">
        <f t="shared" ref="N28:N38" si="5">SUM(D28:M28)</f>
        <v>3235630</v>
      </c>
      <c r="O28" s="48">
        <f t="shared" si="1"/>
        <v>12.104591741300233</v>
      </c>
      <c r="P28" s="9"/>
    </row>
    <row r="29" spans="1:16">
      <c r="A29" s="12"/>
      <c r="B29" s="25">
        <v>367</v>
      </c>
      <c r="C29" s="20" t="s">
        <v>125</v>
      </c>
      <c r="D29" s="47">
        <v>30820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30820</v>
      </c>
      <c r="O29" s="48">
        <f t="shared" si="1"/>
        <v>0.1152985716744106</v>
      </c>
      <c r="P29" s="9"/>
    </row>
    <row r="30" spans="1:16" ht="15.75">
      <c r="A30" s="29" t="s">
        <v>35</v>
      </c>
      <c r="B30" s="30"/>
      <c r="C30" s="31"/>
      <c r="D30" s="32">
        <f t="shared" ref="D30:M30" si="6">SUM(D31:D60)</f>
        <v>7762348</v>
      </c>
      <c r="E30" s="32">
        <f t="shared" si="6"/>
        <v>10983928</v>
      </c>
      <c r="F30" s="32">
        <f t="shared" si="6"/>
        <v>17636755</v>
      </c>
      <c r="G30" s="32">
        <f t="shared" si="6"/>
        <v>4751137</v>
      </c>
      <c r="H30" s="32">
        <f t="shared" si="6"/>
        <v>0</v>
      </c>
      <c r="I30" s="32">
        <f t="shared" si="6"/>
        <v>0</v>
      </c>
      <c r="J30" s="32">
        <f t="shared" si="6"/>
        <v>0</v>
      </c>
      <c r="K30" s="32">
        <f t="shared" si="6"/>
        <v>0</v>
      </c>
      <c r="L30" s="32">
        <f t="shared" si="6"/>
        <v>0</v>
      </c>
      <c r="M30" s="32">
        <f t="shared" si="6"/>
        <v>0</v>
      </c>
      <c r="N30" s="45">
        <f t="shared" si="5"/>
        <v>41134168</v>
      </c>
      <c r="O30" s="46">
        <f t="shared" si="1"/>
        <v>153.88419264812612</v>
      </c>
      <c r="P30" s="10"/>
    </row>
    <row r="31" spans="1:16">
      <c r="A31" s="12"/>
      <c r="B31" s="25">
        <v>331.1</v>
      </c>
      <c r="C31" s="20" t="s">
        <v>33</v>
      </c>
      <c r="D31" s="47">
        <v>98882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98882</v>
      </c>
      <c r="O31" s="48">
        <f t="shared" si="1"/>
        <v>0.36992061532475889</v>
      </c>
      <c r="P31" s="9"/>
    </row>
    <row r="32" spans="1:16">
      <c r="A32" s="12"/>
      <c r="B32" s="25">
        <v>331.2</v>
      </c>
      <c r="C32" s="20" t="s">
        <v>34</v>
      </c>
      <c r="D32" s="47">
        <v>88381</v>
      </c>
      <c r="E32" s="47">
        <v>1647514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1735895</v>
      </c>
      <c r="O32" s="48">
        <f t="shared" si="1"/>
        <v>6.4940367967797208</v>
      </c>
      <c r="P32" s="9"/>
    </row>
    <row r="33" spans="1:16">
      <c r="A33" s="12"/>
      <c r="B33" s="25">
        <v>331.39</v>
      </c>
      <c r="C33" s="20" t="s">
        <v>38</v>
      </c>
      <c r="D33" s="47">
        <v>0</v>
      </c>
      <c r="E33" s="47">
        <v>27500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27500</v>
      </c>
      <c r="O33" s="48">
        <f t="shared" si="1"/>
        <v>0.10287834915789396</v>
      </c>
      <c r="P33" s="9"/>
    </row>
    <row r="34" spans="1:16">
      <c r="A34" s="12"/>
      <c r="B34" s="25">
        <v>331.49</v>
      </c>
      <c r="C34" s="20" t="s">
        <v>39</v>
      </c>
      <c r="D34" s="47">
        <v>0</v>
      </c>
      <c r="E34" s="47">
        <v>0</v>
      </c>
      <c r="F34" s="47">
        <v>0</v>
      </c>
      <c r="G34" s="47">
        <v>147137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147137</v>
      </c>
      <c r="O34" s="48">
        <f t="shared" si="1"/>
        <v>0.55044406036527427</v>
      </c>
      <c r="P34" s="9"/>
    </row>
    <row r="35" spans="1:16">
      <c r="A35" s="12"/>
      <c r="B35" s="25">
        <v>331.5</v>
      </c>
      <c r="C35" s="20" t="s">
        <v>36</v>
      </c>
      <c r="D35" s="47">
        <v>95041</v>
      </c>
      <c r="E35" s="47">
        <v>1056970</v>
      </c>
      <c r="F35" s="47">
        <v>0</v>
      </c>
      <c r="G35" s="47">
        <v>84000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1236011</v>
      </c>
      <c r="O35" s="48">
        <f t="shared" si="1"/>
        <v>4.6239553171271872</v>
      </c>
      <c r="P35" s="9"/>
    </row>
    <row r="36" spans="1:16">
      <c r="A36" s="12"/>
      <c r="B36" s="25">
        <v>331.69</v>
      </c>
      <c r="C36" s="20" t="s">
        <v>40</v>
      </c>
      <c r="D36" s="47">
        <v>0</v>
      </c>
      <c r="E36" s="47">
        <v>1659030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1659030</v>
      </c>
      <c r="O36" s="48">
        <f t="shared" si="1"/>
        <v>6.206482458306211</v>
      </c>
      <c r="P36" s="9"/>
    </row>
    <row r="37" spans="1:16">
      <c r="A37" s="12"/>
      <c r="B37" s="25">
        <v>334.2</v>
      </c>
      <c r="C37" s="20" t="s">
        <v>37</v>
      </c>
      <c r="D37" s="47">
        <v>0</v>
      </c>
      <c r="E37" s="47">
        <v>321888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5"/>
        <v>321888</v>
      </c>
      <c r="O37" s="48">
        <f t="shared" ref="O37:O68" si="7">(N37/O$145)</f>
        <v>1.204192947408588</v>
      </c>
      <c r="P37" s="9"/>
    </row>
    <row r="38" spans="1:16">
      <c r="A38" s="12"/>
      <c r="B38" s="25">
        <v>334.34</v>
      </c>
      <c r="C38" s="20" t="s">
        <v>170</v>
      </c>
      <c r="D38" s="47">
        <v>0</v>
      </c>
      <c r="E38" s="47">
        <v>58000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5"/>
        <v>58000</v>
      </c>
      <c r="O38" s="48">
        <f t="shared" si="7"/>
        <v>0.21697979095119452</v>
      </c>
      <c r="P38" s="9"/>
    </row>
    <row r="39" spans="1:16">
      <c r="A39" s="12"/>
      <c r="B39" s="25">
        <v>334.39</v>
      </c>
      <c r="C39" s="20" t="s">
        <v>41</v>
      </c>
      <c r="D39" s="47">
        <v>0</v>
      </c>
      <c r="E39" s="47">
        <v>1614647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ref="N39:N54" si="8">SUM(D39:M39)</f>
        <v>1614647</v>
      </c>
      <c r="O39" s="48">
        <f t="shared" si="7"/>
        <v>6.0404442848271271</v>
      </c>
      <c r="P39" s="9"/>
    </row>
    <row r="40" spans="1:16">
      <c r="A40" s="12"/>
      <c r="B40" s="25">
        <v>334.49</v>
      </c>
      <c r="C40" s="20" t="s">
        <v>171</v>
      </c>
      <c r="D40" s="47">
        <v>0</v>
      </c>
      <c r="E40" s="47">
        <v>0</v>
      </c>
      <c r="F40" s="47">
        <v>0</v>
      </c>
      <c r="G40" s="47">
        <v>2899776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8"/>
        <v>2899776</v>
      </c>
      <c r="O40" s="48">
        <f t="shared" si="7"/>
        <v>10.848151556642948</v>
      </c>
      <c r="P40" s="9"/>
    </row>
    <row r="41" spans="1:16">
      <c r="A41" s="12"/>
      <c r="B41" s="25">
        <v>334.5</v>
      </c>
      <c r="C41" s="20" t="s">
        <v>42</v>
      </c>
      <c r="D41" s="47">
        <v>0</v>
      </c>
      <c r="E41" s="47">
        <v>227866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8"/>
        <v>227866</v>
      </c>
      <c r="O41" s="48">
        <f t="shared" si="7"/>
        <v>0.8524537421531877</v>
      </c>
      <c r="P41" s="9"/>
    </row>
    <row r="42" spans="1:16">
      <c r="A42" s="12"/>
      <c r="B42" s="25">
        <v>334.69</v>
      </c>
      <c r="C42" s="20" t="s">
        <v>43</v>
      </c>
      <c r="D42" s="47">
        <v>0</v>
      </c>
      <c r="E42" s="47">
        <v>455024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455024</v>
      </c>
      <c r="O42" s="48">
        <f t="shared" si="7"/>
        <v>1.7022588344444196</v>
      </c>
      <c r="P42" s="9"/>
    </row>
    <row r="43" spans="1:16">
      <c r="A43" s="12"/>
      <c r="B43" s="25">
        <v>334.82</v>
      </c>
      <c r="C43" s="20" t="s">
        <v>226</v>
      </c>
      <c r="D43" s="47">
        <v>0</v>
      </c>
      <c r="E43" s="47">
        <v>2238093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>SUM(D43:M43)</f>
        <v>2238093</v>
      </c>
      <c r="O43" s="48">
        <f t="shared" si="7"/>
        <v>8.3727750218850314</v>
      </c>
      <c r="P43" s="9"/>
    </row>
    <row r="44" spans="1:16">
      <c r="A44" s="12"/>
      <c r="B44" s="25">
        <v>335.12</v>
      </c>
      <c r="C44" s="20" t="s">
        <v>188</v>
      </c>
      <c r="D44" s="47">
        <v>5763087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5763087</v>
      </c>
      <c r="O44" s="48">
        <f t="shared" si="7"/>
        <v>21.559886422302529</v>
      </c>
      <c r="P44" s="9"/>
    </row>
    <row r="45" spans="1:16">
      <c r="A45" s="12"/>
      <c r="B45" s="25">
        <v>335.13</v>
      </c>
      <c r="C45" s="20" t="s">
        <v>189</v>
      </c>
      <c r="D45" s="47">
        <v>68851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68851</v>
      </c>
      <c r="O45" s="48">
        <f t="shared" si="7"/>
        <v>0.25757371701346021</v>
      </c>
      <c r="P45" s="9"/>
    </row>
    <row r="46" spans="1:16">
      <c r="A46" s="12"/>
      <c r="B46" s="25">
        <v>335.14</v>
      </c>
      <c r="C46" s="20" t="s">
        <v>190</v>
      </c>
      <c r="D46" s="47">
        <v>30711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30711</v>
      </c>
      <c r="O46" s="48">
        <f t="shared" si="7"/>
        <v>0.11489079930865749</v>
      </c>
      <c r="P46" s="9"/>
    </row>
    <row r="47" spans="1:16">
      <c r="A47" s="12"/>
      <c r="B47" s="25">
        <v>335.15</v>
      </c>
      <c r="C47" s="20" t="s">
        <v>191</v>
      </c>
      <c r="D47" s="47">
        <v>186482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186482</v>
      </c>
      <c r="O47" s="48">
        <f t="shared" si="7"/>
        <v>0.69763492027863194</v>
      </c>
      <c r="P47" s="9"/>
    </row>
    <row r="48" spans="1:16">
      <c r="A48" s="12"/>
      <c r="B48" s="25">
        <v>335.16</v>
      </c>
      <c r="C48" s="20" t="s">
        <v>192</v>
      </c>
      <c r="D48" s="47">
        <v>446500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446500</v>
      </c>
      <c r="O48" s="48">
        <f t="shared" si="7"/>
        <v>1.6703702872363508</v>
      </c>
      <c r="P48" s="9"/>
    </row>
    <row r="49" spans="1:16">
      <c r="A49" s="12"/>
      <c r="B49" s="25">
        <v>335.18</v>
      </c>
      <c r="C49" s="20" t="s">
        <v>193</v>
      </c>
      <c r="D49" s="47">
        <v>0</v>
      </c>
      <c r="E49" s="47">
        <v>0</v>
      </c>
      <c r="F49" s="47">
        <v>13098910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13098910</v>
      </c>
      <c r="O49" s="48">
        <f t="shared" si="7"/>
        <v>49.003426784284677</v>
      </c>
      <c r="P49" s="9"/>
    </row>
    <row r="50" spans="1:16">
      <c r="A50" s="12"/>
      <c r="B50" s="25">
        <v>335.21</v>
      </c>
      <c r="C50" s="20" t="s">
        <v>50</v>
      </c>
      <c r="D50" s="47">
        <v>20843</v>
      </c>
      <c r="E50" s="47">
        <v>29901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50744</v>
      </c>
      <c r="O50" s="48">
        <f t="shared" si="7"/>
        <v>0.18983487089702439</v>
      </c>
      <c r="P50" s="9"/>
    </row>
    <row r="51" spans="1:16">
      <c r="A51" s="12"/>
      <c r="B51" s="25">
        <v>335.22</v>
      </c>
      <c r="C51" s="20" t="s">
        <v>51</v>
      </c>
      <c r="D51" s="47">
        <v>0</v>
      </c>
      <c r="E51" s="47">
        <v>804678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804678</v>
      </c>
      <c r="O51" s="48">
        <f t="shared" si="7"/>
        <v>3.0103252452245739</v>
      </c>
      <c r="P51" s="9"/>
    </row>
    <row r="52" spans="1:16">
      <c r="A52" s="12"/>
      <c r="B52" s="25">
        <v>335.49</v>
      </c>
      <c r="C52" s="20" t="s">
        <v>52</v>
      </c>
      <c r="D52" s="47">
        <v>12425</v>
      </c>
      <c r="E52" s="47">
        <v>107647</v>
      </c>
      <c r="F52" s="47">
        <v>4537845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4657917</v>
      </c>
      <c r="O52" s="48">
        <f t="shared" si="7"/>
        <v>17.425411326345088</v>
      </c>
      <c r="P52" s="9"/>
    </row>
    <row r="53" spans="1:16">
      <c r="A53" s="12"/>
      <c r="B53" s="25">
        <v>335.69</v>
      </c>
      <c r="C53" s="20" t="s">
        <v>53</v>
      </c>
      <c r="D53" s="47">
        <v>20224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20224</v>
      </c>
      <c r="O53" s="48">
        <f t="shared" si="7"/>
        <v>7.5658608486154438E-2</v>
      </c>
      <c r="P53" s="9"/>
    </row>
    <row r="54" spans="1:16">
      <c r="A54" s="12"/>
      <c r="B54" s="25">
        <v>335.7</v>
      </c>
      <c r="C54" s="20" t="s">
        <v>54</v>
      </c>
      <c r="D54" s="47">
        <v>0</v>
      </c>
      <c r="E54" s="47">
        <v>5528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5528</v>
      </c>
      <c r="O54" s="48">
        <f t="shared" si="7"/>
        <v>2.0680418696175918E-2</v>
      </c>
      <c r="P54" s="9"/>
    </row>
    <row r="55" spans="1:16">
      <c r="A55" s="12"/>
      <c r="B55" s="25">
        <v>337.1</v>
      </c>
      <c r="C55" s="20" t="s">
        <v>56</v>
      </c>
      <c r="D55" s="47">
        <v>0</v>
      </c>
      <c r="E55" s="47">
        <v>323848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ref="N55:N62" si="9">SUM(D55:M55)</f>
        <v>323848</v>
      </c>
      <c r="O55" s="48">
        <f t="shared" si="7"/>
        <v>1.2115253679303868</v>
      </c>
      <c r="P55" s="9"/>
    </row>
    <row r="56" spans="1:16">
      <c r="A56" s="12"/>
      <c r="B56" s="25">
        <v>337.2</v>
      </c>
      <c r="C56" s="20" t="s">
        <v>57</v>
      </c>
      <c r="D56" s="47">
        <v>108798</v>
      </c>
      <c r="E56" s="47">
        <v>77424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186222</v>
      </c>
      <c r="O56" s="48">
        <f t="shared" si="7"/>
        <v>0.69666225225023004</v>
      </c>
      <c r="P56" s="9"/>
    </row>
    <row r="57" spans="1:16">
      <c r="A57" s="12"/>
      <c r="B57" s="25">
        <v>337.3</v>
      </c>
      <c r="C57" s="20" t="s">
        <v>58</v>
      </c>
      <c r="D57" s="47">
        <v>2500</v>
      </c>
      <c r="E57" s="47">
        <v>199376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201876</v>
      </c>
      <c r="O57" s="48">
        <f t="shared" si="7"/>
        <v>0.75522434962178175</v>
      </c>
      <c r="P57" s="9"/>
    </row>
    <row r="58" spans="1:16">
      <c r="A58" s="12"/>
      <c r="B58" s="25">
        <v>337.4</v>
      </c>
      <c r="C58" s="20" t="s">
        <v>59</v>
      </c>
      <c r="D58" s="47">
        <v>0</v>
      </c>
      <c r="E58" s="47">
        <v>0</v>
      </c>
      <c r="F58" s="47">
        <v>0</v>
      </c>
      <c r="G58" s="47">
        <v>670224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670224</v>
      </c>
      <c r="O58" s="48">
        <f t="shared" si="7"/>
        <v>2.5073286794909206</v>
      </c>
      <c r="P58" s="9"/>
    </row>
    <row r="59" spans="1:16">
      <c r="A59" s="12"/>
      <c r="B59" s="25">
        <v>337.5</v>
      </c>
      <c r="C59" s="20" t="s">
        <v>274</v>
      </c>
      <c r="D59" s="47">
        <v>0</v>
      </c>
      <c r="E59" s="47">
        <v>128994</v>
      </c>
      <c r="F59" s="47">
        <v>0</v>
      </c>
      <c r="G59" s="47">
        <v>950000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1078994</v>
      </c>
      <c r="O59" s="48">
        <f t="shared" si="7"/>
        <v>4.0365498716826407</v>
      </c>
      <c r="P59" s="9"/>
    </row>
    <row r="60" spans="1:16">
      <c r="A60" s="12"/>
      <c r="B60" s="25">
        <v>337.9</v>
      </c>
      <c r="C60" s="20" t="s">
        <v>60</v>
      </c>
      <c r="D60" s="47">
        <v>819623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819623</v>
      </c>
      <c r="O60" s="48">
        <f t="shared" si="7"/>
        <v>3.0662349517032914</v>
      </c>
      <c r="P60" s="9"/>
    </row>
    <row r="61" spans="1:16" ht="15.75">
      <c r="A61" s="29" t="s">
        <v>65</v>
      </c>
      <c r="B61" s="30"/>
      <c r="C61" s="31"/>
      <c r="D61" s="32">
        <f t="shared" ref="D61:M61" si="10">SUM(D62:D121)</f>
        <v>23013716</v>
      </c>
      <c r="E61" s="32">
        <f t="shared" si="10"/>
        <v>12988048</v>
      </c>
      <c r="F61" s="32">
        <f t="shared" si="10"/>
        <v>427625</v>
      </c>
      <c r="G61" s="32">
        <f t="shared" si="10"/>
        <v>0</v>
      </c>
      <c r="H61" s="32">
        <f t="shared" si="10"/>
        <v>0</v>
      </c>
      <c r="I61" s="32">
        <f t="shared" si="10"/>
        <v>10614739</v>
      </c>
      <c r="J61" s="32">
        <f t="shared" si="10"/>
        <v>36666721</v>
      </c>
      <c r="K61" s="32">
        <f t="shared" si="10"/>
        <v>0</v>
      </c>
      <c r="L61" s="32">
        <f t="shared" si="10"/>
        <v>3173570</v>
      </c>
      <c r="M61" s="32">
        <f t="shared" si="10"/>
        <v>34832</v>
      </c>
      <c r="N61" s="32">
        <f t="shared" si="9"/>
        <v>86919251</v>
      </c>
      <c r="O61" s="46">
        <f t="shared" si="7"/>
        <v>325.1676019243863</v>
      </c>
      <c r="P61" s="10"/>
    </row>
    <row r="62" spans="1:16">
      <c r="A62" s="12"/>
      <c r="B62" s="25">
        <v>341.1</v>
      </c>
      <c r="C62" s="20" t="s">
        <v>194</v>
      </c>
      <c r="D62" s="47">
        <v>855758</v>
      </c>
      <c r="E62" s="47">
        <v>770550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1626308</v>
      </c>
      <c r="O62" s="48">
        <f t="shared" si="7"/>
        <v>6.0840684459009529</v>
      </c>
      <c r="P62" s="9"/>
    </row>
    <row r="63" spans="1:16">
      <c r="A63" s="12"/>
      <c r="B63" s="25">
        <v>341.2</v>
      </c>
      <c r="C63" s="20" t="s">
        <v>195</v>
      </c>
      <c r="D63" s="47">
        <v>0</v>
      </c>
      <c r="E63" s="47">
        <v>48009</v>
      </c>
      <c r="F63" s="47">
        <v>0</v>
      </c>
      <c r="G63" s="47">
        <v>0</v>
      </c>
      <c r="H63" s="47">
        <v>0</v>
      </c>
      <c r="I63" s="47">
        <v>0</v>
      </c>
      <c r="J63" s="47">
        <v>22950520</v>
      </c>
      <c r="K63" s="47">
        <v>0</v>
      </c>
      <c r="L63" s="47">
        <v>3173570</v>
      </c>
      <c r="M63" s="47">
        <v>0</v>
      </c>
      <c r="N63" s="47">
        <f t="shared" ref="N63:N121" si="11">SUM(D63:M63)</f>
        <v>26172099</v>
      </c>
      <c r="O63" s="48">
        <f t="shared" si="7"/>
        <v>97.910630513344259</v>
      </c>
      <c r="P63" s="9"/>
    </row>
    <row r="64" spans="1:16">
      <c r="A64" s="12"/>
      <c r="B64" s="25">
        <v>341.3</v>
      </c>
      <c r="C64" s="20" t="s">
        <v>196</v>
      </c>
      <c r="D64" s="47">
        <v>1240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1240</v>
      </c>
      <c r="O64" s="48">
        <f t="shared" si="7"/>
        <v>4.6388782893013996E-3</v>
      </c>
      <c r="P64" s="9"/>
    </row>
    <row r="65" spans="1:16">
      <c r="A65" s="12"/>
      <c r="B65" s="25">
        <v>341.51</v>
      </c>
      <c r="C65" s="20" t="s">
        <v>197</v>
      </c>
      <c r="D65" s="47">
        <v>4353617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1044868</v>
      </c>
      <c r="K65" s="47">
        <v>0</v>
      </c>
      <c r="L65" s="47">
        <v>0</v>
      </c>
      <c r="M65" s="47">
        <v>0</v>
      </c>
      <c r="N65" s="47">
        <f t="shared" si="11"/>
        <v>5398485</v>
      </c>
      <c r="O65" s="48">
        <f t="shared" si="7"/>
        <v>20.195899081951023</v>
      </c>
      <c r="P65" s="9"/>
    </row>
    <row r="66" spans="1:16">
      <c r="A66" s="12"/>
      <c r="B66" s="25">
        <v>341.52</v>
      </c>
      <c r="C66" s="20" t="s">
        <v>198</v>
      </c>
      <c r="D66" s="47">
        <v>2729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10385149</v>
      </c>
      <c r="K66" s="47">
        <v>0</v>
      </c>
      <c r="L66" s="47">
        <v>0</v>
      </c>
      <c r="M66" s="47">
        <v>0</v>
      </c>
      <c r="N66" s="47">
        <f t="shared" si="11"/>
        <v>10387878</v>
      </c>
      <c r="O66" s="48">
        <f t="shared" si="7"/>
        <v>38.861372359767458</v>
      </c>
      <c r="P66" s="9"/>
    </row>
    <row r="67" spans="1:16">
      <c r="A67" s="12"/>
      <c r="B67" s="25">
        <v>341.53</v>
      </c>
      <c r="C67" s="20" t="s">
        <v>199</v>
      </c>
      <c r="D67" s="47">
        <v>0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1582432</v>
      </c>
      <c r="K67" s="47">
        <v>0</v>
      </c>
      <c r="L67" s="47">
        <v>0</v>
      </c>
      <c r="M67" s="47">
        <v>0</v>
      </c>
      <c r="N67" s="47">
        <f t="shared" si="11"/>
        <v>1582432</v>
      </c>
      <c r="O67" s="48">
        <f t="shared" si="7"/>
        <v>5.9199269750772521</v>
      </c>
      <c r="P67" s="9"/>
    </row>
    <row r="68" spans="1:16">
      <c r="A68" s="12"/>
      <c r="B68" s="25">
        <v>341.56</v>
      </c>
      <c r="C68" s="20" t="s">
        <v>200</v>
      </c>
      <c r="D68" s="47">
        <v>504555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603749</v>
      </c>
      <c r="K68" s="47">
        <v>0</v>
      </c>
      <c r="L68" s="47">
        <v>0</v>
      </c>
      <c r="M68" s="47">
        <v>0</v>
      </c>
      <c r="N68" s="47">
        <f t="shared" si="11"/>
        <v>1108304</v>
      </c>
      <c r="O68" s="48">
        <f t="shared" si="7"/>
        <v>4.1461994867305636</v>
      </c>
      <c r="P68" s="9"/>
    </row>
    <row r="69" spans="1:16">
      <c r="A69" s="12"/>
      <c r="B69" s="25">
        <v>341.8</v>
      </c>
      <c r="C69" s="20" t="s">
        <v>201</v>
      </c>
      <c r="D69" s="47">
        <v>76333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76333</v>
      </c>
      <c r="O69" s="48">
        <f t="shared" ref="O69:O100" si="12">(N69/O$145)</f>
        <v>0.28556411004616433</v>
      </c>
      <c r="P69" s="9"/>
    </row>
    <row r="70" spans="1:16">
      <c r="A70" s="12"/>
      <c r="B70" s="25">
        <v>341.9</v>
      </c>
      <c r="C70" s="20" t="s">
        <v>202</v>
      </c>
      <c r="D70" s="47">
        <v>492865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492865</v>
      </c>
      <c r="O70" s="48">
        <f t="shared" si="12"/>
        <v>1.84382318391656</v>
      </c>
      <c r="P70" s="9"/>
    </row>
    <row r="71" spans="1:16">
      <c r="A71" s="12"/>
      <c r="B71" s="25">
        <v>342.1</v>
      </c>
      <c r="C71" s="20" t="s">
        <v>74</v>
      </c>
      <c r="D71" s="47">
        <v>1048294</v>
      </c>
      <c r="E71" s="47">
        <v>1129195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2177489</v>
      </c>
      <c r="O71" s="48">
        <f t="shared" si="12"/>
        <v>8.1460535865263033</v>
      </c>
      <c r="P71" s="9"/>
    </row>
    <row r="72" spans="1:16">
      <c r="A72" s="12"/>
      <c r="B72" s="25">
        <v>342.2</v>
      </c>
      <c r="C72" s="20" t="s">
        <v>75</v>
      </c>
      <c r="D72" s="47">
        <v>0</v>
      </c>
      <c r="E72" s="47">
        <v>1881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1881</v>
      </c>
      <c r="O72" s="48">
        <f t="shared" si="12"/>
        <v>7.0368790823999465E-3</v>
      </c>
      <c r="P72" s="9"/>
    </row>
    <row r="73" spans="1:16">
      <c r="A73" s="12"/>
      <c r="B73" s="25">
        <v>342.3</v>
      </c>
      <c r="C73" s="20" t="s">
        <v>76</v>
      </c>
      <c r="D73" s="47">
        <v>453079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453079</v>
      </c>
      <c r="O73" s="48">
        <f t="shared" si="12"/>
        <v>1.6949825293857976</v>
      </c>
      <c r="P73" s="9"/>
    </row>
    <row r="74" spans="1:16">
      <c r="A74" s="12"/>
      <c r="B74" s="25">
        <v>342.4</v>
      </c>
      <c r="C74" s="20" t="s">
        <v>77</v>
      </c>
      <c r="D74" s="47">
        <v>1864</v>
      </c>
      <c r="E74" s="47">
        <v>291268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293132</v>
      </c>
      <c r="O74" s="48">
        <f t="shared" si="12"/>
        <v>1.0966158634673371</v>
      </c>
      <c r="P74" s="9"/>
    </row>
    <row r="75" spans="1:16">
      <c r="A75" s="12"/>
      <c r="B75" s="25">
        <v>342.5</v>
      </c>
      <c r="C75" s="20" t="s">
        <v>78</v>
      </c>
      <c r="D75" s="47">
        <v>103000</v>
      </c>
      <c r="E75" s="47">
        <v>253718</v>
      </c>
      <c r="F75" s="47">
        <v>0</v>
      </c>
      <c r="G75" s="47">
        <v>0</v>
      </c>
      <c r="H75" s="47">
        <v>0</v>
      </c>
      <c r="I75" s="47">
        <v>7810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364528</v>
      </c>
      <c r="O75" s="48">
        <f t="shared" si="12"/>
        <v>1.3637105040665005</v>
      </c>
      <c r="P75" s="9"/>
    </row>
    <row r="76" spans="1:16">
      <c r="A76" s="12"/>
      <c r="B76" s="25">
        <v>342.6</v>
      </c>
      <c r="C76" s="20" t="s">
        <v>79</v>
      </c>
      <c r="D76" s="47">
        <v>13663658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13663658</v>
      </c>
      <c r="O76" s="48">
        <f t="shared" si="12"/>
        <v>51.116166490838218</v>
      </c>
      <c r="P76" s="9"/>
    </row>
    <row r="77" spans="1:16">
      <c r="A77" s="12"/>
      <c r="B77" s="25">
        <v>342.9</v>
      </c>
      <c r="C77" s="20" t="s">
        <v>80</v>
      </c>
      <c r="D77" s="47">
        <v>95420</v>
      </c>
      <c r="E77" s="47">
        <v>4587645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4683065</v>
      </c>
      <c r="O77" s="48">
        <f t="shared" si="12"/>
        <v>17.519490770876821</v>
      </c>
      <c r="P77" s="9"/>
    </row>
    <row r="78" spans="1:16">
      <c r="A78" s="12"/>
      <c r="B78" s="25">
        <v>343.1</v>
      </c>
      <c r="C78" s="20" t="s">
        <v>81</v>
      </c>
      <c r="D78" s="47">
        <v>0</v>
      </c>
      <c r="E78" s="47">
        <v>78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78</v>
      </c>
      <c r="O78" s="48">
        <f t="shared" si="12"/>
        <v>2.9180040852057191E-4</v>
      </c>
      <c r="P78" s="9"/>
    </row>
    <row r="79" spans="1:16">
      <c r="A79" s="12"/>
      <c r="B79" s="25">
        <v>343.3</v>
      </c>
      <c r="C79" s="20" t="s">
        <v>82</v>
      </c>
      <c r="D79" s="47">
        <v>0</v>
      </c>
      <c r="E79" s="47">
        <v>15452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15452</v>
      </c>
      <c r="O79" s="48">
        <f t="shared" si="12"/>
        <v>5.780640913410099E-2</v>
      </c>
      <c r="P79" s="9"/>
    </row>
    <row r="80" spans="1:16">
      <c r="A80" s="12"/>
      <c r="B80" s="25">
        <v>343.4</v>
      </c>
      <c r="C80" s="20" t="s">
        <v>83</v>
      </c>
      <c r="D80" s="47">
        <v>0</v>
      </c>
      <c r="E80" s="47">
        <v>64114</v>
      </c>
      <c r="F80" s="47">
        <v>0</v>
      </c>
      <c r="G80" s="47">
        <v>0</v>
      </c>
      <c r="H80" s="47">
        <v>0</v>
      </c>
      <c r="I80" s="47">
        <v>9896964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1"/>
        <v>9961078</v>
      </c>
      <c r="O80" s="48">
        <f t="shared" si="12"/>
        <v>37.264700380836942</v>
      </c>
      <c r="P80" s="9"/>
    </row>
    <row r="81" spans="1:16">
      <c r="A81" s="12"/>
      <c r="B81" s="25">
        <v>343.6</v>
      </c>
      <c r="C81" s="20" t="s">
        <v>84</v>
      </c>
      <c r="D81" s="47">
        <v>17225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1"/>
        <v>17225</v>
      </c>
      <c r="O81" s="48">
        <f t="shared" si="12"/>
        <v>6.44392568816263E-2</v>
      </c>
      <c r="P81" s="9"/>
    </row>
    <row r="82" spans="1:16">
      <c r="A82" s="12"/>
      <c r="B82" s="25">
        <v>343.7</v>
      </c>
      <c r="C82" s="20" t="s">
        <v>85</v>
      </c>
      <c r="D82" s="47">
        <v>22211</v>
      </c>
      <c r="E82" s="47">
        <v>219152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1"/>
        <v>241363</v>
      </c>
      <c r="O82" s="48">
        <f t="shared" si="12"/>
        <v>0.90294643591988211</v>
      </c>
      <c r="P82" s="9"/>
    </row>
    <row r="83" spans="1:16">
      <c r="A83" s="12"/>
      <c r="B83" s="25">
        <v>343.9</v>
      </c>
      <c r="C83" s="20" t="s">
        <v>86</v>
      </c>
      <c r="D83" s="47">
        <v>0</v>
      </c>
      <c r="E83" s="47">
        <v>15025</v>
      </c>
      <c r="F83" s="47">
        <v>0</v>
      </c>
      <c r="G83" s="47">
        <v>0</v>
      </c>
      <c r="H83" s="47">
        <v>0</v>
      </c>
      <c r="I83" s="47">
        <v>112938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1"/>
        <v>127963</v>
      </c>
      <c r="O83" s="48">
        <f t="shared" si="12"/>
        <v>0.47871353430151214</v>
      </c>
      <c r="P83" s="9"/>
    </row>
    <row r="84" spans="1:16">
      <c r="A84" s="12"/>
      <c r="B84" s="25">
        <v>344.9</v>
      </c>
      <c r="C84" s="20" t="s">
        <v>203</v>
      </c>
      <c r="D84" s="47">
        <v>0</v>
      </c>
      <c r="E84" s="47">
        <v>388957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1"/>
        <v>388957</v>
      </c>
      <c r="O84" s="48">
        <f t="shared" si="12"/>
        <v>1.4551001473966165</v>
      </c>
      <c r="P84" s="9"/>
    </row>
    <row r="85" spans="1:16">
      <c r="A85" s="12"/>
      <c r="B85" s="25">
        <v>346.3</v>
      </c>
      <c r="C85" s="20" t="s">
        <v>160</v>
      </c>
      <c r="D85" s="47">
        <v>0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35436</v>
      </c>
      <c r="K85" s="47">
        <v>0</v>
      </c>
      <c r="L85" s="47">
        <v>0</v>
      </c>
      <c r="M85" s="47">
        <v>0</v>
      </c>
      <c r="N85" s="47">
        <f t="shared" si="11"/>
        <v>35436</v>
      </c>
      <c r="O85" s="48">
        <f t="shared" si="12"/>
        <v>0.13256717020942291</v>
      </c>
      <c r="P85" s="9"/>
    </row>
    <row r="86" spans="1:16">
      <c r="A86" s="12"/>
      <c r="B86" s="25">
        <v>346.4</v>
      </c>
      <c r="C86" s="20" t="s">
        <v>88</v>
      </c>
      <c r="D86" s="47">
        <v>277294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1"/>
        <v>277294</v>
      </c>
      <c r="O86" s="48">
        <f t="shared" si="12"/>
        <v>1.037365416414147</v>
      </c>
      <c r="P86" s="9"/>
    </row>
    <row r="87" spans="1:16">
      <c r="A87" s="12"/>
      <c r="B87" s="25">
        <v>347.1</v>
      </c>
      <c r="C87" s="20" t="s">
        <v>89</v>
      </c>
      <c r="D87" s="47">
        <v>470296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62985</v>
      </c>
      <c r="K87" s="47">
        <v>0</v>
      </c>
      <c r="L87" s="47">
        <v>0</v>
      </c>
      <c r="M87" s="47">
        <v>0</v>
      </c>
      <c r="N87" s="47">
        <f t="shared" si="11"/>
        <v>533281</v>
      </c>
      <c r="O87" s="48">
        <f t="shared" si="12"/>
        <v>1.9950206879007579</v>
      </c>
      <c r="P87" s="9"/>
    </row>
    <row r="88" spans="1:16">
      <c r="A88" s="12"/>
      <c r="B88" s="25">
        <v>347.2</v>
      </c>
      <c r="C88" s="20" t="s">
        <v>275</v>
      </c>
      <c r="D88" s="47">
        <v>44986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1"/>
        <v>44986</v>
      </c>
      <c r="O88" s="48">
        <f t="shared" si="12"/>
        <v>0.16829401509880063</v>
      </c>
      <c r="P88" s="9"/>
    </row>
    <row r="89" spans="1:16">
      <c r="A89" s="12"/>
      <c r="B89" s="25">
        <v>348.12</v>
      </c>
      <c r="C89" s="20" t="s">
        <v>228</v>
      </c>
      <c r="D89" s="47">
        <v>0</v>
      </c>
      <c r="E89" s="47">
        <v>31940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ref="N89:N111" si="13">SUM(D89:M89)</f>
        <v>31940</v>
      </c>
      <c r="O89" s="48">
        <f t="shared" si="12"/>
        <v>0.11948852625829573</v>
      </c>
      <c r="P89" s="9"/>
    </row>
    <row r="90" spans="1:16">
      <c r="A90" s="12"/>
      <c r="B90" s="25">
        <v>348.13</v>
      </c>
      <c r="C90" s="20" t="s">
        <v>229</v>
      </c>
      <c r="D90" s="47">
        <v>0</v>
      </c>
      <c r="E90" s="47">
        <v>32809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3"/>
        <v>32809</v>
      </c>
      <c r="O90" s="48">
        <f t="shared" si="12"/>
        <v>0.12273948209168518</v>
      </c>
      <c r="P90" s="9"/>
    </row>
    <row r="91" spans="1:16">
      <c r="A91" s="12"/>
      <c r="B91" s="25">
        <v>348.14</v>
      </c>
      <c r="C91" s="20" t="s">
        <v>204</v>
      </c>
      <c r="D91" s="47">
        <v>0</v>
      </c>
      <c r="E91" s="47">
        <v>26410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3"/>
        <v>26410</v>
      </c>
      <c r="O91" s="48">
        <f t="shared" si="12"/>
        <v>9.8800625500362879E-2</v>
      </c>
      <c r="P91" s="9"/>
    </row>
    <row r="92" spans="1:16">
      <c r="A92" s="12"/>
      <c r="B92" s="25">
        <v>348.21</v>
      </c>
      <c r="C92" s="20" t="s">
        <v>276</v>
      </c>
      <c r="D92" s="47">
        <v>0</v>
      </c>
      <c r="E92" s="47">
        <v>257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3"/>
        <v>257</v>
      </c>
      <c r="O92" s="48">
        <f t="shared" si="12"/>
        <v>9.6144493576649987E-4</v>
      </c>
      <c r="P92" s="9"/>
    </row>
    <row r="93" spans="1:16">
      <c r="A93" s="12"/>
      <c r="B93" s="25">
        <v>348.22</v>
      </c>
      <c r="C93" s="20" t="s">
        <v>230</v>
      </c>
      <c r="D93" s="47">
        <v>0</v>
      </c>
      <c r="E93" s="47">
        <v>22474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3"/>
        <v>22474</v>
      </c>
      <c r="O93" s="48">
        <f t="shared" si="12"/>
        <v>8.4075927962709407E-2</v>
      </c>
      <c r="P93" s="9"/>
    </row>
    <row r="94" spans="1:16">
      <c r="A94" s="12"/>
      <c r="B94" s="25">
        <v>348.23</v>
      </c>
      <c r="C94" s="20" t="s">
        <v>231</v>
      </c>
      <c r="D94" s="47">
        <v>0</v>
      </c>
      <c r="E94" s="47">
        <v>94940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3"/>
        <v>94940</v>
      </c>
      <c r="O94" s="48">
        <f t="shared" si="12"/>
        <v>0.3551734716018346</v>
      </c>
      <c r="P94" s="9"/>
    </row>
    <row r="95" spans="1:16">
      <c r="A95" s="12"/>
      <c r="B95" s="25">
        <v>348.24</v>
      </c>
      <c r="C95" s="20" t="s">
        <v>205</v>
      </c>
      <c r="D95" s="47">
        <v>0</v>
      </c>
      <c r="E95" s="47">
        <v>163412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3"/>
        <v>163412</v>
      </c>
      <c r="O95" s="48">
        <f t="shared" si="12"/>
        <v>0.61132933791235511</v>
      </c>
      <c r="P95" s="9"/>
    </row>
    <row r="96" spans="1:16">
      <c r="A96" s="12"/>
      <c r="B96" s="25">
        <v>348.31</v>
      </c>
      <c r="C96" s="20" t="s">
        <v>232</v>
      </c>
      <c r="D96" s="47">
        <v>0</v>
      </c>
      <c r="E96" s="47">
        <v>1074140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3"/>
        <v>1074140</v>
      </c>
      <c r="O96" s="48">
        <f t="shared" si="12"/>
        <v>4.0183909077985529</v>
      </c>
      <c r="P96" s="9"/>
    </row>
    <row r="97" spans="1:16">
      <c r="A97" s="12"/>
      <c r="B97" s="25">
        <v>348.32</v>
      </c>
      <c r="C97" s="20" t="s">
        <v>233</v>
      </c>
      <c r="D97" s="47">
        <v>0</v>
      </c>
      <c r="E97" s="47">
        <v>8985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3"/>
        <v>8985</v>
      </c>
      <c r="O97" s="48">
        <f t="shared" si="12"/>
        <v>3.3613162443042806E-2</v>
      </c>
      <c r="P97" s="9"/>
    </row>
    <row r="98" spans="1:16">
      <c r="A98" s="12"/>
      <c r="B98" s="25">
        <v>348.34</v>
      </c>
      <c r="C98" s="20" t="s">
        <v>206</v>
      </c>
      <c r="D98" s="47">
        <v>0</v>
      </c>
      <c r="E98" s="47">
        <v>7532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3"/>
        <v>7532</v>
      </c>
      <c r="O98" s="48">
        <f t="shared" si="12"/>
        <v>2.8177444576627537E-2</v>
      </c>
      <c r="P98" s="9"/>
    </row>
    <row r="99" spans="1:16">
      <c r="A99" s="12"/>
      <c r="B99" s="25">
        <v>348.41</v>
      </c>
      <c r="C99" s="20" t="s">
        <v>234</v>
      </c>
      <c r="D99" s="47">
        <v>0</v>
      </c>
      <c r="E99" s="47">
        <v>558812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3"/>
        <v>558812</v>
      </c>
      <c r="O99" s="48">
        <f t="shared" si="12"/>
        <v>2.0905329472589469</v>
      </c>
      <c r="P99" s="9"/>
    </row>
    <row r="100" spans="1:16">
      <c r="A100" s="12"/>
      <c r="B100" s="25">
        <v>348.42</v>
      </c>
      <c r="C100" s="20" t="s">
        <v>235</v>
      </c>
      <c r="D100" s="47">
        <v>0</v>
      </c>
      <c r="E100" s="47">
        <v>212861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3"/>
        <v>212861</v>
      </c>
      <c r="O100" s="48">
        <f t="shared" si="12"/>
        <v>0.79631957382176233</v>
      </c>
      <c r="P100" s="9"/>
    </row>
    <row r="101" spans="1:16">
      <c r="A101" s="12"/>
      <c r="B101" s="25">
        <v>348.44</v>
      </c>
      <c r="C101" s="20" t="s">
        <v>207</v>
      </c>
      <c r="D101" s="47">
        <v>0</v>
      </c>
      <c r="E101" s="47">
        <v>13700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3"/>
        <v>13700</v>
      </c>
      <c r="O101" s="48">
        <f t="shared" ref="O101:O132" si="14">(N101/O$145)</f>
        <v>5.1252123035023529E-2</v>
      </c>
      <c r="P101" s="9"/>
    </row>
    <row r="102" spans="1:16">
      <c r="A102" s="12"/>
      <c r="B102" s="25">
        <v>348.48</v>
      </c>
      <c r="C102" s="20" t="s">
        <v>236</v>
      </c>
      <c r="D102" s="47">
        <v>0</v>
      </c>
      <c r="E102" s="47">
        <v>28900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3"/>
        <v>28900</v>
      </c>
      <c r="O102" s="48">
        <f t="shared" si="14"/>
        <v>0.10811579238775036</v>
      </c>
      <c r="P102" s="9"/>
    </row>
    <row r="103" spans="1:16">
      <c r="A103" s="12"/>
      <c r="B103" s="25">
        <v>348.51</v>
      </c>
      <c r="C103" s="20" t="s">
        <v>237</v>
      </c>
      <c r="D103" s="47">
        <v>0</v>
      </c>
      <c r="E103" s="47">
        <v>1800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3"/>
        <v>1800</v>
      </c>
      <c r="O103" s="48">
        <f t="shared" si="14"/>
        <v>6.7338555812439674E-3</v>
      </c>
      <c r="P103" s="9"/>
    </row>
    <row r="104" spans="1:16">
      <c r="A104" s="12"/>
      <c r="B104" s="25">
        <v>348.52</v>
      </c>
      <c r="C104" s="20" t="s">
        <v>238</v>
      </c>
      <c r="D104" s="47">
        <v>0</v>
      </c>
      <c r="E104" s="47">
        <v>208430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3"/>
        <v>208430</v>
      </c>
      <c r="O104" s="48">
        <f t="shared" si="14"/>
        <v>0.77974306599926679</v>
      </c>
      <c r="P104" s="9"/>
    </row>
    <row r="105" spans="1:16">
      <c r="A105" s="12"/>
      <c r="B105" s="25">
        <v>348.53</v>
      </c>
      <c r="C105" s="20" t="s">
        <v>239</v>
      </c>
      <c r="D105" s="47">
        <v>0</v>
      </c>
      <c r="E105" s="47">
        <v>631900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3"/>
        <v>631900</v>
      </c>
      <c r="O105" s="48">
        <f t="shared" si="14"/>
        <v>2.3639574121044795</v>
      </c>
      <c r="P105" s="9"/>
    </row>
    <row r="106" spans="1:16">
      <c r="A106" s="12"/>
      <c r="B106" s="25">
        <v>348.54</v>
      </c>
      <c r="C106" s="20" t="s">
        <v>208</v>
      </c>
      <c r="D106" s="47">
        <v>0</v>
      </c>
      <c r="E106" s="47">
        <v>670744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3"/>
        <v>670744</v>
      </c>
      <c r="O106" s="48">
        <f t="shared" si="14"/>
        <v>2.5092740155477244</v>
      </c>
      <c r="P106" s="9"/>
    </row>
    <row r="107" spans="1:16">
      <c r="A107" s="12"/>
      <c r="B107" s="25">
        <v>348.62</v>
      </c>
      <c r="C107" s="20" t="s">
        <v>240</v>
      </c>
      <c r="D107" s="47">
        <v>0</v>
      </c>
      <c r="E107" s="47">
        <v>614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3"/>
        <v>614</v>
      </c>
      <c r="O107" s="48">
        <f t="shared" si="14"/>
        <v>2.2969929593798866E-3</v>
      </c>
      <c r="P107" s="9"/>
    </row>
    <row r="108" spans="1:16">
      <c r="A108" s="12"/>
      <c r="B108" s="25">
        <v>348.64</v>
      </c>
      <c r="C108" s="20" t="s">
        <v>209</v>
      </c>
      <c r="D108" s="47">
        <v>0</v>
      </c>
      <c r="E108" s="47">
        <v>417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3"/>
        <v>417</v>
      </c>
      <c r="O108" s="48">
        <f t="shared" si="14"/>
        <v>1.5600098763215193E-3</v>
      </c>
      <c r="P108" s="9"/>
    </row>
    <row r="109" spans="1:16">
      <c r="A109" s="12"/>
      <c r="B109" s="25">
        <v>348.71</v>
      </c>
      <c r="C109" s="20" t="s">
        <v>241</v>
      </c>
      <c r="D109" s="47">
        <v>0</v>
      </c>
      <c r="E109" s="47">
        <v>143468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3"/>
        <v>143468</v>
      </c>
      <c r="O109" s="48">
        <f t="shared" si="14"/>
        <v>0.53671821807217202</v>
      </c>
      <c r="P109" s="9"/>
    </row>
    <row r="110" spans="1:16">
      <c r="A110" s="12"/>
      <c r="B110" s="25">
        <v>348.72</v>
      </c>
      <c r="C110" s="20" t="s">
        <v>242</v>
      </c>
      <c r="D110" s="47">
        <v>0</v>
      </c>
      <c r="E110" s="47">
        <v>12753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3"/>
        <v>12753</v>
      </c>
      <c r="O110" s="48">
        <f t="shared" si="14"/>
        <v>4.7709366793113508E-2</v>
      </c>
      <c r="P110" s="9"/>
    </row>
    <row r="111" spans="1:16">
      <c r="A111" s="12"/>
      <c r="B111" s="25">
        <v>348.74</v>
      </c>
      <c r="C111" s="20" t="s">
        <v>210</v>
      </c>
      <c r="D111" s="47">
        <v>0</v>
      </c>
      <c r="E111" s="47">
        <v>12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3"/>
        <v>12</v>
      </c>
      <c r="O111" s="48">
        <f t="shared" si="14"/>
        <v>4.4892370541626452E-5</v>
      </c>
      <c r="P111" s="9"/>
    </row>
    <row r="112" spans="1:16">
      <c r="A112" s="12"/>
      <c r="B112" s="25">
        <v>348.82</v>
      </c>
      <c r="C112" s="20" t="s">
        <v>211</v>
      </c>
      <c r="D112" s="47">
        <v>0</v>
      </c>
      <c r="E112" s="47">
        <v>417826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1"/>
        <v>417826</v>
      </c>
      <c r="O112" s="48">
        <f t="shared" si="14"/>
        <v>1.5630999678271345</v>
      </c>
      <c r="P112" s="9"/>
    </row>
    <row r="113" spans="1:16">
      <c r="A113" s="12"/>
      <c r="B113" s="25">
        <v>348.88</v>
      </c>
      <c r="C113" s="20" t="s">
        <v>277</v>
      </c>
      <c r="D113" s="47">
        <v>307</v>
      </c>
      <c r="E113" s="47">
        <v>0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1"/>
        <v>307</v>
      </c>
      <c r="O113" s="48">
        <f t="shared" si="14"/>
        <v>1.1484964796899433E-3</v>
      </c>
      <c r="P113" s="9"/>
    </row>
    <row r="114" spans="1:16">
      <c r="A114" s="12"/>
      <c r="B114" s="25">
        <v>348.92099999999999</v>
      </c>
      <c r="C114" s="20" t="s">
        <v>212</v>
      </c>
      <c r="D114" s="47">
        <v>0</v>
      </c>
      <c r="E114" s="47">
        <v>34832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1"/>
        <v>34832</v>
      </c>
      <c r="O114" s="48">
        <f t="shared" si="14"/>
        <v>0.13030758755882771</v>
      </c>
      <c r="P114" s="9"/>
    </row>
    <row r="115" spans="1:16">
      <c r="A115" s="12"/>
      <c r="B115" s="25">
        <v>348.92200000000003</v>
      </c>
      <c r="C115" s="20" t="s">
        <v>213</v>
      </c>
      <c r="D115" s="47">
        <v>0</v>
      </c>
      <c r="E115" s="47">
        <v>34832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si="11"/>
        <v>34832</v>
      </c>
      <c r="O115" s="48">
        <f t="shared" si="14"/>
        <v>0.13030758755882771</v>
      </c>
      <c r="P115" s="9"/>
    </row>
    <row r="116" spans="1:16">
      <c r="A116" s="12"/>
      <c r="B116" s="25">
        <v>348.923</v>
      </c>
      <c r="C116" s="20" t="s">
        <v>214</v>
      </c>
      <c r="D116" s="47">
        <v>0</v>
      </c>
      <c r="E116" s="47">
        <v>0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34832</v>
      </c>
      <c r="N116" s="47">
        <f t="shared" si="11"/>
        <v>34832</v>
      </c>
      <c r="O116" s="48">
        <f t="shared" si="14"/>
        <v>0.13030758755882771</v>
      </c>
      <c r="P116" s="9"/>
    </row>
    <row r="117" spans="1:16">
      <c r="A117" s="12"/>
      <c r="B117" s="25">
        <v>348.92399999999998</v>
      </c>
      <c r="C117" s="20" t="s">
        <v>215</v>
      </c>
      <c r="D117" s="47">
        <v>0</v>
      </c>
      <c r="E117" s="47">
        <v>34832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si="11"/>
        <v>34832</v>
      </c>
      <c r="O117" s="48">
        <f t="shared" si="14"/>
        <v>0.13030758755882771</v>
      </c>
      <c r="P117" s="9"/>
    </row>
    <row r="118" spans="1:16">
      <c r="A118" s="12"/>
      <c r="B118" s="25">
        <v>348.93</v>
      </c>
      <c r="C118" s="20" t="s">
        <v>243</v>
      </c>
      <c r="D118" s="47">
        <v>0</v>
      </c>
      <c r="E118" s="47">
        <v>0</v>
      </c>
      <c r="F118" s="47">
        <v>427625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f t="shared" si="11"/>
        <v>427625</v>
      </c>
      <c r="O118" s="48">
        <f t="shared" si="14"/>
        <v>1.5997583294052509</v>
      </c>
      <c r="P118" s="9"/>
    </row>
    <row r="119" spans="1:16">
      <c r="A119" s="12"/>
      <c r="B119" s="25">
        <v>348.93200000000002</v>
      </c>
      <c r="C119" s="20" t="s">
        <v>216</v>
      </c>
      <c r="D119" s="47">
        <v>18683</v>
      </c>
      <c r="E119" s="47">
        <v>0</v>
      </c>
      <c r="F119" s="47">
        <v>0</v>
      </c>
      <c r="G119" s="47">
        <v>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f t="shared" si="11"/>
        <v>18683</v>
      </c>
      <c r="O119" s="48">
        <f t="shared" si="14"/>
        <v>6.9893679902433919E-2</v>
      </c>
      <c r="P119" s="9"/>
    </row>
    <row r="120" spans="1:16">
      <c r="A120" s="12"/>
      <c r="B120" s="25">
        <v>348.99</v>
      </c>
      <c r="C120" s="20" t="s">
        <v>217</v>
      </c>
      <c r="D120" s="47">
        <v>96</v>
      </c>
      <c r="E120" s="47">
        <v>130970</v>
      </c>
      <c r="F120" s="47">
        <v>0</v>
      </c>
      <c r="G120" s="47">
        <v>0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0</v>
      </c>
      <c r="N120" s="47">
        <f t="shared" si="11"/>
        <v>131066</v>
      </c>
      <c r="O120" s="48">
        <f t="shared" si="14"/>
        <v>0.49032195311740101</v>
      </c>
      <c r="P120" s="9"/>
    </row>
    <row r="121" spans="1:16">
      <c r="A121" s="12"/>
      <c r="B121" s="25">
        <v>349</v>
      </c>
      <c r="C121" s="20" t="s">
        <v>1</v>
      </c>
      <c r="D121" s="47">
        <v>510206</v>
      </c>
      <c r="E121" s="47">
        <v>602402</v>
      </c>
      <c r="F121" s="47">
        <v>0</v>
      </c>
      <c r="G121" s="47">
        <v>0</v>
      </c>
      <c r="H121" s="47">
        <v>0</v>
      </c>
      <c r="I121" s="47">
        <v>597027</v>
      </c>
      <c r="J121" s="47">
        <v>1582</v>
      </c>
      <c r="K121" s="47">
        <v>0</v>
      </c>
      <c r="L121" s="47">
        <v>0</v>
      </c>
      <c r="M121" s="47">
        <v>0</v>
      </c>
      <c r="N121" s="47">
        <f t="shared" si="11"/>
        <v>1711217</v>
      </c>
      <c r="O121" s="48">
        <f t="shared" si="14"/>
        <v>6.4017156367608656</v>
      </c>
      <c r="P121" s="9"/>
    </row>
    <row r="122" spans="1:16" ht="15.75">
      <c r="A122" s="29" t="s">
        <v>66</v>
      </c>
      <c r="B122" s="30"/>
      <c r="C122" s="31"/>
      <c r="D122" s="32">
        <f t="shared" ref="D122:M122" si="15">SUM(D123:D130)</f>
        <v>16856</v>
      </c>
      <c r="E122" s="32">
        <f t="shared" si="15"/>
        <v>1338780</v>
      </c>
      <c r="F122" s="32">
        <f t="shared" si="15"/>
        <v>0</v>
      </c>
      <c r="G122" s="32">
        <f t="shared" si="15"/>
        <v>0</v>
      </c>
      <c r="H122" s="32">
        <f t="shared" si="15"/>
        <v>0</v>
      </c>
      <c r="I122" s="32">
        <f t="shared" si="15"/>
        <v>0</v>
      </c>
      <c r="J122" s="32">
        <f t="shared" si="15"/>
        <v>0</v>
      </c>
      <c r="K122" s="32">
        <f t="shared" si="15"/>
        <v>0</v>
      </c>
      <c r="L122" s="32">
        <f t="shared" si="15"/>
        <v>0</v>
      </c>
      <c r="M122" s="32">
        <f t="shared" si="15"/>
        <v>0</v>
      </c>
      <c r="N122" s="32">
        <f>SUM(D122:M122)</f>
        <v>1355636</v>
      </c>
      <c r="O122" s="46">
        <f t="shared" si="14"/>
        <v>5.0714761359640264</v>
      </c>
      <c r="P122" s="10"/>
    </row>
    <row r="123" spans="1:16">
      <c r="A123" s="13"/>
      <c r="B123" s="40">
        <v>351.1</v>
      </c>
      <c r="C123" s="21" t="s">
        <v>110</v>
      </c>
      <c r="D123" s="47">
        <v>2657</v>
      </c>
      <c r="E123" s="47">
        <v>0</v>
      </c>
      <c r="F123" s="47">
        <v>0</v>
      </c>
      <c r="G123" s="47">
        <v>0</v>
      </c>
      <c r="H123" s="47">
        <v>0</v>
      </c>
      <c r="I123" s="47">
        <v>0</v>
      </c>
      <c r="J123" s="47">
        <v>0</v>
      </c>
      <c r="K123" s="47">
        <v>0</v>
      </c>
      <c r="L123" s="47">
        <v>0</v>
      </c>
      <c r="M123" s="47">
        <v>0</v>
      </c>
      <c r="N123" s="47">
        <f>SUM(D123:M123)</f>
        <v>2657</v>
      </c>
      <c r="O123" s="48">
        <f t="shared" si="14"/>
        <v>9.9399190440917894E-3</v>
      </c>
      <c r="P123" s="9"/>
    </row>
    <row r="124" spans="1:16">
      <c r="A124" s="13"/>
      <c r="B124" s="40">
        <v>351.4</v>
      </c>
      <c r="C124" s="21" t="s">
        <v>113</v>
      </c>
      <c r="D124" s="47">
        <v>0</v>
      </c>
      <c r="E124" s="47">
        <v>31</v>
      </c>
      <c r="F124" s="47">
        <v>0</v>
      </c>
      <c r="G124" s="47">
        <v>0</v>
      </c>
      <c r="H124" s="47">
        <v>0</v>
      </c>
      <c r="I124" s="47">
        <v>0</v>
      </c>
      <c r="J124" s="47">
        <v>0</v>
      </c>
      <c r="K124" s="47">
        <v>0</v>
      </c>
      <c r="L124" s="47">
        <v>0</v>
      </c>
      <c r="M124" s="47">
        <v>0</v>
      </c>
      <c r="N124" s="47">
        <f t="shared" ref="N124:N130" si="16">SUM(D124:M124)</f>
        <v>31</v>
      </c>
      <c r="O124" s="48">
        <f t="shared" si="14"/>
        <v>1.15971957232535E-4</v>
      </c>
      <c r="P124" s="9"/>
    </row>
    <row r="125" spans="1:16">
      <c r="A125" s="13"/>
      <c r="B125" s="40">
        <v>351.5</v>
      </c>
      <c r="C125" s="21" t="s">
        <v>114</v>
      </c>
      <c r="D125" s="47">
        <v>0</v>
      </c>
      <c r="E125" s="47">
        <v>105434</v>
      </c>
      <c r="F125" s="47">
        <v>0</v>
      </c>
      <c r="G125" s="47">
        <v>0</v>
      </c>
      <c r="H125" s="47">
        <v>0</v>
      </c>
      <c r="I125" s="47">
        <v>0</v>
      </c>
      <c r="J125" s="47">
        <v>0</v>
      </c>
      <c r="K125" s="47">
        <v>0</v>
      </c>
      <c r="L125" s="47">
        <v>0</v>
      </c>
      <c r="M125" s="47">
        <v>0</v>
      </c>
      <c r="N125" s="47">
        <f t="shared" si="16"/>
        <v>105434</v>
      </c>
      <c r="O125" s="48">
        <f t="shared" si="14"/>
        <v>0.39443184964048694</v>
      </c>
      <c r="P125" s="9"/>
    </row>
    <row r="126" spans="1:16">
      <c r="A126" s="13"/>
      <c r="B126" s="40">
        <v>351.7</v>
      </c>
      <c r="C126" s="21" t="s">
        <v>218</v>
      </c>
      <c r="D126" s="47">
        <v>0</v>
      </c>
      <c r="E126" s="47">
        <v>214645</v>
      </c>
      <c r="F126" s="47">
        <v>0</v>
      </c>
      <c r="G126" s="47">
        <v>0</v>
      </c>
      <c r="H126" s="47">
        <v>0</v>
      </c>
      <c r="I126" s="47">
        <v>0</v>
      </c>
      <c r="J126" s="47">
        <v>0</v>
      </c>
      <c r="K126" s="47">
        <v>0</v>
      </c>
      <c r="L126" s="47">
        <v>0</v>
      </c>
      <c r="M126" s="47">
        <v>0</v>
      </c>
      <c r="N126" s="47">
        <f t="shared" si="16"/>
        <v>214645</v>
      </c>
      <c r="O126" s="48">
        <f t="shared" si="14"/>
        <v>0.80299357290895079</v>
      </c>
      <c r="P126" s="9"/>
    </row>
    <row r="127" spans="1:16">
      <c r="A127" s="13"/>
      <c r="B127" s="40">
        <v>354</v>
      </c>
      <c r="C127" s="21" t="s">
        <v>115</v>
      </c>
      <c r="D127" s="47">
        <v>14129</v>
      </c>
      <c r="E127" s="47">
        <v>3160</v>
      </c>
      <c r="F127" s="47">
        <v>0</v>
      </c>
      <c r="G127" s="47">
        <v>0</v>
      </c>
      <c r="H127" s="47">
        <v>0</v>
      </c>
      <c r="I127" s="47">
        <v>0</v>
      </c>
      <c r="J127" s="47">
        <v>0</v>
      </c>
      <c r="K127" s="47">
        <v>0</v>
      </c>
      <c r="L127" s="47">
        <v>0</v>
      </c>
      <c r="M127" s="47">
        <v>0</v>
      </c>
      <c r="N127" s="47">
        <f t="shared" si="16"/>
        <v>17289</v>
      </c>
      <c r="O127" s="48">
        <f t="shared" si="14"/>
        <v>6.4678682857848308E-2</v>
      </c>
      <c r="P127" s="9"/>
    </row>
    <row r="128" spans="1:16">
      <c r="A128" s="13"/>
      <c r="B128" s="40">
        <v>355</v>
      </c>
      <c r="C128" s="21" t="s">
        <v>151</v>
      </c>
      <c r="D128" s="47">
        <v>0</v>
      </c>
      <c r="E128" s="47">
        <v>474830</v>
      </c>
      <c r="F128" s="47">
        <v>0</v>
      </c>
      <c r="G128" s="47">
        <v>0</v>
      </c>
      <c r="H128" s="47">
        <v>0</v>
      </c>
      <c r="I128" s="47">
        <v>0</v>
      </c>
      <c r="J128" s="47">
        <v>0</v>
      </c>
      <c r="K128" s="47">
        <v>0</v>
      </c>
      <c r="L128" s="47">
        <v>0</v>
      </c>
      <c r="M128" s="47">
        <v>0</v>
      </c>
      <c r="N128" s="47">
        <f t="shared" si="16"/>
        <v>474830</v>
      </c>
      <c r="O128" s="48">
        <f t="shared" si="14"/>
        <v>1.776353692023374</v>
      </c>
      <c r="P128" s="9"/>
    </row>
    <row r="129" spans="1:119">
      <c r="A129" s="13"/>
      <c r="B129" s="40">
        <v>358.2</v>
      </c>
      <c r="C129" s="21" t="s">
        <v>220</v>
      </c>
      <c r="D129" s="47">
        <v>0</v>
      </c>
      <c r="E129" s="47">
        <v>99000</v>
      </c>
      <c r="F129" s="47">
        <v>0</v>
      </c>
      <c r="G129" s="47">
        <v>0</v>
      </c>
      <c r="H129" s="47">
        <v>0</v>
      </c>
      <c r="I129" s="47">
        <v>0</v>
      </c>
      <c r="J129" s="47">
        <v>0</v>
      </c>
      <c r="K129" s="47">
        <v>0</v>
      </c>
      <c r="L129" s="47">
        <v>0</v>
      </c>
      <c r="M129" s="47">
        <v>0</v>
      </c>
      <c r="N129" s="47">
        <f t="shared" si="16"/>
        <v>99000</v>
      </c>
      <c r="O129" s="48">
        <f t="shared" si="14"/>
        <v>0.37036205696841823</v>
      </c>
      <c r="P129" s="9"/>
    </row>
    <row r="130" spans="1:119">
      <c r="A130" s="13"/>
      <c r="B130" s="40">
        <v>359</v>
      </c>
      <c r="C130" s="21" t="s">
        <v>116</v>
      </c>
      <c r="D130" s="47">
        <v>70</v>
      </c>
      <c r="E130" s="47">
        <v>441680</v>
      </c>
      <c r="F130" s="47">
        <v>0</v>
      </c>
      <c r="G130" s="47">
        <v>0</v>
      </c>
      <c r="H130" s="47">
        <v>0</v>
      </c>
      <c r="I130" s="47">
        <v>0</v>
      </c>
      <c r="J130" s="47">
        <v>0</v>
      </c>
      <c r="K130" s="47">
        <v>0</v>
      </c>
      <c r="L130" s="47">
        <v>0</v>
      </c>
      <c r="M130" s="47">
        <v>0</v>
      </c>
      <c r="N130" s="47">
        <f t="shared" si="16"/>
        <v>441750</v>
      </c>
      <c r="O130" s="48">
        <f t="shared" si="14"/>
        <v>1.6526003905636237</v>
      </c>
      <c r="P130" s="9"/>
    </row>
    <row r="131" spans="1:119" ht="15.75">
      <c r="A131" s="29" t="s">
        <v>4</v>
      </c>
      <c r="B131" s="30"/>
      <c r="C131" s="31"/>
      <c r="D131" s="32">
        <f t="shared" ref="D131:M131" si="17">SUM(D132:D139)</f>
        <v>5877721</v>
      </c>
      <c r="E131" s="32">
        <f t="shared" si="17"/>
        <v>2720766</v>
      </c>
      <c r="F131" s="32">
        <f t="shared" si="17"/>
        <v>218906</v>
      </c>
      <c r="G131" s="32">
        <f t="shared" si="17"/>
        <v>762814</v>
      </c>
      <c r="H131" s="32">
        <f t="shared" si="17"/>
        <v>0</v>
      </c>
      <c r="I131" s="32">
        <f t="shared" si="17"/>
        <v>2378938</v>
      </c>
      <c r="J131" s="32">
        <f t="shared" si="17"/>
        <v>3994040</v>
      </c>
      <c r="K131" s="32">
        <f t="shared" si="17"/>
        <v>0</v>
      </c>
      <c r="L131" s="32">
        <f t="shared" si="17"/>
        <v>103449</v>
      </c>
      <c r="M131" s="32">
        <f t="shared" si="17"/>
        <v>56244</v>
      </c>
      <c r="N131" s="32">
        <f>SUM(D131:M131)</f>
        <v>16112878</v>
      </c>
      <c r="O131" s="46">
        <f t="shared" si="14"/>
        <v>60.27877413900174</v>
      </c>
      <c r="P131" s="10"/>
    </row>
    <row r="132" spans="1:119">
      <c r="A132" s="12"/>
      <c r="B132" s="25">
        <v>361.1</v>
      </c>
      <c r="C132" s="20" t="s">
        <v>118</v>
      </c>
      <c r="D132" s="47">
        <v>3186551</v>
      </c>
      <c r="E132" s="47">
        <v>1994005</v>
      </c>
      <c r="F132" s="47">
        <v>218906</v>
      </c>
      <c r="G132" s="47">
        <v>699150</v>
      </c>
      <c r="H132" s="47">
        <v>0</v>
      </c>
      <c r="I132" s="47">
        <v>406723</v>
      </c>
      <c r="J132" s="47">
        <v>504853</v>
      </c>
      <c r="K132" s="47">
        <v>0</v>
      </c>
      <c r="L132" s="47">
        <v>0</v>
      </c>
      <c r="M132" s="47">
        <v>11000</v>
      </c>
      <c r="N132" s="47">
        <f>SUM(D132:M132)</f>
        <v>7021188</v>
      </c>
      <c r="O132" s="48">
        <f t="shared" si="14"/>
        <v>26.266481111535093</v>
      </c>
      <c r="P132" s="9"/>
    </row>
    <row r="133" spans="1:119">
      <c r="A133" s="12"/>
      <c r="B133" s="25">
        <v>361.3</v>
      </c>
      <c r="C133" s="20" t="s">
        <v>119</v>
      </c>
      <c r="D133" s="47">
        <v>0</v>
      </c>
      <c r="E133" s="47">
        <v>0</v>
      </c>
      <c r="F133" s="47">
        <v>0</v>
      </c>
      <c r="G133" s="47">
        <v>0</v>
      </c>
      <c r="H133" s="47">
        <v>0</v>
      </c>
      <c r="I133" s="47">
        <v>0</v>
      </c>
      <c r="J133" s="47">
        <v>0</v>
      </c>
      <c r="K133" s="47">
        <v>0</v>
      </c>
      <c r="L133" s="47">
        <v>103449</v>
      </c>
      <c r="M133" s="47">
        <v>0</v>
      </c>
      <c r="N133" s="47">
        <f t="shared" ref="N133:N139" si="18">SUM(D133:M133)</f>
        <v>103449</v>
      </c>
      <c r="O133" s="48">
        <f t="shared" ref="O133:O143" si="19">(N133/O$145)</f>
        <v>0.38700590334672624</v>
      </c>
      <c r="P133" s="9"/>
    </row>
    <row r="134" spans="1:119">
      <c r="A134" s="12"/>
      <c r="B134" s="25">
        <v>362</v>
      </c>
      <c r="C134" s="20" t="s">
        <v>121</v>
      </c>
      <c r="D134" s="47">
        <v>274266</v>
      </c>
      <c r="E134" s="47">
        <v>42041</v>
      </c>
      <c r="F134" s="47">
        <v>0</v>
      </c>
      <c r="G134" s="47">
        <v>0</v>
      </c>
      <c r="H134" s="47">
        <v>0</v>
      </c>
      <c r="I134" s="47">
        <v>0</v>
      </c>
      <c r="J134" s="47">
        <v>0</v>
      </c>
      <c r="K134" s="47">
        <v>0</v>
      </c>
      <c r="L134" s="47">
        <v>0</v>
      </c>
      <c r="M134" s="47">
        <v>0</v>
      </c>
      <c r="N134" s="47">
        <f t="shared" si="18"/>
        <v>316307</v>
      </c>
      <c r="O134" s="48">
        <f t="shared" si="19"/>
        <v>1.1833142540758532</v>
      </c>
      <c r="P134" s="9"/>
    </row>
    <row r="135" spans="1:119">
      <c r="A135" s="12"/>
      <c r="B135" s="25">
        <v>364</v>
      </c>
      <c r="C135" s="20" t="s">
        <v>221</v>
      </c>
      <c r="D135" s="47">
        <v>33414</v>
      </c>
      <c r="E135" s="47">
        <v>2500</v>
      </c>
      <c r="F135" s="47">
        <v>0</v>
      </c>
      <c r="G135" s="47">
        <v>0</v>
      </c>
      <c r="H135" s="47">
        <v>0</v>
      </c>
      <c r="I135" s="47">
        <v>-9301</v>
      </c>
      <c r="J135" s="47">
        <v>-3266</v>
      </c>
      <c r="K135" s="47">
        <v>0</v>
      </c>
      <c r="L135" s="47">
        <v>0</v>
      </c>
      <c r="M135" s="47">
        <v>0</v>
      </c>
      <c r="N135" s="47">
        <f t="shared" si="18"/>
        <v>23347</v>
      </c>
      <c r="O135" s="48">
        <f t="shared" si="19"/>
        <v>8.7341847919612733E-2</v>
      </c>
      <c r="P135" s="9"/>
    </row>
    <row r="136" spans="1:119">
      <c r="A136" s="12"/>
      <c r="B136" s="25">
        <v>365</v>
      </c>
      <c r="C136" s="20" t="s">
        <v>222</v>
      </c>
      <c r="D136" s="47">
        <v>0</v>
      </c>
      <c r="E136" s="47">
        <v>-33029</v>
      </c>
      <c r="F136" s="47">
        <v>0</v>
      </c>
      <c r="G136" s="47">
        <v>0</v>
      </c>
      <c r="H136" s="47">
        <v>0</v>
      </c>
      <c r="I136" s="47">
        <v>1969994</v>
      </c>
      <c r="J136" s="47">
        <v>3242</v>
      </c>
      <c r="K136" s="47">
        <v>0</v>
      </c>
      <c r="L136" s="47">
        <v>0</v>
      </c>
      <c r="M136" s="47">
        <v>0</v>
      </c>
      <c r="N136" s="47">
        <f t="shared" si="18"/>
        <v>1940207</v>
      </c>
      <c r="O136" s="48">
        <f t="shared" si="19"/>
        <v>7.2583742976214527</v>
      </c>
      <c r="P136" s="9"/>
    </row>
    <row r="137" spans="1:119">
      <c r="A137" s="12"/>
      <c r="B137" s="25">
        <v>366</v>
      </c>
      <c r="C137" s="20" t="s">
        <v>124</v>
      </c>
      <c r="D137" s="47">
        <v>0</v>
      </c>
      <c r="E137" s="47">
        <v>239266</v>
      </c>
      <c r="F137" s="47">
        <v>0</v>
      </c>
      <c r="G137" s="47">
        <v>0</v>
      </c>
      <c r="H137" s="47">
        <v>0</v>
      </c>
      <c r="I137" s="47">
        <v>0</v>
      </c>
      <c r="J137" s="47">
        <v>75000</v>
      </c>
      <c r="K137" s="47">
        <v>0</v>
      </c>
      <c r="L137" s="47">
        <v>0</v>
      </c>
      <c r="M137" s="47">
        <v>0</v>
      </c>
      <c r="N137" s="47">
        <f t="shared" si="18"/>
        <v>314266</v>
      </c>
      <c r="O137" s="48">
        <f t="shared" si="19"/>
        <v>1.1756788100528981</v>
      </c>
      <c r="P137" s="9"/>
    </row>
    <row r="138" spans="1:119">
      <c r="A138" s="12"/>
      <c r="B138" s="25">
        <v>369.3</v>
      </c>
      <c r="C138" s="20" t="s">
        <v>127</v>
      </c>
      <c r="D138" s="47">
        <v>803</v>
      </c>
      <c r="E138" s="47">
        <v>0</v>
      </c>
      <c r="F138" s="47">
        <v>0</v>
      </c>
      <c r="G138" s="47">
        <v>0</v>
      </c>
      <c r="H138" s="47">
        <v>0</v>
      </c>
      <c r="I138" s="47">
        <v>0</v>
      </c>
      <c r="J138" s="47">
        <v>1372317</v>
      </c>
      <c r="K138" s="47">
        <v>0</v>
      </c>
      <c r="L138" s="47">
        <v>0</v>
      </c>
      <c r="M138" s="47">
        <v>0</v>
      </c>
      <c r="N138" s="47">
        <f t="shared" si="18"/>
        <v>1373120</v>
      </c>
      <c r="O138" s="48">
        <f t="shared" si="19"/>
        <v>5.1368843198431762</v>
      </c>
      <c r="P138" s="9"/>
    </row>
    <row r="139" spans="1:119">
      <c r="A139" s="12"/>
      <c r="B139" s="25">
        <v>369.9</v>
      </c>
      <c r="C139" s="20" t="s">
        <v>128</v>
      </c>
      <c r="D139" s="47">
        <v>2382687</v>
      </c>
      <c r="E139" s="47">
        <v>475983</v>
      </c>
      <c r="F139" s="47">
        <v>0</v>
      </c>
      <c r="G139" s="47">
        <v>63664</v>
      </c>
      <c r="H139" s="47">
        <v>0</v>
      </c>
      <c r="I139" s="47">
        <v>11522</v>
      </c>
      <c r="J139" s="47">
        <v>2041894</v>
      </c>
      <c r="K139" s="47">
        <v>0</v>
      </c>
      <c r="L139" s="47">
        <v>0</v>
      </c>
      <c r="M139" s="47">
        <v>45244</v>
      </c>
      <c r="N139" s="47">
        <f t="shared" si="18"/>
        <v>5020994</v>
      </c>
      <c r="O139" s="48">
        <f t="shared" si="19"/>
        <v>18.78369359460693</v>
      </c>
      <c r="P139" s="9"/>
    </row>
    <row r="140" spans="1:119" ht="15.75">
      <c r="A140" s="29" t="s">
        <v>67</v>
      </c>
      <c r="B140" s="30"/>
      <c r="C140" s="31"/>
      <c r="D140" s="32">
        <f t="shared" ref="D140:M140" si="20">SUM(D141:D142)</f>
        <v>36773867</v>
      </c>
      <c r="E140" s="32">
        <f t="shared" si="20"/>
        <v>12108453</v>
      </c>
      <c r="F140" s="32">
        <f t="shared" si="20"/>
        <v>680387</v>
      </c>
      <c r="G140" s="32">
        <f t="shared" si="20"/>
        <v>16134920</v>
      </c>
      <c r="H140" s="32">
        <f t="shared" si="20"/>
        <v>0</v>
      </c>
      <c r="I140" s="32">
        <f t="shared" si="20"/>
        <v>9091</v>
      </c>
      <c r="J140" s="32">
        <f t="shared" si="20"/>
        <v>1130674</v>
      </c>
      <c r="K140" s="32">
        <f t="shared" si="20"/>
        <v>0</v>
      </c>
      <c r="L140" s="32">
        <f t="shared" si="20"/>
        <v>0</v>
      </c>
      <c r="M140" s="32">
        <f t="shared" si="20"/>
        <v>0</v>
      </c>
      <c r="N140" s="32">
        <f>SUM(D140:M140)</f>
        <v>66837392</v>
      </c>
      <c r="O140" s="46">
        <f t="shared" si="19"/>
        <v>250.04074730832829</v>
      </c>
      <c r="P140" s="9"/>
    </row>
    <row r="141" spans="1:119">
      <c r="A141" s="12"/>
      <c r="B141" s="25">
        <v>381</v>
      </c>
      <c r="C141" s="20" t="s">
        <v>129</v>
      </c>
      <c r="D141" s="47">
        <v>36773867</v>
      </c>
      <c r="E141" s="47">
        <v>12108453</v>
      </c>
      <c r="F141" s="47">
        <v>680387</v>
      </c>
      <c r="G141" s="47">
        <v>9534920</v>
      </c>
      <c r="H141" s="47">
        <v>0</v>
      </c>
      <c r="I141" s="47">
        <v>9091</v>
      </c>
      <c r="J141" s="47">
        <v>1130674</v>
      </c>
      <c r="K141" s="47">
        <v>0</v>
      </c>
      <c r="L141" s="47">
        <v>0</v>
      </c>
      <c r="M141" s="47">
        <v>0</v>
      </c>
      <c r="N141" s="47">
        <f>SUM(D141:M141)</f>
        <v>60237392</v>
      </c>
      <c r="O141" s="48">
        <f t="shared" si="19"/>
        <v>225.34994351043375</v>
      </c>
      <c r="P141" s="9"/>
    </row>
    <row r="142" spans="1:119" ht="15.75" thickBot="1">
      <c r="A142" s="12"/>
      <c r="B142" s="25">
        <v>384</v>
      </c>
      <c r="C142" s="20" t="s">
        <v>130</v>
      </c>
      <c r="D142" s="47">
        <v>0</v>
      </c>
      <c r="E142" s="47">
        <v>0</v>
      </c>
      <c r="F142" s="47">
        <v>0</v>
      </c>
      <c r="G142" s="47">
        <v>6600000</v>
      </c>
      <c r="H142" s="47">
        <v>0</v>
      </c>
      <c r="I142" s="47">
        <v>0</v>
      </c>
      <c r="J142" s="47">
        <v>0</v>
      </c>
      <c r="K142" s="47">
        <v>0</v>
      </c>
      <c r="L142" s="47">
        <v>0</v>
      </c>
      <c r="M142" s="47">
        <v>0</v>
      </c>
      <c r="N142" s="47">
        <f>SUM(D142:M142)</f>
        <v>6600000</v>
      </c>
      <c r="O142" s="48">
        <f t="shared" si="19"/>
        <v>24.690803797894549</v>
      </c>
      <c r="P142" s="9"/>
    </row>
    <row r="143" spans="1:119" ht="16.5" thickBot="1">
      <c r="A143" s="14" t="s">
        <v>93</v>
      </c>
      <c r="B143" s="23"/>
      <c r="C143" s="22"/>
      <c r="D143" s="15">
        <f t="shared" ref="D143:M143" si="21">SUM(D5,D18,D30,D61,D122,D131,D140)</f>
        <v>196218523</v>
      </c>
      <c r="E143" s="15">
        <f t="shared" si="21"/>
        <v>108461877</v>
      </c>
      <c r="F143" s="15">
        <f t="shared" si="21"/>
        <v>23344704</v>
      </c>
      <c r="G143" s="15">
        <f t="shared" si="21"/>
        <v>25416725</v>
      </c>
      <c r="H143" s="15">
        <f t="shared" si="21"/>
        <v>0</v>
      </c>
      <c r="I143" s="15">
        <f t="shared" si="21"/>
        <v>18405413</v>
      </c>
      <c r="J143" s="15">
        <f t="shared" si="21"/>
        <v>41791435</v>
      </c>
      <c r="K143" s="15">
        <f t="shared" si="21"/>
        <v>0</v>
      </c>
      <c r="L143" s="15">
        <f t="shared" si="21"/>
        <v>3277019</v>
      </c>
      <c r="M143" s="15">
        <f t="shared" si="21"/>
        <v>91076</v>
      </c>
      <c r="N143" s="15">
        <f>SUM(D143:M143)</f>
        <v>417006772</v>
      </c>
      <c r="O143" s="38">
        <f t="shared" si="19"/>
        <v>1560.0352105826282</v>
      </c>
      <c r="P143" s="6"/>
      <c r="Q143" s="2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</row>
    <row r="144" spans="1:119">
      <c r="A144" s="16"/>
      <c r="B144" s="18"/>
      <c r="C144" s="18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9"/>
    </row>
    <row r="145" spans="1:15">
      <c r="A145" s="41"/>
      <c r="B145" s="42"/>
      <c r="C145" s="42"/>
      <c r="D145" s="43"/>
      <c r="E145" s="43"/>
      <c r="F145" s="43"/>
      <c r="G145" s="43"/>
      <c r="H145" s="43"/>
      <c r="I145" s="43"/>
      <c r="J145" s="43"/>
      <c r="K145" s="43"/>
      <c r="L145" s="49" t="s">
        <v>278</v>
      </c>
      <c r="M145" s="49"/>
      <c r="N145" s="49"/>
      <c r="O145" s="44">
        <v>267306</v>
      </c>
    </row>
    <row r="146" spans="1:15">
      <c r="A146" s="50"/>
      <c r="B146" s="51"/>
      <c r="C146" s="51"/>
      <c r="D146" s="51"/>
      <c r="E146" s="51"/>
      <c r="F146" s="51"/>
      <c r="G146" s="51"/>
      <c r="H146" s="51"/>
      <c r="I146" s="51"/>
      <c r="J146" s="51"/>
      <c r="K146" s="51"/>
      <c r="L146" s="51"/>
      <c r="M146" s="51"/>
      <c r="N146" s="51"/>
      <c r="O146" s="52"/>
    </row>
    <row r="147" spans="1:15" ht="15.75" customHeight="1" thickBot="1">
      <c r="A147" s="53" t="s">
        <v>155</v>
      </c>
      <c r="B147" s="54"/>
      <c r="C147" s="54"/>
      <c r="D147" s="54"/>
      <c r="E147" s="54"/>
      <c r="F147" s="54"/>
      <c r="G147" s="54"/>
      <c r="H147" s="54"/>
      <c r="I147" s="54"/>
      <c r="J147" s="54"/>
      <c r="K147" s="54"/>
      <c r="L147" s="54"/>
      <c r="M147" s="54"/>
      <c r="N147" s="54"/>
      <c r="O147" s="55"/>
    </row>
  </sheetData>
  <mergeCells count="10">
    <mergeCell ref="L145:N145"/>
    <mergeCell ref="A146:O146"/>
    <mergeCell ref="A147:O14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143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271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137</v>
      </c>
      <c r="B3" s="63"/>
      <c r="C3" s="64"/>
      <c r="D3" s="68" t="s">
        <v>61</v>
      </c>
      <c r="E3" s="69"/>
      <c r="F3" s="69"/>
      <c r="G3" s="69"/>
      <c r="H3" s="70"/>
      <c r="I3" s="68" t="s">
        <v>62</v>
      </c>
      <c r="J3" s="70"/>
      <c r="K3" s="68" t="s">
        <v>64</v>
      </c>
      <c r="L3" s="70"/>
      <c r="M3" s="36"/>
      <c r="N3" s="37"/>
      <c r="O3" s="71" t="s">
        <v>142</v>
      </c>
      <c r="P3" s="11"/>
      <c r="Q3"/>
    </row>
    <row r="4" spans="1:133" ht="32.25" customHeight="1" thickBot="1">
      <c r="A4" s="65"/>
      <c r="B4" s="66"/>
      <c r="C4" s="67"/>
      <c r="D4" s="34" t="s">
        <v>5</v>
      </c>
      <c r="E4" s="34" t="s">
        <v>138</v>
      </c>
      <c r="F4" s="34" t="s">
        <v>139</v>
      </c>
      <c r="G4" s="34" t="s">
        <v>140</v>
      </c>
      <c r="H4" s="34" t="s">
        <v>6</v>
      </c>
      <c r="I4" s="34" t="s">
        <v>7</v>
      </c>
      <c r="J4" s="35" t="s">
        <v>141</v>
      </c>
      <c r="K4" s="35" t="s">
        <v>8</v>
      </c>
      <c r="L4" s="35" t="s">
        <v>9</v>
      </c>
      <c r="M4" s="35" t="s">
        <v>10</v>
      </c>
      <c r="N4" s="35" t="s">
        <v>63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119554917</v>
      </c>
      <c r="E5" s="27">
        <f t="shared" si="0"/>
        <v>46566187</v>
      </c>
      <c r="F5" s="27">
        <f t="shared" si="0"/>
        <v>4322011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170443115</v>
      </c>
      <c r="O5" s="33">
        <f t="shared" ref="O5:O36" si="1">(N5/O$133)</f>
        <v>647.35640413079068</v>
      </c>
      <c r="P5" s="6"/>
    </row>
    <row r="6" spans="1:133">
      <c r="A6" s="12"/>
      <c r="B6" s="25">
        <v>311</v>
      </c>
      <c r="C6" s="20" t="s">
        <v>3</v>
      </c>
      <c r="D6" s="47">
        <v>111299970</v>
      </c>
      <c r="E6" s="47">
        <v>20139981</v>
      </c>
      <c r="F6" s="47">
        <v>4322011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135761962</v>
      </c>
      <c r="O6" s="48">
        <f t="shared" si="1"/>
        <v>515.63464759524629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5348027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4" si="2">SUM(D7:M7)</f>
        <v>5348027</v>
      </c>
      <c r="O7" s="48">
        <f t="shared" si="1"/>
        <v>20.312228674736318</v>
      </c>
      <c r="P7" s="9"/>
    </row>
    <row r="8" spans="1:133">
      <c r="A8" s="12"/>
      <c r="B8" s="25">
        <v>312.41000000000003</v>
      </c>
      <c r="C8" s="20" t="s">
        <v>14</v>
      </c>
      <c r="D8" s="47">
        <v>0</v>
      </c>
      <c r="E8" s="47">
        <v>3719008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3719008</v>
      </c>
      <c r="O8" s="48">
        <f t="shared" si="1"/>
        <v>14.125085931535828</v>
      </c>
      <c r="P8" s="9"/>
    </row>
    <row r="9" spans="1:133">
      <c r="A9" s="12"/>
      <c r="B9" s="25">
        <v>312.60000000000002</v>
      </c>
      <c r="C9" s="20" t="s">
        <v>15</v>
      </c>
      <c r="D9" s="47">
        <v>0</v>
      </c>
      <c r="E9" s="47">
        <v>12522230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12522230</v>
      </c>
      <c r="O9" s="48">
        <f t="shared" si="1"/>
        <v>47.560417940605639</v>
      </c>
      <c r="P9" s="9"/>
    </row>
    <row r="10" spans="1:133">
      <c r="A10" s="12"/>
      <c r="B10" s="25">
        <v>314.10000000000002</v>
      </c>
      <c r="C10" s="20" t="s">
        <v>16</v>
      </c>
      <c r="D10" s="47">
        <v>4259405</v>
      </c>
      <c r="E10" s="47">
        <v>2555642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6815047</v>
      </c>
      <c r="O10" s="48">
        <f t="shared" si="1"/>
        <v>25.884086429084171</v>
      </c>
      <c r="P10" s="9"/>
    </row>
    <row r="11" spans="1:133">
      <c r="A11" s="12"/>
      <c r="B11" s="25">
        <v>314.3</v>
      </c>
      <c r="C11" s="20" t="s">
        <v>17</v>
      </c>
      <c r="D11" s="47">
        <v>791939</v>
      </c>
      <c r="E11" s="47">
        <v>475164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1267103</v>
      </c>
      <c r="O11" s="48">
        <f t="shared" si="1"/>
        <v>4.8125572085639083</v>
      </c>
      <c r="P11" s="9"/>
    </row>
    <row r="12" spans="1:133">
      <c r="A12" s="12"/>
      <c r="B12" s="25">
        <v>314.8</v>
      </c>
      <c r="C12" s="20" t="s">
        <v>19</v>
      </c>
      <c r="D12" s="47">
        <v>458541</v>
      </c>
      <c r="E12" s="47">
        <v>275125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733666</v>
      </c>
      <c r="O12" s="48">
        <f t="shared" si="1"/>
        <v>2.7865213774872668</v>
      </c>
      <c r="P12" s="9"/>
    </row>
    <row r="13" spans="1:133">
      <c r="A13" s="12"/>
      <c r="B13" s="25">
        <v>315</v>
      </c>
      <c r="C13" s="20" t="s">
        <v>186</v>
      </c>
      <c r="D13" s="47">
        <v>2551682</v>
      </c>
      <c r="E13" s="47">
        <v>1531010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4082692</v>
      </c>
      <c r="O13" s="48">
        <f t="shared" si="1"/>
        <v>15.506386469723614</v>
      </c>
      <c r="P13" s="9"/>
    </row>
    <row r="14" spans="1:133">
      <c r="A14" s="12"/>
      <c r="B14" s="25">
        <v>316</v>
      </c>
      <c r="C14" s="20" t="s">
        <v>187</v>
      </c>
      <c r="D14" s="47">
        <v>193380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193380</v>
      </c>
      <c r="O14" s="48">
        <f t="shared" si="1"/>
        <v>0.73447250380757412</v>
      </c>
      <c r="P14" s="9"/>
    </row>
    <row r="15" spans="1:133" ht="15.75">
      <c r="A15" s="29" t="s">
        <v>22</v>
      </c>
      <c r="B15" s="30"/>
      <c r="C15" s="31"/>
      <c r="D15" s="32">
        <f t="shared" ref="D15:M15" si="3">SUM(D16:D25)</f>
        <v>182967</v>
      </c>
      <c r="E15" s="32">
        <f t="shared" si="3"/>
        <v>19217971</v>
      </c>
      <c r="F15" s="32">
        <f t="shared" si="3"/>
        <v>0</v>
      </c>
      <c r="G15" s="32">
        <f t="shared" si="3"/>
        <v>2757543</v>
      </c>
      <c r="H15" s="32">
        <f t="shared" si="3"/>
        <v>0</v>
      </c>
      <c r="I15" s="32">
        <f t="shared" si="3"/>
        <v>5230289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5">
        <f>SUM(D15:M15)</f>
        <v>27388770</v>
      </c>
      <c r="O15" s="46">
        <f t="shared" si="1"/>
        <v>104.02471030152948</v>
      </c>
      <c r="P15" s="10"/>
    </row>
    <row r="16" spans="1:133">
      <c r="A16" s="12"/>
      <c r="B16" s="25">
        <v>322</v>
      </c>
      <c r="C16" s="20" t="s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1333807</v>
      </c>
      <c r="J16" s="47">
        <v>0</v>
      </c>
      <c r="K16" s="47">
        <v>0</v>
      </c>
      <c r="L16" s="47">
        <v>0</v>
      </c>
      <c r="M16" s="47">
        <v>0</v>
      </c>
      <c r="N16" s="47">
        <f>SUM(D16:M16)</f>
        <v>1333807</v>
      </c>
      <c r="O16" s="48">
        <f t="shared" si="1"/>
        <v>5.0659042656224482</v>
      </c>
      <c r="P16" s="9"/>
    </row>
    <row r="17" spans="1:16">
      <c r="A17" s="12"/>
      <c r="B17" s="25">
        <v>323.7</v>
      </c>
      <c r="C17" s="20" t="s">
        <v>24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313939</v>
      </c>
      <c r="J17" s="47">
        <v>0</v>
      </c>
      <c r="K17" s="47">
        <v>0</v>
      </c>
      <c r="L17" s="47">
        <v>0</v>
      </c>
      <c r="M17" s="47">
        <v>0</v>
      </c>
      <c r="N17" s="47">
        <f t="shared" ref="N17:N24" si="4">SUM(D17:M17)</f>
        <v>313939</v>
      </c>
      <c r="O17" s="48">
        <f t="shared" si="1"/>
        <v>1.1923651017315442</v>
      </c>
      <c r="P17" s="9"/>
    </row>
    <row r="18" spans="1:16">
      <c r="A18" s="12"/>
      <c r="B18" s="25">
        <v>324.11</v>
      </c>
      <c r="C18" s="20" t="s">
        <v>25</v>
      </c>
      <c r="D18" s="47">
        <v>0</v>
      </c>
      <c r="E18" s="47">
        <v>0</v>
      </c>
      <c r="F18" s="47">
        <v>0</v>
      </c>
      <c r="G18" s="47">
        <v>81582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81582</v>
      </c>
      <c r="O18" s="48">
        <f t="shared" si="1"/>
        <v>0.30985487540402062</v>
      </c>
      <c r="P18" s="9"/>
    </row>
    <row r="19" spans="1:16">
      <c r="A19" s="12"/>
      <c r="B19" s="25">
        <v>324.12</v>
      </c>
      <c r="C19" s="20" t="s">
        <v>26</v>
      </c>
      <c r="D19" s="47">
        <v>0</v>
      </c>
      <c r="E19" s="47">
        <v>0</v>
      </c>
      <c r="F19" s="47">
        <v>0</v>
      </c>
      <c r="G19" s="47">
        <v>17405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17405</v>
      </c>
      <c r="O19" s="48">
        <f t="shared" si="1"/>
        <v>6.6105563805827008E-2</v>
      </c>
      <c r="P19" s="9"/>
    </row>
    <row r="20" spans="1:16">
      <c r="A20" s="12"/>
      <c r="B20" s="25">
        <v>324.31</v>
      </c>
      <c r="C20" s="20" t="s">
        <v>27</v>
      </c>
      <c r="D20" s="47">
        <v>0</v>
      </c>
      <c r="E20" s="47">
        <v>0</v>
      </c>
      <c r="F20" s="47">
        <v>0</v>
      </c>
      <c r="G20" s="47">
        <v>1531739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1531739</v>
      </c>
      <c r="O20" s="48">
        <f t="shared" si="1"/>
        <v>5.8176656247270131</v>
      </c>
      <c r="P20" s="9"/>
    </row>
    <row r="21" spans="1:16">
      <c r="A21" s="12"/>
      <c r="B21" s="25">
        <v>324.32</v>
      </c>
      <c r="C21" s="20" t="s">
        <v>28</v>
      </c>
      <c r="D21" s="47">
        <v>0</v>
      </c>
      <c r="E21" s="47">
        <v>0</v>
      </c>
      <c r="F21" s="47">
        <v>0</v>
      </c>
      <c r="G21" s="47">
        <v>182473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182473</v>
      </c>
      <c r="O21" s="48">
        <f t="shared" si="1"/>
        <v>0.69304685689978007</v>
      </c>
      <c r="P21" s="9"/>
    </row>
    <row r="22" spans="1:16">
      <c r="A22" s="12"/>
      <c r="B22" s="25">
        <v>324.61</v>
      </c>
      <c r="C22" s="20" t="s">
        <v>29</v>
      </c>
      <c r="D22" s="47">
        <v>0</v>
      </c>
      <c r="E22" s="47">
        <v>0</v>
      </c>
      <c r="F22" s="47">
        <v>0</v>
      </c>
      <c r="G22" s="47">
        <v>127052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127052</v>
      </c>
      <c r="O22" s="48">
        <f t="shared" si="1"/>
        <v>0.48255352442734467</v>
      </c>
      <c r="P22" s="9"/>
    </row>
    <row r="23" spans="1:16">
      <c r="A23" s="12"/>
      <c r="B23" s="25">
        <v>325.10000000000002</v>
      </c>
      <c r="C23" s="20" t="s">
        <v>30</v>
      </c>
      <c r="D23" s="47">
        <v>0</v>
      </c>
      <c r="E23" s="47">
        <v>47964</v>
      </c>
      <c r="F23" s="47">
        <v>0</v>
      </c>
      <c r="G23" s="47">
        <v>61872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109836</v>
      </c>
      <c r="O23" s="48">
        <f t="shared" si="1"/>
        <v>0.41716579753960448</v>
      </c>
      <c r="P23" s="9"/>
    </row>
    <row r="24" spans="1:16">
      <c r="A24" s="12"/>
      <c r="B24" s="25">
        <v>325.2</v>
      </c>
      <c r="C24" s="20" t="s">
        <v>31</v>
      </c>
      <c r="D24" s="47">
        <v>0</v>
      </c>
      <c r="E24" s="47">
        <v>18906669</v>
      </c>
      <c r="F24" s="47">
        <v>0</v>
      </c>
      <c r="G24" s="47">
        <v>0</v>
      </c>
      <c r="H24" s="47">
        <v>0</v>
      </c>
      <c r="I24" s="47">
        <v>3104736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22011405</v>
      </c>
      <c r="O24" s="48">
        <f t="shared" si="1"/>
        <v>83.601053587095649</v>
      </c>
      <c r="P24" s="9"/>
    </row>
    <row r="25" spans="1:16">
      <c r="A25" s="12"/>
      <c r="B25" s="25">
        <v>329</v>
      </c>
      <c r="C25" s="20" t="s">
        <v>32</v>
      </c>
      <c r="D25" s="47">
        <v>182967</v>
      </c>
      <c r="E25" s="47">
        <v>263338</v>
      </c>
      <c r="F25" s="47">
        <v>0</v>
      </c>
      <c r="G25" s="47">
        <v>755420</v>
      </c>
      <c r="H25" s="47">
        <v>0</v>
      </c>
      <c r="I25" s="47">
        <v>477807</v>
      </c>
      <c r="J25" s="47">
        <v>0</v>
      </c>
      <c r="K25" s="47">
        <v>0</v>
      </c>
      <c r="L25" s="47">
        <v>0</v>
      </c>
      <c r="M25" s="47">
        <v>0</v>
      </c>
      <c r="N25" s="47">
        <f t="shared" ref="N25:N33" si="5">SUM(D25:M25)</f>
        <v>1679532</v>
      </c>
      <c r="O25" s="48">
        <f t="shared" si="1"/>
        <v>6.3789951042762567</v>
      </c>
      <c r="P25" s="9"/>
    </row>
    <row r="26" spans="1:16" ht="15.75">
      <c r="A26" s="29" t="s">
        <v>35</v>
      </c>
      <c r="B26" s="30"/>
      <c r="C26" s="31"/>
      <c r="D26" s="32">
        <f t="shared" ref="D26:M26" si="6">SUM(D27:D53)</f>
        <v>7727200</v>
      </c>
      <c r="E26" s="32">
        <f t="shared" si="6"/>
        <v>13253375</v>
      </c>
      <c r="F26" s="32">
        <f t="shared" si="6"/>
        <v>17020718</v>
      </c>
      <c r="G26" s="32">
        <f t="shared" si="6"/>
        <v>130714</v>
      </c>
      <c r="H26" s="32">
        <f t="shared" si="6"/>
        <v>0</v>
      </c>
      <c r="I26" s="32">
        <f t="shared" si="6"/>
        <v>0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45">
        <f t="shared" si="5"/>
        <v>38132007</v>
      </c>
      <c r="O26" s="46">
        <f t="shared" si="1"/>
        <v>144.82837240923541</v>
      </c>
      <c r="P26" s="10"/>
    </row>
    <row r="27" spans="1:16">
      <c r="A27" s="12"/>
      <c r="B27" s="25">
        <v>331.1</v>
      </c>
      <c r="C27" s="20" t="s">
        <v>33</v>
      </c>
      <c r="D27" s="47">
        <v>192749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192749</v>
      </c>
      <c r="O27" s="48">
        <f t="shared" si="1"/>
        <v>0.73207591600168631</v>
      </c>
      <c r="P27" s="9"/>
    </row>
    <row r="28" spans="1:16">
      <c r="A28" s="12"/>
      <c r="B28" s="25">
        <v>331.2</v>
      </c>
      <c r="C28" s="20" t="s">
        <v>34</v>
      </c>
      <c r="D28" s="47">
        <v>0</v>
      </c>
      <c r="E28" s="47">
        <v>1200451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1200451</v>
      </c>
      <c r="O28" s="48">
        <f t="shared" si="1"/>
        <v>4.5594076516098161</v>
      </c>
      <c r="P28" s="9"/>
    </row>
    <row r="29" spans="1:16">
      <c r="A29" s="12"/>
      <c r="B29" s="25">
        <v>331.39</v>
      </c>
      <c r="C29" s="20" t="s">
        <v>38</v>
      </c>
      <c r="D29" s="47">
        <v>0</v>
      </c>
      <c r="E29" s="47">
        <v>6017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6017</v>
      </c>
      <c r="O29" s="48">
        <f t="shared" si="1"/>
        <v>2.2853040931896648E-2</v>
      </c>
      <c r="P29" s="9"/>
    </row>
    <row r="30" spans="1:16" customFormat="1">
      <c r="A30" s="12"/>
      <c r="B30" s="25">
        <v>331.49</v>
      </c>
      <c r="C30" s="20" t="s">
        <v>39</v>
      </c>
      <c r="D30" s="47">
        <v>0</v>
      </c>
      <c r="E30" s="47">
        <v>38739</v>
      </c>
      <c r="F30" s="47">
        <v>0</v>
      </c>
      <c r="G30" s="47">
        <v>458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39197</v>
      </c>
      <c r="O30" s="48">
        <f t="shared" si="1"/>
        <v>0.14887329988491821</v>
      </c>
      <c r="P30" s="9"/>
    </row>
    <row r="31" spans="1:16" customFormat="1">
      <c r="A31" s="12"/>
      <c r="B31" s="25">
        <v>331.5</v>
      </c>
      <c r="C31" s="20" t="s">
        <v>36</v>
      </c>
      <c r="D31" s="47">
        <v>211968</v>
      </c>
      <c r="E31" s="47">
        <v>418073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630041</v>
      </c>
      <c r="O31" s="48">
        <f t="shared" si="1"/>
        <v>2.3929454481923043</v>
      </c>
      <c r="P31" s="9"/>
    </row>
    <row r="32" spans="1:16" customFormat="1">
      <c r="A32" s="12"/>
      <c r="B32" s="25">
        <v>331.69</v>
      </c>
      <c r="C32" s="20" t="s">
        <v>40</v>
      </c>
      <c r="D32" s="47">
        <v>0</v>
      </c>
      <c r="E32" s="47">
        <v>838013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838013</v>
      </c>
      <c r="O32" s="48">
        <f t="shared" si="1"/>
        <v>3.1828395197709001</v>
      </c>
      <c r="P32" s="9"/>
    </row>
    <row r="33" spans="1:16" customFormat="1">
      <c r="A33" s="12"/>
      <c r="B33" s="25">
        <v>334.2</v>
      </c>
      <c r="C33" s="20" t="s">
        <v>37</v>
      </c>
      <c r="D33" s="47">
        <v>0</v>
      </c>
      <c r="E33" s="47">
        <v>132285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132285</v>
      </c>
      <c r="O33" s="48">
        <f t="shared" si="1"/>
        <v>0.50242887147680704</v>
      </c>
      <c r="P33" s="9"/>
    </row>
    <row r="34" spans="1:16" customFormat="1">
      <c r="A34" s="12"/>
      <c r="B34" s="25">
        <v>334.39</v>
      </c>
      <c r="C34" s="20" t="s">
        <v>41</v>
      </c>
      <c r="D34" s="47">
        <v>0</v>
      </c>
      <c r="E34" s="47">
        <v>1948516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ref="N34:N49" si="7">SUM(D34:M34)</f>
        <v>1948516</v>
      </c>
      <c r="O34" s="48">
        <f t="shared" si="1"/>
        <v>7.4006175676342902</v>
      </c>
      <c r="P34" s="9"/>
    </row>
    <row r="35" spans="1:16" customFormat="1">
      <c r="A35" s="12"/>
      <c r="B35" s="25">
        <v>334.49</v>
      </c>
      <c r="C35" s="20" t="s">
        <v>171</v>
      </c>
      <c r="D35" s="47">
        <v>0</v>
      </c>
      <c r="E35" s="47">
        <v>375547</v>
      </c>
      <c r="F35" s="47">
        <v>0</v>
      </c>
      <c r="G35" s="47">
        <v>130256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505803</v>
      </c>
      <c r="O35" s="48">
        <f t="shared" si="1"/>
        <v>1.9210797178786969</v>
      </c>
      <c r="P35" s="9"/>
    </row>
    <row r="36" spans="1:16" customFormat="1">
      <c r="A36" s="12"/>
      <c r="B36" s="25">
        <v>334.5</v>
      </c>
      <c r="C36" s="20" t="s">
        <v>42</v>
      </c>
      <c r="D36" s="47">
        <v>0</v>
      </c>
      <c r="E36" s="47">
        <v>563913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563913</v>
      </c>
      <c r="O36" s="48">
        <f t="shared" si="1"/>
        <v>2.1417860845984102</v>
      </c>
      <c r="P36" s="9"/>
    </row>
    <row r="37" spans="1:16" customFormat="1">
      <c r="A37" s="12"/>
      <c r="B37" s="25">
        <v>334.69</v>
      </c>
      <c r="C37" s="20" t="s">
        <v>43</v>
      </c>
      <c r="D37" s="47">
        <v>0</v>
      </c>
      <c r="E37" s="47">
        <v>615893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615893</v>
      </c>
      <c r="O37" s="48">
        <f t="shared" ref="O37:O68" si="8">(N37/O$133)</f>
        <v>2.3392102274669471</v>
      </c>
      <c r="P37" s="9"/>
    </row>
    <row r="38" spans="1:16" customFormat="1">
      <c r="A38" s="12"/>
      <c r="B38" s="25">
        <v>334.82</v>
      </c>
      <c r="C38" s="20" t="s">
        <v>226</v>
      </c>
      <c r="D38" s="47">
        <v>0</v>
      </c>
      <c r="E38" s="47">
        <v>1840526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>SUM(D38:M38)</f>
        <v>1840526</v>
      </c>
      <c r="O38" s="48">
        <f t="shared" si="8"/>
        <v>6.9904630238025609</v>
      </c>
      <c r="P38" s="9"/>
    </row>
    <row r="39" spans="1:16" customFormat="1">
      <c r="A39" s="12"/>
      <c r="B39" s="25">
        <v>335.12</v>
      </c>
      <c r="C39" s="20" t="s">
        <v>188</v>
      </c>
      <c r="D39" s="47">
        <v>5470689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5470689</v>
      </c>
      <c r="O39" s="48">
        <f t="shared" si="8"/>
        <v>20.778108632653606</v>
      </c>
      <c r="P39" s="9"/>
    </row>
    <row r="40" spans="1:16" customFormat="1">
      <c r="A40" s="12"/>
      <c r="B40" s="25">
        <v>335.13</v>
      </c>
      <c r="C40" s="20" t="s">
        <v>189</v>
      </c>
      <c r="D40" s="47">
        <v>58705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58705</v>
      </c>
      <c r="O40" s="48">
        <f t="shared" si="8"/>
        <v>0.2229662236840606</v>
      </c>
      <c r="P40" s="9"/>
    </row>
    <row r="41" spans="1:16" customFormat="1">
      <c r="A41" s="12"/>
      <c r="B41" s="25">
        <v>335.14</v>
      </c>
      <c r="C41" s="20" t="s">
        <v>190</v>
      </c>
      <c r="D41" s="47">
        <v>30813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30813</v>
      </c>
      <c r="O41" s="48">
        <f t="shared" si="8"/>
        <v>0.11703020612174363</v>
      </c>
      <c r="P41" s="9"/>
    </row>
    <row r="42" spans="1:16" customFormat="1">
      <c r="A42" s="12"/>
      <c r="B42" s="25">
        <v>335.15</v>
      </c>
      <c r="C42" s="20" t="s">
        <v>191</v>
      </c>
      <c r="D42" s="47">
        <v>22358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22358</v>
      </c>
      <c r="O42" s="48">
        <f t="shared" si="8"/>
        <v>8.4917448754420019E-2</v>
      </c>
      <c r="P42" s="9"/>
    </row>
    <row r="43" spans="1:16" customFormat="1">
      <c r="A43" s="12"/>
      <c r="B43" s="25">
        <v>335.16</v>
      </c>
      <c r="C43" s="20" t="s">
        <v>192</v>
      </c>
      <c r="D43" s="47">
        <v>446500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446500</v>
      </c>
      <c r="O43" s="48">
        <f t="shared" si="8"/>
        <v>1.6958422429934938</v>
      </c>
      <c r="P43" s="9"/>
    </row>
    <row r="44" spans="1:16" customFormat="1">
      <c r="A44" s="12"/>
      <c r="B44" s="25">
        <v>335.18</v>
      </c>
      <c r="C44" s="20" t="s">
        <v>193</v>
      </c>
      <c r="D44" s="47">
        <v>0</v>
      </c>
      <c r="E44" s="47">
        <v>0</v>
      </c>
      <c r="F44" s="47">
        <v>12576289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12576289</v>
      </c>
      <c r="O44" s="48">
        <f t="shared" si="8"/>
        <v>47.765738289573136</v>
      </c>
      <c r="P44" s="9"/>
    </row>
    <row r="45" spans="1:16" customFormat="1">
      <c r="A45" s="12"/>
      <c r="B45" s="25">
        <v>335.21</v>
      </c>
      <c r="C45" s="20" t="s">
        <v>50</v>
      </c>
      <c r="D45" s="47">
        <v>21949</v>
      </c>
      <c r="E45" s="47">
        <v>28919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50868</v>
      </c>
      <c r="O45" s="48">
        <f t="shared" si="8"/>
        <v>0.19320067909651298</v>
      </c>
      <c r="P45" s="9"/>
    </row>
    <row r="46" spans="1:16" customFormat="1">
      <c r="A46" s="12"/>
      <c r="B46" s="25">
        <v>335.22</v>
      </c>
      <c r="C46" s="20" t="s">
        <v>51</v>
      </c>
      <c r="D46" s="47">
        <v>0</v>
      </c>
      <c r="E46" s="47">
        <v>686066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686066</v>
      </c>
      <c r="O46" s="48">
        <f t="shared" si="8"/>
        <v>2.6057328203394725</v>
      </c>
      <c r="P46" s="9"/>
    </row>
    <row r="47" spans="1:16" customFormat="1">
      <c r="A47" s="12"/>
      <c r="B47" s="25">
        <v>335.49</v>
      </c>
      <c r="C47" s="20" t="s">
        <v>52</v>
      </c>
      <c r="D47" s="47">
        <v>0</v>
      </c>
      <c r="E47" s="47">
        <v>88389</v>
      </c>
      <c r="F47" s="47">
        <v>4444429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4532818</v>
      </c>
      <c r="O47" s="48">
        <f t="shared" si="8"/>
        <v>17.216000546923365</v>
      </c>
      <c r="P47" s="9"/>
    </row>
    <row r="48" spans="1:16" customFormat="1">
      <c r="A48" s="12"/>
      <c r="B48" s="25">
        <v>335.69</v>
      </c>
      <c r="C48" s="20" t="s">
        <v>53</v>
      </c>
      <c r="D48" s="47">
        <v>16563</v>
      </c>
      <c r="E48" s="47">
        <v>3519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20082</v>
      </c>
      <c r="O48" s="48">
        <f t="shared" si="8"/>
        <v>7.6273021105924627E-2</v>
      </c>
      <c r="P48" s="9"/>
    </row>
    <row r="49" spans="1:16" customFormat="1">
      <c r="A49" s="12"/>
      <c r="B49" s="25">
        <v>335.7</v>
      </c>
      <c r="C49" s="20" t="s">
        <v>54</v>
      </c>
      <c r="D49" s="47">
        <v>0</v>
      </c>
      <c r="E49" s="47">
        <v>22828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7"/>
        <v>22828</v>
      </c>
      <c r="O49" s="48">
        <f t="shared" si="8"/>
        <v>8.6702545852307897E-2</v>
      </c>
      <c r="P49" s="9"/>
    </row>
    <row r="50" spans="1:16" customFormat="1">
      <c r="A50" s="12"/>
      <c r="B50" s="25">
        <v>337.1</v>
      </c>
      <c r="C50" s="20" t="s">
        <v>56</v>
      </c>
      <c r="D50" s="47">
        <v>0</v>
      </c>
      <c r="E50" s="47">
        <v>285614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ref="N50:N55" si="9">SUM(D50:M50)</f>
        <v>285614</v>
      </c>
      <c r="O50" s="48">
        <f t="shared" si="8"/>
        <v>1.0847845159918112</v>
      </c>
      <c r="P50" s="9"/>
    </row>
    <row r="51" spans="1:16" customFormat="1">
      <c r="A51" s="12"/>
      <c r="B51" s="25">
        <v>337.2</v>
      </c>
      <c r="C51" s="20" t="s">
        <v>57</v>
      </c>
      <c r="D51" s="47">
        <v>294152</v>
      </c>
      <c r="E51" s="47">
        <v>3935977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4230129</v>
      </c>
      <c r="O51" s="48">
        <f t="shared" si="8"/>
        <v>16.066363833173181</v>
      </c>
      <c r="P51" s="9"/>
    </row>
    <row r="52" spans="1:16" customFormat="1">
      <c r="A52" s="12"/>
      <c r="B52" s="25">
        <v>337.3</v>
      </c>
      <c r="C52" s="20" t="s">
        <v>58</v>
      </c>
      <c r="D52" s="47">
        <v>0</v>
      </c>
      <c r="E52" s="47">
        <v>224090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224090</v>
      </c>
      <c r="O52" s="48">
        <f t="shared" si="8"/>
        <v>0.85111150779935507</v>
      </c>
      <c r="P52" s="9"/>
    </row>
    <row r="53" spans="1:16" customFormat="1">
      <c r="A53" s="12"/>
      <c r="B53" s="25">
        <v>339</v>
      </c>
      <c r="C53" s="20" t="s">
        <v>183</v>
      </c>
      <c r="D53" s="47">
        <v>960754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960754</v>
      </c>
      <c r="O53" s="48">
        <f t="shared" si="8"/>
        <v>3.6490195259237876</v>
      </c>
      <c r="P53" s="9"/>
    </row>
    <row r="54" spans="1:16" customFormat="1" ht="15.75">
      <c r="A54" s="29" t="s">
        <v>65</v>
      </c>
      <c r="B54" s="30"/>
      <c r="C54" s="31"/>
      <c r="D54" s="32">
        <f t="shared" ref="D54:M54" si="10">SUM(D55:D109)</f>
        <v>20590885</v>
      </c>
      <c r="E54" s="32">
        <f t="shared" si="10"/>
        <v>8525267</v>
      </c>
      <c r="F54" s="32">
        <f t="shared" si="10"/>
        <v>480071</v>
      </c>
      <c r="G54" s="32">
        <f t="shared" si="10"/>
        <v>162649</v>
      </c>
      <c r="H54" s="32">
        <f t="shared" si="10"/>
        <v>0</v>
      </c>
      <c r="I54" s="32">
        <f t="shared" si="10"/>
        <v>10135909</v>
      </c>
      <c r="J54" s="32">
        <f t="shared" si="10"/>
        <v>34263360</v>
      </c>
      <c r="K54" s="32">
        <f t="shared" si="10"/>
        <v>0</v>
      </c>
      <c r="L54" s="32">
        <f t="shared" si="10"/>
        <v>3170350</v>
      </c>
      <c r="M54" s="32">
        <f t="shared" si="10"/>
        <v>36570</v>
      </c>
      <c r="N54" s="32">
        <f t="shared" si="9"/>
        <v>77365061</v>
      </c>
      <c r="O54" s="46">
        <f t="shared" si="8"/>
        <v>293.8386082319563</v>
      </c>
      <c r="P54" s="10"/>
    </row>
    <row r="55" spans="1:16" customFormat="1">
      <c r="A55" s="12"/>
      <c r="B55" s="25">
        <v>341.1</v>
      </c>
      <c r="C55" s="20" t="s">
        <v>194</v>
      </c>
      <c r="D55" s="47">
        <v>856146</v>
      </c>
      <c r="E55" s="47">
        <v>760930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1617076</v>
      </c>
      <c r="O55" s="48">
        <f t="shared" si="8"/>
        <v>6.1417822865194784</v>
      </c>
      <c r="P55" s="9"/>
    </row>
    <row r="56" spans="1:16" customFormat="1">
      <c r="A56" s="12"/>
      <c r="B56" s="25">
        <v>341.2</v>
      </c>
      <c r="C56" s="20" t="s">
        <v>195</v>
      </c>
      <c r="D56" s="47">
        <v>0</v>
      </c>
      <c r="E56" s="47">
        <v>22856</v>
      </c>
      <c r="F56" s="47">
        <v>0</v>
      </c>
      <c r="G56" s="47">
        <v>0</v>
      </c>
      <c r="H56" s="47">
        <v>0</v>
      </c>
      <c r="I56" s="47">
        <v>0</v>
      </c>
      <c r="J56" s="47">
        <v>21376676</v>
      </c>
      <c r="K56" s="47">
        <v>0</v>
      </c>
      <c r="L56" s="47">
        <v>3170350</v>
      </c>
      <c r="M56" s="47">
        <v>0</v>
      </c>
      <c r="N56" s="47">
        <f t="shared" ref="N56:N109" si="11">SUM(D56:M56)</f>
        <v>24569882</v>
      </c>
      <c r="O56" s="48">
        <f t="shared" si="8"/>
        <v>93.318351177974179</v>
      </c>
      <c r="P56" s="9"/>
    </row>
    <row r="57" spans="1:16" customFormat="1">
      <c r="A57" s="12"/>
      <c r="B57" s="25">
        <v>341.3</v>
      </c>
      <c r="C57" s="20" t="s">
        <v>196</v>
      </c>
      <c r="D57" s="47">
        <v>2183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1"/>
        <v>2183</v>
      </c>
      <c r="O57" s="48">
        <f t="shared" si="8"/>
        <v>8.2912063078494896E-3</v>
      </c>
      <c r="P57" s="9"/>
    </row>
    <row r="58" spans="1:16" customFormat="1">
      <c r="A58" s="12"/>
      <c r="B58" s="25">
        <v>341.51</v>
      </c>
      <c r="C58" s="20" t="s">
        <v>197</v>
      </c>
      <c r="D58" s="47">
        <v>4240774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967524</v>
      </c>
      <c r="K58" s="47">
        <v>0</v>
      </c>
      <c r="L58" s="47">
        <v>0</v>
      </c>
      <c r="M58" s="47">
        <v>0</v>
      </c>
      <c r="N58" s="47">
        <f t="shared" si="11"/>
        <v>5208298</v>
      </c>
      <c r="O58" s="48">
        <f t="shared" si="8"/>
        <v>19.781526903692111</v>
      </c>
      <c r="P58" s="9"/>
    </row>
    <row r="59" spans="1:16" customFormat="1">
      <c r="A59" s="12"/>
      <c r="B59" s="25">
        <v>341.52</v>
      </c>
      <c r="C59" s="20" t="s">
        <v>198</v>
      </c>
      <c r="D59" s="47">
        <v>3601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9653919</v>
      </c>
      <c r="K59" s="47">
        <v>0</v>
      </c>
      <c r="L59" s="47">
        <v>0</v>
      </c>
      <c r="M59" s="47">
        <v>0</v>
      </c>
      <c r="N59" s="47">
        <f t="shared" si="11"/>
        <v>9657520</v>
      </c>
      <c r="O59" s="48">
        <f t="shared" si="8"/>
        <v>36.68002324424306</v>
      </c>
      <c r="P59" s="9"/>
    </row>
    <row r="60" spans="1:16" customFormat="1">
      <c r="A60" s="12"/>
      <c r="B60" s="25">
        <v>341.53</v>
      </c>
      <c r="C60" s="20" t="s">
        <v>199</v>
      </c>
      <c r="D60" s="47">
        <v>0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1562510</v>
      </c>
      <c r="K60" s="47">
        <v>0</v>
      </c>
      <c r="L60" s="47">
        <v>0</v>
      </c>
      <c r="M60" s="47">
        <v>0</v>
      </c>
      <c r="N60" s="47">
        <f t="shared" si="11"/>
        <v>1562510</v>
      </c>
      <c r="O60" s="48">
        <f t="shared" si="8"/>
        <v>5.934536311533626</v>
      </c>
      <c r="P60" s="9"/>
    </row>
    <row r="61" spans="1:16" customFormat="1">
      <c r="A61" s="12"/>
      <c r="B61" s="25">
        <v>341.56</v>
      </c>
      <c r="C61" s="20" t="s">
        <v>200</v>
      </c>
      <c r="D61" s="47">
        <v>538152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593416</v>
      </c>
      <c r="K61" s="47">
        <v>0</v>
      </c>
      <c r="L61" s="47">
        <v>0</v>
      </c>
      <c r="M61" s="47">
        <v>0</v>
      </c>
      <c r="N61" s="47">
        <f t="shared" si="11"/>
        <v>1131568</v>
      </c>
      <c r="O61" s="48">
        <f t="shared" si="8"/>
        <v>4.2977845805591528</v>
      </c>
      <c r="P61" s="9"/>
    </row>
    <row r="62" spans="1:16" customFormat="1">
      <c r="A62" s="12"/>
      <c r="B62" s="25">
        <v>341.8</v>
      </c>
      <c r="C62" s="20" t="s">
        <v>201</v>
      </c>
      <c r="D62" s="47">
        <v>33163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1"/>
        <v>33163</v>
      </c>
      <c r="O62" s="48">
        <f t="shared" si="8"/>
        <v>0.12595569161118306</v>
      </c>
      <c r="P62" s="9"/>
    </row>
    <row r="63" spans="1:16" customFormat="1">
      <c r="A63" s="12"/>
      <c r="B63" s="25">
        <v>341.9</v>
      </c>
      <c r="C63" s="20" t="s">
        <v>202</v>
      </c>
      <c r="D63" s="47">
        <v>471845</v>
      </c>
      <c r="E63" s="47">
        <v>29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471874</v>
      </c>
      <c r="O63" s="48">
        <f t="shared" si="8"/>
        <v>1.7922146978058497</v>
      </c>
      <c r="P63" s="9"/>
    </row>
    <row r="64" spans="1:16" customFormat="1">
      <c r="A64" s="12"/>
      <c r="B64" s="25">
        <v>342.1</v>
      </c>
      <c r="C64" s="20" t="s">
        <v>74</v>
      </c>
      <c r="D64" s="47">
        <v>649643</v>
      </c>
      <c r="E64" s="47">
        <v>845791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1495434</v>
      </c>
      <c r="O64" s="48">
        <f t="shared" si="8"/>
        <v>5.6797763691125027</v>
      </c>
      <c r="P64" s="9"/>
    </row>
    <row r="65" spans="1:16" customFormat="1">
      <c r="A65" s="12"/>
      <c r="B65" s="25">
        <v>342.3</v>
      </c>
      <c r="C65" s="20" t="s">
        <v>76</v>
      </c>
      <c r="D65" s="47">
        <v>522935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522935</v>
      </c>
      <c r="O65" s="48">
        <f t="shared" si="8"/>
        <v>1.9861484061361763</v>
      </c>
      <c r="P65" s="9"/>
    </row>
    <row r="66" spans="1:16" customFormat="1">
      <c r="A66" s="12"/>
      <c r="B66" s="25">
        <v>342.4</v>
      </c>
      <c r="C66" s="20" t="s">
        <v>77</v>
      </c>
      <c r="D66" s="47">
        <v>1406</v>
      </c>
      <c r="E66" s="47">
        <v>314833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316239</v>
      </c>
      <c r="O66" s="48">
        <f t="shared" si="8"/>
        <v>1.2011006832743998</v>
      </c>
      <c r="P66" s="9"/>
    </row>
    <row r="67" spans="1:16" customFormat="1">
      <c r="A67" s="12"/>
      <c r="B67" s="25">
        <v>342.5</v>
      </c>
      <c r="C67" s="20" t="s">
        <v>78</v>
      </c>
      <c r="D67" s="47">
        <v>70102</v>
      </c>
      <c r="E67" s="47">
        <v>152519</v>
      </c>
      <c r="F67" s="47">
        <v>0</v>
      </c>
      <c r="G67" s="47">
        <v>0</v>
      </c>
      <c r="H67" s="47">
        <v>0</v>
      </c>
      <c r="I67" s="47">
        <v>6570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229191</v>
      </c>
      <c r="O67" s="48">
        <f t="shared" si="8"/>
        <v>0.87048550842983619</v>
      </c>
      <c r="P67" s="9"/>
    </row>
    <row r="68" spans="1:16" customFormat="1">
      <c r="A68" s="12"/>
      <c r="B68" s="25">
        <v>342.6</v>
      </c>
      <c r="C68" s="20" t="s">
        <v>79</v>
      </c>
      <c r="D68" s="47">
        <v>11692552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11692552</v>
      </c>
      <c r="O68" s="48">
        <f t="shared" si="8"/>
        <v>44.409235408730261</v>
      </c>
      <c r="P68" s="9"/>
    </row>
    <row r="69" spans="1:16" customFormat="1">
      <c r="A69" s="12"/>
      <c r="B69" s="25">
        <v>342.9</v>
      </c>
      <c r="C69" s="20" t="s">
        <v>80</v>
      </c>
      <c r="D69" s="47">
        <v>75472</v>
      </c>
      <c r="E69" s="47">
        <v>807777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883249</v>
      </c>
      <c r="O69" s="48">
        <f t="shared" ref="O69:O100" si="12">(N69/O$133)</f>
        <v>3.3546494183242115</v>
      </c>
      <c r="P69" s="9"/>
    </row>
    <row r="70" spans="1:16" customFormat="1">
      <c r="A70" s="12"/>
      <c r="B70" s="25">
        <v>343.1</v>
      </c>
      <c r="C70" s="20" t="s">
        <v>81</v>
      </c>
      <c r="D70" s="47">
        <v>0</v>
      </c>
      <c r="E70" s="47">
        <v>75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75</v>
      </c>
      <c r="O70" s="48">
        <f t="shared" si="12"/>
        <v>2.8485591987572684E-4</v>
      </c>
      <c r="P70" s="9"/>
    </row>
    <row r="71" spans="1:16" customFormat="1">
      <c r="A71" s="12"/>
      <c r="B71" s="25">
        <v>343.3</v>
      </c>
      <c r="C71" s="20" t="s">
        <v>82</v>
      </c>
      <c r="D71" s="47">
        <v>0</v>
      </c>
      <c r="E71" s="47">
        <v>14659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14659</v>
      </c>
      <c r="O71" s="48">
        <f t="shared" si="12"/>
        <v>5.5676039059443731E-2</v>
      </c>
      <c r="P71" s="9"/>
    </row>
    <row r="72" spans="1:16" customFormat="1">
      <c r="A72" s="12"/>
      <c r="B72" s="25">
        <v>343.4</v>
      </c>
      <c r="C72" s="20" t="s">
        <v>83</v>
      </c>
      <c r="D72" s="47">
        <v>0</v>
      </c>
      <c r="E72" s="47">
        <v>56767</v>
      </c>
      <c r="F72" s="47">
        <v>0</v>
      </c>
      <c r="G72" s="47">
        <v>0</v>
      </c>
      <c r="H72" s="47">
        <v>0</v>
      </c>
      <c r="I72" s="47">
        <v>9602604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9659371</v>
      </c>
      <c r="O72" s="48">
        <f t="shared" si="12"/>
        <v>36.687053488345597</v>
      </c>
      <c r="P72" s="9"/>
    </row>
    <row r="73" spans="1:16" customFormat="1">
      <c r="A73" s="12"/>
      <c r="B73" s="25">
        <v>343.6</v>
      </c>
      <c r="C73" s="20" t="s">
        <v>84</v>
      </c>
      <c r="D73" s="47">
        <v>20113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20113</v>
      </c>
      <c r="O73" s="48">
        <f t="shared" si="12"/>
        <v>7.6390761552806594E-2</v>
      </c>
      <c r="P73" s="9"/>
    </row>
    <row r="74" spans="1:16" customFormat="1">
      <c r="A74" s="12"/>
      <c r="B74" s="25">
        <v>343.7</v>
      </c>
      <c r="C74" s="20" t="s">
        <v>85</v>
      </c>
      <c r="D74" s="47">
        <v>17578</v>
      </c>
      <c r="E74" s="47">
        <v>213001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230579</v>
      </c>
      <c r="O74" s="48">
        <f t="shared" si="12"/>
        <v>0.875757241987003</v>
      </c>
      <c r="P74" s="9"/>
    </row>
    <row r="75" spans="1:16" customFormat="1">
      <c r="A75" s="12"/>
      <c r="B75" s="25">
        <v>343.9</v>
      </c>
      <c r="C75" s="20" t="s">
        <v>86</v>
      </c>
      <c r="D75" s="47">
        <v>0</v>
      </c>
      <c r="E75" s="47">
        <v>60005</v>
      </c>
      <c r="F75" s="47">
        <v>0</v>
      </c>
      <c r="G75" s="47">
        <v>0</v>
      </c>
      <c r="H75" s="47">
        <v>0</v>
      </c>
      <c r="I75" s="47">
        <v>109907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169912</v>
      </c>
      <c r="O75" s="48">
        <f t="shared" si="12"/>
        <v>0.64533918743899332</v>
      </c>
      <c r="P75" s="9"/>
    </row>
    <row r="76" spans="1:16" customFormat="1">
      <c r="A76" s="12"/>
      <c r="B76" s="25">
        <v>344.9</v>
      </c>
      <c r="C76" s="20" t="s">
        <v>203</v>
      </c>
      <c r="D76" s="47">
        <v>0</v>
      </c>
      <c r="E76" s="47">
        <v>346773</v>
      </c>
      <c r="F76" s="47">
        <v>0</v>
      </c>
      <c r="G76" s="47">
        <v>156726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503499</v>
      </c>
      <c r="O76" s="48">
        <f t="shared" si="12"/>
        <v>1.9123289440201146</v>
      </c>
      <c r="P76" s="9"/>
    </row>
    <row r="77" spans="1:16" customFormat="1">
      <c r="A77" s="12"/>
      <c r="B77" s="25">
        <v>346.3</v>
      </c>
      <c r="C77" s="20" t="s">
        <v>160</v>
      </c>
      <c r="D77" s="47">
        <v>0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45701</v>
      </c>
      <c r="K77" s="47">
        <v>0</v>
      </c>
      <c r="L77" s="47">
        <v>0</v>
      </c>
      <c r="M77" s="47">
        <v>0</v>
      </c>
      <c r="N77" s="47">
        <f t="shared" si="11"/>
        <v>45701</v>
      </c>
      <c r="O77" s="48">
        <f t="shared" si="12"/>
        <v>0.17357600525654124</v>
      </c>
      <c r="P77" s="9"/>
    </row>
    <row r="78" spans="1:16" customFormat="1">
      <c r="A78" s="12"/>
      <c r="B78" s="25">
        <v>346.4</v>
      </c>
      <c r="C78" s="20" t="s">
        <v>88</v>
      </c>
      <c r="D78" s="47">
        <v>351777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351777</v>
      </c>
      <c r="O78" s="48">
        <f t="shared" si="12"/>
        <v>1.3360768123483142</v>
      </c>
      <c r="P78" s="9"/>
    </row>
    <row r="79" spans="1:16" customFormat="1">
      <c r="A79" s="12"/>
      <c r="B79" s="25">
        <v>347.1</v>
      </c>
      <c r="C79" s="20" t="s">
        <v>89</v>
      </c>
      <c r="D79" s="47">
        <v>460172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63211</v>
      </c>
      <c r="K79" s="47">
        <v>0</v>
      </c>
      <c r="L79" s="47">
        <v>0</v>
      </c>
      <c r="M79" s="47">
        <v>0</v>
      </c>
      <c r="N79" s="47">
        <f t="shared" si="11"/>
        <v>523383</v>
      </c>
      <c r="O79" s="48">
        <f t="shared" si="12"/>
        <v>1.9878499454975673</v>
      </c>
      <c r="P79" s="9"/>
    </row>
    <row r="80" spans="1:16" customFormat="1">
      <c r="A80" s="12"/>
      <c r="B80" s="25">
        <v>348.12</v>
      </c>
      <c r="C80" s="20" t="s">
        <v>228</v>
      </c>
      <c r="D80" s="47">
        <v>0</v>
      </c>
      <c r="E80" s="47">
        <v>33130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ref="N80:N101" si="13">SUM(D80:M80)</f>
        <v>33130</v>
      </c>
      <c r="O80" s="48">
        <f t="shared" si="12"/>
        <v>0.12583035500643774</v>
      </c>
      <c r="P80" s="9"/>
    </row>
    <row r="81" spans="1:16" customFormat="1">
      <c r="A81" s="12"/>
      <c r="B81" s="25">
        <v>348.13</v>
      </c>
      <c r="C81" s="20" t="s">
        <v>229</v>
      </c>
      <c r="D81" s="47">
        <v>0</v>
      </c>
      <c r="E81" s="47">
        <v>35175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3"/>
        <v>35175</v>
      </c>
      <c r="O81" s="48">
        <f t="shared" si="12"/>
        <v>0.1335974264217159</v>
      </c>
      <c r="P81" s="9"/>
    </row>
    <row r="82" spans="1:16" customFormat="1">
      <c r="A82" s="12"/>
      <c r="B82" s="25">
        <v>348.14</v>
      </c>
      <c r="C82" s="20" t="s">
        <v>204</v>
      </c>
      <c r="D82" s="47">
        <v>0</v>
      </c>
      <c r="E82" s="47">
        <v>11449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3"/>
        <v>11449</v>
      </c>
      <c r="O82" s="48">
        <f t="shared" si="12"/>
        <v>4.3484205688762621E-2</v>
      </c>
      <c r="P82" s="9"/>
    </row>
    <row r="83" spans="1:16" customFormat="1">
      <c r="A83" s="12"/>
      <c r="B83" s="25">
        <v>348.22</v>
      </c>
      <c r="C83" s="20" t="s">
        <v>230</v>
      </c>
      <c r="D83" s="47">
        <v>0</v>
      </c>
      <c r="E83" s="47">
        <v>24147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3"/>
        <v>24147</v>
      </c>
      <c r="O83" s="48">
        <f t="shared" si="12"/>
        <v>9.1712211963189016E-2</v>
      </c>
      <c r="P83" s="9"/>
    </row>
    <row r="84" spans="1:16" customFormat="1">
      <c r="A84" s="12"/>
      <c r="B84" s="25">
        <v>348.23</v>
      </c>
      <c r="C84" s="20" t="s">
        <v>231</v>
      </c>
      <c r="D84" s="47">
        <v>0</v>
      </c>
      <c r="E84" s="47">
        <v>124829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3"/>
        <v>124829</v>
      </c>
      <c r="O84" s="48">
        <f t="shared" si="12"/>
        <v>0.47411039496222812</v>
      </c>
      <c r="P84" s="9"/>
    </row>
    <row r="85" spans="1:16" customFormat="1">
      <c r="A85" s="12"/>
      <c r="B85" s="25">
        <v>348.24</v>
      </c>
      <c r="C85" s="20" t="s">
        <v>205</v>
      </c>
      <c r="D85" s="47">
        <v>0</v>
      </c>
      <c r="E85" s="47">
        <v>145185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3"/>
        <v>145185</v>
      </c>
      <c r="O85" s="48">
        <f t="shared" si="12"/>
        <v>0.551424089695432</v>
      </c>
      <c r="P85" s="9"/>
    </row>
    <row r="86" spans="1:16" customFormat="1">
      <c r="A86" s="12"/>
      <c r="B86" s="25">
        <v>348.31</v>
      </c>
      <c r="C86" s="20" t="s">
        <v>232</v>
      </c>
      <c r="D86" s="47">
        <v>0</v>
      </c>
      <c r="E86" s="47">
        <v>949590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3"/>
        <v>949590</v>
      </c>
      <c r="O86" s="48">
        <f t="shared" si="12"/>
        <v>3.6066177727305528</v>
      </c>
      <c r="P86" s="9"/>
    </row>
    <row r="87" spans="1:16" customFormat="1">
      <c r="A87" s="12"/>
      <c r="B87" s="25">
        <v>348.32</v>
      </c>
      <c r="C87" s="20" t="s">
        <v>233</v>
      </c>
      <c r="D87" s="47">
        <v>0</v>
      </c>
      <c r="E87" s="47">
        <v>8149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3"/>
        <v>8149</v>
      </c>
      <c r="O87" s="48">
        <f t="shared" si="12"/>
        <v>3.0950545214230643E-2</v>
      </c>
      <c r="P87" s="9"/>
    </row>
    <row r="88" spans="1:16" customFormat="1">
      <c r="A88" s="12"/>
      <c r="B88" s="25">
        <v>348.34</v>
      </c>
      <c r="C88" s="20" t="s">
        <v>206</v>
      </c>
      <c r="D88" s="47">
        <v>0</v>
      </c>
      <c r="E88" s="47">
        <v>2451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3"/>
        <v>2451</v>
      </c>
      <c r="O88" s="48">
        <f t="shared" si="12"/>
        <v>9.3090914615387536E-3</v>
      </c>
      <c r="P88" s="9"/>
    </row>
    <row r="89" spans="1:16" customFormat="1">
      <c r="A89" s="12"/>
      <c r="B89" s="25">
        <v>348.41</v>
      </c>
      <c r="C89" s="20" t="s">
        <v>234</v>
      </c>
      <c r="D89" s="47">
        <v>0</v>
      </c>
      <c r="E89" s="47">
        <v>517092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3"/>
        <v>517092</v>
      </c>
      <c r="O89" s="48">
        <f t="shared" si="12"/>
        <v>1.9639562309383913</v>
      </c>
      <c r="P89" s="9"/>
    </row>
    <row r="90" spans="1:16" customFormat="1">
      <c r="A90" s="12"/>
      <c r="B90" s="25">
        <v>348.42</v>
      </c>
      <c r="C90" s="20" t="s">
        <v>235</v>
      </c>
      <c r="D90" s="47">
        <v>0</v>
      </c>
      <c r="E90" s="47">
        <v>226036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3"/>
        <v>226036</v>
      </c>
      <c r="O90" s="48">
        <f t="shared" si="12"/>
        <v>0.85850256940039726</v>
      </c>
      <c r="P90" s="9"/>
    </row>
    <row r="91" spans="1:16" customFormat="1">
      <c r="A91" s="12"/>
      <c r="B91" s="25">
        <v>348.44</v>
      </c>
      <c r="C91" s="20" t="s">
        <v>207</v>
      </c>
      <c r="D91" s="47">
        <v>0</v>
      </c>
      <c r="E91" s="47">
        <v>2544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3"/>
        <v>2544</v>
      </c>
      <c r="O91" s="48">
        <f t="shared" si="12"/>
        <v>9.6623128021846548E-3</v>
      </c>
      <c r="P91" s="9"/>
    </row>
    <row r="92" spans="1:16" customFormat="1">
      <c r="A92" s="12"/>
      <c r="B92" s="25">
        <v>348.48</v>
      </c>
      <c r="C92" s="20" t="s">
        <v>236</v>
      </c>
      <c r="D92" s="47">
        <v>0</v>
      </c>
      <c r="E92" s="47">
        <v>26959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3"/>
        <v>26959</v>
      </c>
      <c r="O92" s="48">
        <f t="shared" si="12"/>
        <v>0.10239240991906294</v>
      </c>
      <c r="P92" s="9"/>
    </row>
    <row r="93" spans="1:16" customFormat="1">
      <c r="A93" s="12"/>
      <c r="B93" s="25">
        <v>348.51</v>
      </c>
      <c r="C93" s="20" t="s">
        <v>237</v>
      </c>
      <c r="D93" s="47">
        <v>0</v>
      </c>
      <c r="E93" s="47">
        <v>1630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3"/>
        <v>1630</v>
      </c>
      <c r="O93" s="48">
        <f t="shared" si="12"/>
        <v>6.1908686586324641E-3</v>
      </c>
      <c r="P93" s="9"/>
    </row>
    <row r="94" spans="1:16" customFormat="1">
      <c r="A94" s="12"/>
      <c r="B94" s="25">
        <v>348.52</v>
      </c>
      <c r="C94" s="20" t="s">
        <v>238</v>
      </c>
      <c r="D94" s="47">
        <v>0</v>
      </c>
      <c r="E94" s="47">
        <v>230685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3"/>
        <v>230685</v>
      </c>
      <c r="O94" s="48">
        <f t="shared" si="12"/>
        <v>0.87615983835376066</v>
      </c>
      <c r="P94" s="9"/>
    </row>
    <row r="95" spans="1:16" customFormat="1">
      <c r="A95" s="12"/>
      <c r="B95" s="25">
        <v>348.53</v>
      </c>
      <c r="C95" s="20" t="s">
        <v>239</v>
      </c>
      <c r="D95" s="47">
        <v>0</v>
      </c>
      <c r="E95" s="47">
        <v>703547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3"/>
        <v>703547</v>
      </c>
      <c r="O95" s="48">
        <f t="shared" si="12"/>
        <v>2.6721270381441067</v>
      </c>
      <c r="P95" s="9"/>
    </row>
    <row r="96" spans="1:16" customFormat="1">
      <c r="A96" s="12"/>
      <c r="B96" s="25">
        <v>348.54</v>
      </c>
      <c r="C96" s="20" t="s">
        <v>208</v>
      </c>
      <c r="D96" s="47">
        <v>0</v>
      </c>
      <c r="E96" s="47">
        <v>654151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3"/>
        <v>654151</v>
      </c>
      <c r="O96" s="48">
        <f t="shared" si="12"/>
        <v>2.4845171312350214</v>
      </c>
      <c r="P96" s="9"/>
    </row>
    <row r="97" spans="1:16" customFormat="1">
      <c r="A97" s="12"/>
      <c r="B97" s="25">
        <v>348.62</v>
      </c>
      <c r="C97" s="20" t="s">
        <v>240</v>
      </c>
      <c r="D97" s="47">
        <v>0</v>
      </c>
      <c r="E97" s="47">
        <v>650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3"/>
        <v>650</v>
      </c>
      <c r="O97" s="48">
        <f t="shared" si="12"/>
        <v>2.468751305589633E-3</v>
      </c>
      <c r="P97" s="9"/>
    </row>
    <row r="98" spans="1:16" customFormat="1">
      <c r="A98" s="12"/>
      <c r="B98" s="25">
        <v>348.64</v>
      </c>
      <c r="C98" s="20" t="s">
        <v>209</v>
      </c>
      <c r="D98" s="47">
        <v>0</v>
      </c>
      <c r="E98" s="47">
        <v>1020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3"/>
        <v>1020</v>
      </c>
      <c r="O98" s="48">
        <f t="shared" si="12"/>
        <v>3.8740405103098851E-3</v>
      </c>
      <c r="P98" s="9"/>
    </row>
    <row r="99" spans="1:16" customFormat="1">
      <c r="A99" s="12"/>
      <c r="B99" s="25">
        <v>348.71</v>
      </c>
      <c r="C99" s="20" t="s">
        <v>241</v>
      </c>
      <c r="D99" s="47">
        <v>0</v>
      </c>
      <c r="E99" s="47">
        <v>144353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3"/>
        <v>144353</v>
      </c>
      <c r="O99" s="48">
        <f t="shared" si="12"/>
        <v>0.54826408802427729</v>
      </c>
      <c r="P99" s="9"/>
    </row>
    <row r="100" spans="1:16" customFormat="1">
      <c r="A100" s="12"/>
      <c r="B100" s="25">
        <v>348.72</v>
      </c>
      <c r="C100" s="20" t="s">
        <v>242</v>
      </c>
      <c r="D100" s="47">
        <v>0</v>
      </c>
      <c r="E100" s="47">
        <v>11737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3"/>
        <v>11737</v>
      </c>
      <c r="O100" s="48">
        <f t="shared" si="12"/>
        <v>4.4578052421085416E-2</v>
      </c>
      <c r="P100" s="9"/>
    </row>
    <row r="101" spans="1:16" customFormat="1">
      <c r="A101" s="12"/>
      <c r="B101" s="25">
        <v>348.74</v>
      </c>
      <c r="C101" s="20" t="s">
        <v>210</v>
      </c>
      <c r="D101" s="47">
        <v>0</v>
      </c>
      <c r="E101" s="47">
        <v>21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3"/>
        <v>21</v>
      </c>
      <c r="O101" s="48">
        <f t="shared" ref="O101:O131" si="14">(N101/O$133)</f>
        <v>7.9759657565203521E-5</v>
      </c>
      <c r="P101" s="9"/>
    </row>
    <row r="102" spans="1:16" customFormat="1">
      <c r="A102" s="12"/>
      <c r="B102" s="25">
        <v>348.82</v>
      </c>
      <c r="C102" s="20" t="s">
        <v>211</v>
      </c>
      <c r="D102" s="47">
        <v>295</v>
      </c>
      <c r="E102" s="47">
        <v>407758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1"/>
        <v>408053</v>
      </c>
      <c r="O102" s="48">
        <f t="shared" si="14"/>
        <v>1.5498175023073331</v>
      </c>
      <c r="P102" s="9"/>
    </row>
    <row r="103" spans="1:16" customFormat="1">
      <c r="A103" s="12"/>
      <c r="B103" s="25">
        <v>348.92099999999999</v>
      </c>
      <c r="C103" s="20" t="s">
        <v>212</v>
      </c>
      <c r="D103" s="47">
        <v>0</v>
      </c>
      <c r="E103" s="47">
        <v>36570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1"/>
        <v>36570</v>
      </c>
      <c r="O103" s="48">
        <f t="shared" si="14"/>
        <v>0.13889574653140441</v>
      </c>
      <c r="P103" s="9"/>
    </row>
    <row r="104" spans="1:16" customFormat="1">
      <c r="A104" s="12"/>
      <c r="B104" s="25">
        <v>348.92200000000003</v>
      </c>
      <c r="C104" s="20" t="s">
        <v>213</v>
      </c>
      <c r="D104" s="47">
        <v>0</v>
      </c>
      <c r="E104" s="47">
        <v>36570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1"/>
        <v>36570</v>
      </c>
      <c r="O104" s="48">
        <f t="shared" si="14"/>
        <v>0.13889574653140441</v>
      </c>
      <c r="P104" s="9"/>
    </row>
    <row r="105" spans="1:16" customFormat="1">
      <c r="A105" s="12"/>
      <c r="B105" s="25">
        <v>348.923</v>
      </c>
      <c r="C105" s="20" t="s">
        <v>214</v>
      </c>
      <c r="D105" s="47">
        <v>0</v>
      </c>
      <c r="E105" s="47">
        <v>36570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36570</v>
      </c>
      <c r="N105" s="47">
        <f t="shared" si="11"/>
        <v>73140</v>
      </c>
      <c r="O105" s="48">
        <f t="shared" si="14"/>
        <v>0.27779149306280881</v>
      </c>
      <c r="P105" s="9"/>
    </row>
    <row r="106" spans="1:16" customFormat="1">
      <c r="A106" s="12"/>
      <c r="B106" s="25">
        <v>348.93</v>
      </c>
      <c r="C106" s="20" t="s">
        <v>243</v>
      </c>
      <c r="D106" s="47">
        <v>0</v>
      </c>
      <c r="E106" s="47">
        <v>0</v>
      </c>
      <c r="F106" s="47">
        <v>480071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1"/>
        <v>480071</v>
      </c>
      <c r="O106" s="48">
        <f t="shared" si="14"/>
        <v>1.8233475508088008</v>
      </c>
      <c r="P106" s="9"/>
    </row>
    <row r="107" spans="1:16" customFormat="1">
      <c r="A107" s="12"/>
      <c r="B107" s="25">
        <v>348.93200000000002</v>
      </c>
      <c r="C107" s="20" t="s">
        <v>216</v>
      </c>
      <c r="D107" s="47">
        <v>17003</v>
      </c>
      <c r="E107" s="47">
        <v>0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1"/>
        <v>17003</v>
      </c>
      <c r="O107" s="48">
        <f t="shared" si="14"/>
        <v>6.4578736075293117E-2</v>
      </c>
      <c r="P107" s="9"/>
    </row>
    <row r="108" spans="1:16" customFormat="1">
      <c r="A108" s="12"/>
      <c r="B108" s="25">
        <v>348.99</v>
      </c>
      <c r="C108" s="20" t="s">
        <v>217</v>
      </c>
      <c r="D108" s="47">
        <v>96</v>
      </c>
      <c r="E108" s="47">
        <v>136653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1"/>
        <v>136749</v>
      </c>
      <c r="O108" s="48">
        <f t="shared" si="14"/>
        <v>0.51938349582781029</v>
      </c>
      <c r="P108" s="9"/>
    </row>
    <row r="109" spans="1:16" customFormat="1">
      <c r="A109" s="12"/>
      <c r="B109" s="25">
        <v>349</v>
      </c>
      <c r="C109" s="20" t="s">
        <v>1</v>
      </c>
      <c r="D109" s="47">
        <v>565877</v>
      </c>
      <c r="E109" s="47">
        <v>420601</v>
      </c>
      <c r="F109" s="47">
        <v>0</v>
      </c>
      <c r="G109" s="47">
        <v>5923</v>
      </c>
      <c r="H109" s="47">
        <v>0</v>
      </c>
      <c r="I109" s="47">
        <v>416828</v>
      </c>
      <c r="J109" s="47">
        <v>403</v>
      </c>
      <c r="K109" s="47">
        <v>0</v>
      </c>
      <c r="L109" s="47">
        <v>0</v>
      </c>
      <c r="M109" s="47">
        <v>0</v>
      </c>
      <c r="N109" s="47">
        <f t="shared" si="11"/>
        <v>1409632</v>
      </c>
      <c r="O109" s="48">
        <f t="shared" si="14"/>
        <v>5.3538936006168081</v>
      </c>
      <c r="P109" s="9"/>
    </row>
    <row r="110" spans="1:16" customFormat="1" ht="15.75">
      <c r="A110" s="29" t="s">
        <v>66</v>
      </c>
      <c r="B110" s="30"/>
      <c r="C110" s="31"/>
      <c r="D110" s="32">
        <f t="shared" ref="D110:M110" si="15">SUM(D111:D118)</f>
        <v>4546</v>
      </c>
      <c r="E110" s="32">
        <f t="shared" si="15"/>
        <v>1448052</v>
      </c>
      <c r="F110" s="32">
        <f t="shared" si="15"/>
        <v>0</v>
      </c>
      <c r="G110" s="32">
        <f t="shared" si="15"/>
        <v>0</v>
      </c>
      <c r="H110" s="32">
        <f t="shared" si="15"/>
        <v>0</v>
      </c>
      <c r="I110" s="32">
        <f t="shared" si="15"/>
        <v>10006</v>
      </c>
      <c r="J110" s="32">
        <f t="shared" si="15"/>
        <v>0</v>
      </c>
      <c r="K110" s="32">
        <f t="shared" si="15"/>
        <v>0</v>
      </c>
      <c r="L110" s="32">
        <f t="shared" si="15"/>
        <v>0</v>
      </c>
      <c r="M110" s="32">
        <f t="shared" si="15"/>
        <v>0</v>
      </c>
      <c r="N110" s="32">
        <f>SUM(D110:M110)</f>
        <v>1462604</v>
      </c>
      <c r="O110" s="46">
        <f t="shared" si="14"/>
        <v>5.5550854377855678</v>
      </c>
      <c r="P110" s="10"/>
    </row>
    <row r="111" spans="1:16" customFormat="1">
      <c r="A111" s="13"/>
      <c r="B111" s="40">
        <v>351.1</v>
      </c>
      <c r="C111" s="21" t="s">
        <v>110</v>
      </c>
      <c r="D111" s="47">
        <v>2626</v>
      </c>
      <c r="E111" s="47">
        <v>0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f>SUM(D111:M111)</f>
        <v>2626</v>
      </c>
      <c r="O111" s="48">
        <f t="shared" si="14"/>
        <v>9.9737552745821165E-3</v>
      </c>
      <c r="P111" s="9"/>
    </row>
    <row r="112" spans="1:16" customFormat="1">
      <c r="A112" s="13"/>
      <c r="B112" s="40">
        <v>351.4</v>
      </c>
      <c r="C112" s="21" t="s">
        <v>113</v>
      </c>
      <c r="D112" s="47">
        <v>0</v>
      </c>
      <c r="E112" s="47">
        <v>160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ref="N112:N118" si="16">SUM(D112:M112)</f>
        <v>160</v>
      </c>
      <c r="O112" s="48">
        <f t="shared" si="14"/>
        <v>6.0769262906821728E-4</v>
      </c>
      <c r="P112" s="9"/>
    </row>
    <row r="113" spans="1:16" customFormat="1">
      <c r="A113" s="13"/>
      <c r="B113" s="40">
        <v>351.5</v>
      </c>
      <c r="C113" s="21" t="s">
        <v>114</v>
      </c>
      <c r="D113" s="47">
        <v>0</v>
      </c>
      <c r="E113" s="47">
        <v>118776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6"/>
        <v>118776</v>
      </c>
      <c r="O113" s="48">
        <f t="shared" si="14"/>
        <v>0.45112062318879109</v>
      </c>
      <c r="P113" s="9"/>
    </row>
    <row r="114" spans="1:16" customFormat="1">
      <c r="A114" s="13"/>
      <c r="B114" s="40">
        <v>351.7</v>
      </c>
      <c r="C114" s="21" t="s">
        <v>218</v>
      </c>
      <c r="D114" s="47">
        <v>0</v>
      </c>
      <c r="E114" s="47">
        <v>239954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6"/>
        <v>239954</v>
      </c>
      <c r="O114" s="48">
        <f t="shared" si="14"/>
        <v>0.91136423197146887</v>
      </c>
      <c r="P114" s="9"/>
    </row>
    <row r="115" spans="1:16" customFormat="1">
      <c r="A115" s="13"/>
      <c r="B115" s="40">
        <v>354</v>
      </c>
      <c r="C115" s="21" t="s">
        <v>115</v>
      </c>
      <c r="D115" s="47">
        <v>1810</v>
      </c>
      <c r="E115" s="47">
        <v>6015</v>
      </c>
      <c r="F115" s="47">
        <v>0</v>
      </c>
      <c r="G115" s="47">
        <v>0</v>
      </c>
      <c r="H115" s="47">
        <v>0</v>
      </c>
      <c r="I115" s="47">
        <v>10006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si="16"/>
        <v>17831</v>
      </c>
      <c r="O115" s="48">
        <f t="shared" si="14"/>
        <v>6.7723545430721135E-2</v>
      </c>
      <c r="P115" s="9"/>
    </row>
    <row r="116" spans="1:16" customFormat="1">
      <c r="A116" s="13"/>
      <c r="B116" s="40">
        <v>355</v>
      </c>
      <c r="C116" s="21" t="s">
        <v>151</v>
      </c>
      <c r="D116" s="47">
        <v>0</v>
      </c>
      <c r="E116" s="47">
        <v>634824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f t="shared" si="16"/>
        <v>634824</v>
      </c>
      <c r="O116" s="48">
        <f t="shared" si="14"/>
        <v>2.4111116597225122</v>
      </c>
      <c r="P116" s="9"/>
    </row>
    <row r="117" spans="1:16" customFormat="1">
      <c r="A117" s="13"/>
      <c r="B117" s="40">
        <v>358.2</v>
      </c>
      <c r="C117" s="21" t="s">
        <v>220</v>
      </c>
      <c r="D117" s="47">
        <v>0</v>
      </c>
      <c r="E117" s="47">
        <v>29101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si="16"/>
        <v>29101</v>
      </c>
      <c r="O117" s="48">
        <f t="shared" si="14"/>
        <v>0.11052789499071369</v>
      </c>
      <c r="P117" s="9"/>
    </row>
    <row r="118" spans="1:16" customFormat="1">
      <c r="A118" s="13"/>
      <c r="B118" s="40">
        <v>359</v>
      </c>
      <c r="C118" s="21" t="s">
        <v>116</v>
      </c>
      <c r="D118" s="47">
        <v>110</v>
      </c>
      <c r="E118" s="47">
        <v>419222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f t="shared" si="16"/>
        <v>419332</v>
      </c>
      <c r="O118" s="48">
        <f t="shared" si="14"/>
        <v>1.5926560345777105</v>
      </c>
      <c r="P118" s="9"/>
    </row>
    <row r="119" spans="1:16" customFormat="1" ht="15.75">
      <c r="A119" s="29" t="s">
        <v>4</v>
      </c>
      <c r="B119" s="30"/>
      <c r="C119" s="31"/>
      <c r="D119" s="32">
        <f t="shared" ref="D119:M119" si="17">SUM(D120:D127)</f>
        <v>3422418</v>
      </c>
      <c r="E119" s="32">
        <f t="shared" si="17"/>
        <v>1559720</v>
      </c>
      <c r="F119" s="32">
        <f t="shared" si="17"/>
        <v>65534</v>
      </c>
      <c r="G119" s="32">
        <f t="shared" si="17"/>
        <v>186496</v>
      </c>
      <c r="H119" s="32">
        <f t="shared" si="17"/>
        <v>0</v>
      </c>
      <c r="I119" s="32">
        <f t="shared" si="17"/>
        <v>2627589</v>
      </c>
      <c r="J119" s="32">
        <f t="shared" si="17"/>
        <v>2062624</v>
      </c>
      <c r="K119" s="32">
        <f t="shared" si="17"/>
        <v>0</v>
      </c>
      <c r="L119" s="32">
        <f t="shared" si="17"/>
        <v>132285</v>
      </c>
      <c r="M119" s="32">
        <f t="shared" si="17"/>
        <v>44599</v>
      </c>
      <c r="N119" s="32">
        <f>SUM(D119:M119)</f>
        <v>10101265</v>
      </c>
      <c r="O119" s="46">
        <f t="shared" si="14"/>
        <v>38.365401779779788</v>
      </c>
      <c r="P119" s="10"/>
    </row>
    <row r="120" spans="1:16" customFormat="1">
      <c r="A120" s="12"/>
      <c r="B120" s="25">
        <v>361.1</v>
      </c>
      <c r="C120" s="20" t="s">
        <v>118</v>
      </c>
      <c r="D120" s="47">
        <v>826182</v>
      </c>
      <c r="E120" s="47">
        <v>552861</v>
      </c>
      <c r="F120" s="47">
        <v>65534</v>
      </c>
      <c r="G120" s="47">
        <v>167845</v>
      </c>
      <c r="H120" s="47">
        <v>0</v>
      </c>
      <c r="I120" s="47">
        <v>155283</v>
      </c>
      <c r="J120" s="47">
        <v>87441</v>
      </c>
      <c r="K120" s="47">
        <v>0</v>
      </c>
      <c r="L120" s="47">
        <v>0</v>
      </c>
      <c r="M120" s="47">
        <v>2390</v>
      </c>
      <c r="N120" s="47">
        <f>SUM(D120:M120)</f>
        <v>1857536</v>
      </c>
      <c r="O120" s="48">
        <f t="shared" si="14"/>
        <v>7.0550683464303754</v>
      </c>
      <c r="P120" s="9"/>
    </row>
    <row r="121" spans="1:16" customFormat="1">
      <c r="A121" s="12"/>
      <c r="B121" s="25">
        <v>361.3</v>
      </c>
      <c r="C121" s="20" t="s">
        <v>119</v>
      </c>
      <c r="D121" s="47">
        <v>0</v>
      </c>
      <c r="E121" s="47">
        <v>0</v>
      </c>
      <c r="F121" s="47">
        <v>0</v>
      </c>
      <c r="G121" s="47">
        <v>0</v>
      </c>
      <c r="H121" s="47">
        <v>0</v>
      </c>
      <c r="I121" s="47">
        <v>0</v>
      </c>
      <c r="J121" s="47">
        <v>0</v>
      </c>
      <c r="K121" s="47">
        <v>0</v>
      </c>
      <c r="L121" s="47">
        <v>132285</v>
      </c>
      <c r="M121" s="47">
        <v>0</v>
      </c>
      <c r="N121" s="47">
        <f t="shared" ref="N121:N127" si="18">SUM(D121:M121)</f>
        <v>132285</v>
      </c>
      <c r="O121" s="48">
        <f t="shared" si="14"/>
        <v>0.50242887147680704</v>
      </c>
      <c r="P121" s="9"/>
    </row>
    <row r="122" spans="1:16" customFormat="1">
      <c r="A122" s="12"/>
      <c r="B122" s="25">
        <v>362</v>
      </c>
      <c r="C122" s="20" t="s">
        <v>121</v>
      </c>
      <c r="D122" s="47">
        <v>238870</v>
      </c>
      <c r="E122" s="47">
        <v>63035</v>
      </c>
      <c r="F122" s="47">
        <v>0</v>
      </c>
      <c r="G122" s="47">
        <v>0</v>
      </c>
      <c r="H122" s="47">
        <v>0</v>
      </c>
      <c r="I122" s="47">
        <v>0</v>
      </c>
      <c r="J122" s="47">
        <v>0</v>
      </c>
      <c r="K122" s="47">
        <v>0</v>
      </c>
      <c r="L122" s="47">
        <v>0</v>
      </c>
      <c r="M122" s="47">
        <v>0</v>
      </c>
      <c r="N122" s="47">
        <f t="shared" si="18"/>
        <v>301905</v>
      </c>
      <c r="O122" s="48">
        <f t="shared" si="14"/>
        <v>1.1466590198677509</v>
      </c>
      <c r="P122" s="9"/>
    </row>
    <row r="123" spans="1:16" customFormat="1">
      <c r="A123" s="12"/>
      <c r="B123" s="25">
        <v>364</v>
      </c>
      <c r="C123" s="20" t="s">
        <v>221</v>
      </c>
      <c r="D123" s="47">
        <v>92662</v>
      </c>
      <c r="E123" s="47">
        <v>3975</v>
      </c>
      <c r="F123" s="47">
        <v>0</v>
      </c>
      <c r="G123" s="47">
        <v>17578</v>
      </c>
      <c r="H123" s="47">
        <v>0</v>
      </c>
      <c r="I123" s="47">
        <v>0</v>
      </c>
      <c r="J123" s="47">
        <v>114850</v>
      </c>
      <c r="K123" s="47">
        <v>0</v>
      </c>
      <c r="L123" s="47">
        <v>0</v>
      </c>
      <c r="M123" s="47">
        <v>0</v>
      </c>
      <c r="N123" s="47">
        <f t="shared" si="18"/>
        <v>229065</v>
      </c>
      <c r="O123" s="48">
        <f t="shared" si="14"/>
        <v>0.87000695048444499</v>
      </c>
      <c r="P123" s="9"/>
    </row>
    <row r="124" spans="1:16" customFormat="1">
      <c r="A124" s="12"/>
      <c r="B124" s="25">
        <v>365</v>
      </c>
      <c r="C124" s="20" t="s">
        <v>222</v>
      </c>
      <c r="D124" s="47">
        <v>0</v>
      </c>
      <c r="E124" s="47">
        <v>47392</v>
      </c>
      <c r="F124" s="47">
        <v>0</v>
      </c>
      <c r="G124" s="47">
        <v>0</v>
      </c>
      <c r="H124" s="47">
        <v>0</v>
      </c>
      <c r="I124" s="47">
        <v>0</v>
      </c>
      <c r="J124" s="47">
        <v>5842</v>
      </c>
      <c r="K124" s="47">
        <v>0</v>
      </c>
      <c r="L124" s="47">
        <v>0</v>
      </c>
      <c r="M124" s="47">
        <v>0</v>
      </c>
      <c r="N124" s="47">
        <f t="shared" si="18"/>
        <v>53234</v>
      </c>
      <c r="O124" s="48">
        <f t="shared" si="14"/>
        <v>0.20218693384885925</v>
      </c>
      <c r="P124" s="9"/>
    </row>
    <row r="125" spans="1:16" customFormat="1">
      <c r="A125" s="12"/>
      <c r="B125" s="25">
        <v>366</v>
      </c>
      <c r="C125" s="20" t="s">
        <v>124</v>
      </c>
      <c r="D125" s="47">
        <v>0</v>
      </c>
      <c r="E125" s="47">
        <v>41731</v>
      </c>
      <c r="F125" s="47">
        <v>0</v>
      </c>
      <c r="G125" s="47">
        <v>0</v>
      </c>
      <c r="H125" s="47">
        <v>0</v>
      </c>
      <c r="I125" s="47">
        <v>0</v>
      </c>
      <c r="J125" s="47">
        <v>50000</v>
      </c>
      <c r="K125" s="47">
        <v>0</v>
      </c>
      <c r="L125" s="47">
        <v>0</v>
      </c>
      <c r="M125" s="47">
        <v>0</v>
      </c>
      <c r="N125" s="47">
        <f t="shared" si="18"/>
        <v>91731</v>
      </c>
      <c r="O125" s="48">
        <f t="shared" si="14"/>
        <v>0.34840157848160402</v>
      </c>
      <c r="P125" s="9"/>
    </row>
    <row r="126" spans="1:16" customFormat="1">
      <c r="A126" s="12"/>
      <c r="B126" s="25">
        <v>369.3</v>
      </c>
      <c r="C126" s="20" t="s">
        <v>127</v>
      </c>
      <c r="D126" s="47">
        <v>0</v>
      </c>
      <c r="E126" s="47">
        <v>0</v>
      </c>
      <c r="F126" s="47">
        <v>0</v>
      </c>
      <c r="G126" s="47">
        <v>0</v>
      </c>
      <c r="H126" s="47">
        <v>0</v>
      </c>
      <c r="I126" s="47">
        <v>0</v>
      </c>
      <c r="J126" s="47">
        <v>224351</v>
      </c>
      <c r="K126" s="47">
        <v>0</v>
      </c>
      <c r="L126" s="47">
        <v>0</v>
      </c>
      <c r="M126" s="47">
        <v>0</v>
      </c>
      <c r="N126" s="47">
        <f t="shared" si="18"/>
        <v>224351</v>
      </c>
      <c r="O126" s="48">
        <f t="shared" si="14"/>
        <v>0.85210280640052261</v>
      </c>
      <c r="P126" s="9"/>
    </row>
    <row r="127" spans="1:16" customFormat="1">
      <c r="A127" s="12"/>
      <c r="B127" s="25">
        <v>369.9</v>
      </c>
      <c r="C127" s="20" t="s">
        <v>128</v>
      </c>
      <c r="D127" s="47">
        <v>2264704</v>
      </c>
      <c r="E127" s="47">
        <v>850726</v>
      </c>
      <c r="F127" s="47">
        <v>0</v>
      </c>
      <c r="G127" s="47">
        <v>1073</v>
      </c>
      <c r="H127" s="47">
        <v>0</v>
      </c>
      <c r="I127" s="47">
        <v>2472306</v>
      </c>
      <c r="J127" s="47">
        <v>1580140</v>
      </c>
      <c r="K127" s="47">
        <v>0</v>
      </c>
      <c r="L127" s="47">
        <v>0</v>
      </c>
      <c r="M127" s="47">
        <v>42209</v>
      </c>
      <c r="N127" s="47">
        <f t="shared" si="18"/>
        <v>7211158</v>
      </c>
      <c r="O127" s="48">
        <f t="shared" si="14"/>
        <v>27.388547272789424</v>
      </c>
      <c r="P127" s="9"/>
    </row>
    <row r="128" spans="1:16" customFormat="1" ht="15.75">
      <c r="A128" s="29" t="s">
        <v>67</v>
      </c>
      <c r="B128" s="30"/>
      <c r="C128" s="31"/>
      <c r="D128" s="32">
        <f t="shared" ref="D128:M128" si="19">SUM(D129:D130)</f>
        <v>38139022</v>
      </c>
      <c r="E128" s="32">
        <f t="shared" si="19"/>
        <v>16365432</v>
      </c>
      <c r="F128" s="32">
        <f t="shared" si="19"/>
        <v>694131</v>
      </c>
      <c r="G128" s="32">
        <f t="shared" si="19"/>
        <v>8191219</v>
      </c>
      <c r="H128" s="32">
        <f t="shared" si="19"/>
        <v>0</v>
      </c>
      <c r="I128" s="32">
        <f t="shared" si="19"/>
        <v>10018</v>
      </c>
      <c r="J128" s="32">
        <f t="shared" si="19"/>
        <v>899291</v>
      </c>
      <c r="K128" s="32">
        <f t="shared" si="19"/>
        <v>0</v>
      </c>
      <c r="L128" s="32">
        <f t="shared" si="19"/>
        <v>0</v>
      </c>
      <c r="M128" s="32">
        <f t="shared" si="19"/>
        <v>0</v>
      </c>
      <c r="N128" s="32">
        <f>SUM(D128:M128)</f>
        <v>64299113</v>
      </c>
      <c r="O128" s="46">
        <f t="shared" si="14"/>
        <v>244.21310641077744</v>
      </c>
      <c r="P128" s="9"/>
    </row>
    <row r="129" spans="1:119">
      <c r="A129" s="12"/>
      <c r="B129" s="25">
        <v>381</v>
      </c>
      <c r="C129" s="20" t="s">
        <v>129</v>
      </c>
      <c r="D129" s="47">
        <v>38139022</v>
      </c>
      <c r="E129" s="47">
        <v>16365432</v>
      </c>
      <c r="F129" s="47">
        <v>644131</v>
      </c>
      <c r="G129" s="47">
        <v>5601219</v>
      </c>
      <c r="H129" s="47">
        <v>0</v>
      </c>
      <c r="I129" s="47">
        <v>10018</v>
      </c>
      <c r="J129" s="47">
        <v>899291</v>
      </c>
      <c r="K129" s="47">
        <v>0</v>
      </c>
      <c r="L129" s="47">
        <v>0</v>
      </c>
      <c r="M129" s="47">
        <v>0</v>
      </c>
      <c r="N129" s="47">
        <f>SUM(D129:M129)</f>
        <v>61659113</v>
      </c>
      <c r="O129" s="48">
        <f t="shared" si="14"/>
        <v>234.18617803115185</v>
      </c>
      <c r="P129" s="9"/>
    </row>
    <row r="130" spans="1:119" ht="15.75" thickBot="1">
      <c r="A130" s="12"/>
      <c r="B130" s="25">
        <v>384</v>
      </c>
      <c r="C130" s="20" t="s">
        <v>130</v>
      </c>
      <c r="D130" s="47">
        <v>0</v>
      </c>
      <c r="E130" s="47">
        <v>0</v>
      </c>
      <c r="F130" s="47">
        <v>50000</v>
      </c>
      <c r="G130" s="47">
        <v>2590000</v>
      </c>
      <c r="H130" s="47">
        <v>0</v>
      </c>
      <c r="I130" s="47">
        <v>0</v>
      </c>
      <c r="J130" s="47">
        <v>0</v>
      </c>
      <c r="K130" s="47">
        <v>0</v>
      </c>
      <c r="L130" s="47">
        <v>0</v>
      </c>
      <c r="M130" s="47">
        <v>0</v>
      </c>
      <c r="N130" s="47">
        <f>SUM(D130:M130)</f>
        <v>2640000</v>
      </c>
      <c r="O130" s="48">
        <f t="shared" si="14"/>
        <v>10.026928379625586</v>
      </c>
      <c r="P130" s="9"/>
    </row>
    <row r="131" spans="1:119" ht="16.5" thickBot="1">
      <c r="A131" s="14" t="s">
        <v>93</v>
      </c>
      <c r="B131" s="23"/>
      <c r="C131" s="22"/>
      <c r="D131" s="15">
        <f t="shared" ref="D131:M131" si="20">SUM(D5,D15,D26,D54,D110,D119,D128)</f>
        <v>189621955</v>
      </c>
      <c r="E131" s="15">
        <f t="shared" si="20"/>
        <v>106936004</v>
      </c>
      <c r="F131" s="15">
        <f t="shared" si="20"/>
        <v>22582465</v>
      </c>
      <c r="G131" s="15">
        <f t="shared" si="20"/>
        <v>11428621</v>
      </c>
      <c r="H131" s="15">
        <f t="shared" si="20"/>
        <v>0</v>
      </c>
      <c r="I131" s="15">
        <f t="shared" si="20"/>
        <v>18013811</v>
      </c>
      <c r="J131" s="15">
        <f t="shared" si="20"/>
        <v>37225275</v>
      </c>
      <c r="K131" s="15">
        <f t="shared" si="20"/>
        <v>0</v>
      </c>
      <c r="L131" s="15">
        <f t="shared" si="20"/>
        <v>3302635</v>
      </c>
      <c r="M131" s="15">
        <f t="shared" si="20"/>
        <v>81169</v>
      </c>
      <c r="N131" s="15">
        <f>SUM(D131:M131)</f>
        <v>389191935</v>
      </c>
      <c r="O131" s="38">
        <f t="shared" si="14"/>
        <v>1478.1816887018547</v>
      </c>
      <c r="P131" s="6"/>
      <c r="Q131" s="2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</row>
    <row r="132" spans="1:119">
      <c r="A132" s="16"/>
      <c r="B132" s="18"/>
      <c r="C132" s="18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9"/>
    </row>
    <row r="133" spans="1:119">
      <c r="A133" s="41"/>
      <c r="B133" s="42"/>
      <c r="C133" s="42"/>
      <c r="D133" s="43"/>
      <c r="E133" s="43"/>
      <c r="F133" s="43"/>
      <c r="G133" s="43"/>
      <c r="H133" s="43"/>
      <c r="I133" s="43"/>
      <c r="J133" s="43"/>
      <c r="K133" s="43"/>
      <c r="L133" s="49" t="s">
        <v>272</v>
      </c>
      <c r="M133" s="49"/>
      <c r="N133" s="49"/>
      <c r="O133" s="44">
        <v>263291</v>
      </c>
    </row>
    <row r="134" spans="1:119">
      <c r="A134" s="50"/>
      <c r="B134" s="51"/>
      <c r="C134" s="51"/>
      <c r="D134" s="51"/>
      <c r="E134" s="51"/>
      <c r="F134" s="51"/>
      <c r="G134" s="51"/>
      <c r="H134" s="51"/>
      <c r="I134" s="51"/>
      <c r="J134" s="51"/>
      <c r="K134" s="51"/>
      <c r="L134" s="51"/>
      <c r="M134" s="51"/>
      <c r="N134" s="51"/>
      <c r="O134" s="52"/>
    </row>
    <row r="135" spans="1:119" ht="15.75" customHeight="1" thickBot="1">
      <c r="A135" s="53" t="s">
        <v>155</v>
      </c>
      <c r="B135" s="54"/>
      <c r="C135" s="54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55"/>
    </row>
  </sheetData>
  <mergeCells count="10">
    <mergeCell ref="L133:N133"/>
    <mergeCell ref="A134:O134"/>
    <mergeCell ref="A135:O1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143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269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137</v>
      </c>
      <c r="B3" s="63"/>
      <c r="C3" s="64"/>
      <c r="D3" s="68" t="s">
        <v>61</v>
      </c>
      <c r="E3" s="69"/>
      <c r="F3" s="69"/>
      <c r="G3" s="69"/>
      <c r="H3" s="70"/>
      <c r="I3" s="68" t="s">
        <v>62</v>
      </c>
      <c r="J3" s="70"/>
      <c r="K3" s="68" t="s">
        <v>64</v>
      </c>
      <c r="L3" s="70"/>
      <c r="M3" s="36"/>
      <c r="N3" s="37"/>
      <c r="O3" s="71" t="s">
        <v>142</v>
      </c>
      <c r="P3" s="11"/>
      <c r="Q3"/>
    </row>
    <row r="4" spans="1:133" ht="32.25" customHeight="1" thickBot="1">
      <c r="A4" s="65"/>
      <c r="B4" s="66"/>
      <c r="C4" s="67"/>
      <c r="D4" s="34" t="s">
        <v>5</v>
      </c>
      <c r="E4" s="34" t="s">
        <v>138</v>
      </c>
      <c r="F4" s="34" t="s">
        <v>139</v>
      </c>
      <c r="G4" s="34" t="s">
        <v>140</v>
      </c>
      <c r="H4" s="34" t="s">
        <v>6</v>
      </c>
      <c r="I4" s="34" t="s">
        <v>7</v>
      </c>
      <c r="J4" s="35" t="s">
        <v>141</v>
      </c>
      <c r="K4" s="35" t="s">
        <v>8</v>
      </c>
      <c r="L4" s="35" t="s">
        <v>9</v>
      </c>
      <c r="M4" s="35" t="s">
        <v>10</v>
      </c>
      <c r="N4" s="35" t="s">
        <v>63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109151877</v>
      </c>
      <c r="E5" s="27">
        <f t="shared" si="0"/>
        <v>52158012</v>
      </c>
      <c r="F5" s="27">
        <f t="shared" si="0"/>
        <v>4381259</v>
      </c>
      <c r="G5" s="27">
        <f t="shared" si="0"/>
        <v>663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165691811</v>
      </c>
      <c r="O5" s="33">
        <f t="shared" ref="O5:O36" si="1">(N5/O$135)</f>
        <v>637.2688430518109</v>
      </c>
      <c r="P5" s="6"/>
    </row>
    <row r="6" spans="1:133">
      <c r="A6" s="12"/>
      <c r="B6" s="25">
        <v>311</v>
      </c>
      <c r="C6" s="20" t="s">
        <v>3</v>
      </c>
      <c r="D6" s="47">
        <v>108953445</v>
      </c>
      <c r="E6" s="47">
        <v>24438205</v>
      </c>
      <c r="F6" s="47">
        <v>4381259</v>
      </c>
      <c r="G6" s="47">
        <v>663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137773572</v>
      </c>
      <c r="O6" s="48">
        <f t="shared" si="1"/>
        <v>529.89223970492651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4671484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4" si="2">SUM(D7:M7)</f>
        <v>4671484</v>
      </c>
      <c r="O7" s="48">
        <f t="shared" si="1"/>
        <v>17.967038841859516</v>
      </c>
      <c r="P7" s="9"/>
    </row>
    <row r="8" spans="1:133">
      <c r="A8" s="12"/>
      <c r="B8" s="25">
        <v>312.41000000000003</v>
      </c>
      <c r="C8" s="20" t="s">
        <v>14</v>
      </c>
      <c r="D8" s="47">
        <v>0</v>
      </c>
      <c r="E8" s="47">
        <v>3938406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3938406</v>
      </c>
      <c r="O8" s="48">
        <f t="shared" si="1"/>
        <v>15.147540605300708</v>
      </c>
      <c r="P8" s="9"/>
    </row>
    <row r="9" spans="1:133">
      <c r="A9" s="12"/>
      <c r="B9" s="25">
        <v>312.60000000000002</v>
      </c>
      <c r="C9" s="20" t="s">
        <v>15</v>
      </c>
      <c r="D9" s="47">
        <v>0</v>
      </c>
      <c r="E9" s="47">
        <v>7635843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7635843</v>
      </c>
      <c r="O9" s="48">
        <f t="shared" si="1"/>
        <v>29.368288058214713</v>
      </c>
      <c r="P9" s="9"/>
    </row>
    <row r="10" spans="1:133">
      <c r="A10" s="12"/>
      <c r="B10" s="25">
        <v>314.10000000000002</v>
      </c>
      <c r="C10" s="20" t="s">
        <v>16</v>
      </c>
      <c r="D10" s="47">
        <v>0</v>
      </c>
      <c r="E10" s="47">
        <v>5891110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5891110</v>
      </c>
      <c r="O10" s="48">
        <f t="shared" si="1"/>
        <v>22.657853947839062</v>
      </c>
      <c r="P10" s="9"/>
    </row>
    <row r="11" spans="1:133">
      <c r="A11" s="12"/>
      <c r="B11" s="25">
        <v>314.3</v>
      </c>
      <c r="C11" s="20" t="s">
        <v>17</v>
      </c>
      <c r="D11" s="47">
        <v>0</v>
      </c>
      <c r="E11" s="47">
        <v>1325167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1325167</v>
      </c>
      <c r="O11" s="48">
        <f t="shared" si="1"/>
        <v>5.0967373453383233</v>
      </c>
      <c r="P11" s="9"/>
    </row>
    <row r="12" spans="1:133">
      <c r="A12" s="12"/>
      <c r="B12" s="25">
        <v>314.8</v>
      </c>
      <c r="C12" s="20" t="s">
        <v>19</v>
      </c>
      <c r="D12" s="47">
        <v>0</v>
      </c>
      <c r="E12" s="47">
        <v>620299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620299</v>
      </c>
      <c r="O12" s="48">
        <f t="shared" si="1"/>
        <v>2.3857378568708825</v>
      </c>
      <c r="P12" s="9"/>
    </row>
    <row r="13" spans="1:133">
      <c r="A13" s="12"/>
      <c r="B13" s="25">
        <v>315</v>
      </c>
      <c r="C13" s="20" t="s">
        <v>186</v>
      </c>
      <c r="D13" s="47">
        <v>0</v>
      </c>
      <c r="E13" s="47">
        <v>3637498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3637498</v>
      </c>
      <c r="O13" s="48">
        <f t="shared" si="1"/>
        <v>13.990215497513491</v>
      </c>
      <c r="P13" s="9"/>
    </row>
    <row r="14" spans="1:133">
      <c r="A14" s="12"/>
      <c r="B14" s="25">
        <v>316</v>
      </c>
      <c r="C14" s="20" t="s">
        <v>187</v>
      </c>
      <c r="D14" s="47">
        <v>198432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198432</v>
      </c>
      <c r="O14" s="48">
        <f t="shared" si="1"/>
        <v>0.76319119394776214</v>
      </c>
      <c r="P14" s="9"/>
    </row>
    <row r="15" spans="1:133" ht="15.75">
      <c r="A15" s="29" t="s">
        <v>22</v>
      </c>
      <c r="B15" s="30"/>
      <c r="C15" s="31"/>
      <c r="D15" s="32">
        <f t="shared" ref="D15:M15" si="3">SUM(D16:D25)</f>
        <v>21541</v>
      </c>
      <c r="E15" s="32">
        <f t="shared" si="3"/>
        <v>4839586</v>
      </c>
      <c r="F15" s="32">
        <f t="shared" si="3"/>
        <v>0</v>
      </c>
      <c r="G15" s="32">
        <f t="shared" si="3"/>
        <v>3686860</v>
      </c>
      <c r="H15" s="32">
        <f t="shared" si="3"/>
        <v>0</v>
      </c>
      <c r="I15" s="32">
        <f t="shared" si="3"/>
        <v>5150086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5">
        <f>SUM(D15:M15)</f>
        <v>13698073</v>
      </c>
      <c r="O15" s="46">
        <f t="shared" si="1"/>
        <v>52.684288258212405</v>
      </c>
      <c r="P15" s="10"/>
    </row>
    <row r="16" spans="1:133">
      <c r="A16" s="12"/>
      <c r="B16" s="25">
        <v>322</v>
      </c>
      <c r="C16" s="20" t="s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1380002</v>
      </c>
      <c r="J16" s="47">
        <v>0</v>
      </c>
      <c r="K16" s="47">
        <v>0</v>
      </c>
      <c r="L16" s="47">
        <v>0</v>
      </c>
      <c r="M16" s="47">
        <v>0</v>
      </c>
      <c r="N16" s="47">
        <f>SUM(D16:M16)</f>
        <v>1380002</v>
      </c>
      <c r="O16" s="48">
        <f t="shared" si="1"/>
        <v>5.3076387580143303</v>
      </c>
      <c r="P16" s="9"/>
    </row>
    <row r="17" spans="1:16">
      <c r="A17" s="12"/>
      <c r="B17" s="25">
        <v>323.7</v>
      </c>
      <c r="C17" s="20" t="s">
        <v>24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306760</v>
      </c>
      <c r="J17" s="47">
        <v>0</v>
      </c>
      <c r="K17" s="47">
        <v>0</v>
      </c>
      <c r="L17" s="47">
        <v>0</v>
      </c>
      <c r="M17" s="47">
        <v>0</v>
      </c>
      <c r="N17" s="47">
        <f t="shared" ref="N17:N24" si="4">SUM(D17:M17)</f>
        <v>306760</v>
      </c>
      <c r="O17" s="48">
        <f t="shared" si="1"/>
        <v>1.1798325403937646</v>
      </c>
      <c r="P17" s="9"/>
    </row>
    <row r="18" spans="1:16">
      <c r="A18" s="12"/>
      <c r="B18" s="25">
        <v>324.11</v>
      </c>
      <c r="C18" s="20" t="s">
        <v>25</v>
      </c>
      <c r="D18" s="47">
        <v>0</v>
      </c>
      <c r="E18" s="47">
        <v>0</v>
      </c>
      <c r="F18" s="47">
        <v>0</v>
      </c>
      <c r="G18" s="47">
        <v>67097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67097</v>
      </c>
      <c r="O18" s="48">
        <f t="shared" si="1"/>
        <v>0.25806240697222727</v>
      </c>
      <c r="P18" s="9"/>
    </row>
    <row r="19" spans="1:16">
      <c r="A19" s="12"/>
      <c r="B19" s="25">
        <v>324.12</v>
      </c>
      <c r="C19" s="20" t="s">
        <v>26</v>
      </c>
      <c r="D19" s="47">
        <v>0</v>
      </c>
      <c r="E19" s="47">
        <v>0</v>
      </c>
      <c r="F19" s="47">
        <v>0</v>
      </c>
      <c r="G19" s="47">
        <v>16816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16816</v>
      </c>
      <c r="O19" s="48">
        <f t="shared" si="1"/>
        <v>6.4676176813344463E-2</v>
      </c>
      <c r="P19" s="9"/>
    </row>
    <row r="20" spans="1:16">
      <c r="A20" s="12"/>
      <c r="B20" s="25">
        <v>324.31</v>
      </c>
      <c r="C20" s="20" t="s">
        <v>27</v>
      </c>
      <c r="D20" s="47">
        <v>0</v>
      </c>
      <c r="E20" s="47">
        <v>0</v>
      </c>
      <c r="F20" s="47">
        <v>0</v>
      </c>
      <c r="G20" s="47">
        <v>1106601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1106601</v>
      </c>
      <c r="O20" s="48">
        <f t="shared" si="1"/>
        <v>4.2561085833624999</v>
      </c>
      <c r="P20" s="9"/>
    </row>
    <row r="21" spans="1:16">
      <c r="A21" s="12"/>
      <c r="B21" s="25">
        <v>324.32</v>
      </c>
      <c r="C21" s="20" t="s">
        <v>28</v>
      </c>
      <c r="D21" s="47">
        <v>0</v>
      </c>
      <c r="E21" s="47">
        <v>0</v>
      </c>
      <c r="F21" s="47">
        <v>0</v>
      </c>
      <c r="G21" s="47">
        <v>90391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90391</v>
      </c>
      <c r="O21" s="48">
        <f t="shared" si="1"/>
        <v>0.34765368091906634</v>
      </c>
      <c r="P21" s="9"/>
    </row>
    <row r="22" spans="1:16">
      <c r="A22" s="12"/>
      <c r="B22" s="25">
        <v>324.61</v>
      </c>
      <c r="C22" s="20" t="s">
        <v>29</v>
      </c>
      <c r="D22" s="47">
        <v>0</v>
      </c>
      <c r="E22" s="47">
        <v>0</v>
      </c>
      <c r="F22" s="47">
        <v>0</v>
      </c>
      <c r="G22" s="47">
        <v>111919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111919</v>
      </c>
      <c r="O22" s="48">
        <f t="shared" si="1"/>
        <v>0.43045272554547448</v>
      </c>
      <c r="P22" s="9"/>
    </row>
    <row r="23" spans="1:16">
      <c r="A23" s="12"/>
      <c r="B23" s="25">
        <v>325.10000000000002</v>
      </c>
      <c r="C23" s="20" t="s">
        <v>30</v>
      </c>
      <c r="D23" s="47">
        <v>0</v>
      </c>
      <c r="E23" s="47">
        <v>47894</v>
      </c>
      <c r="F23" s="47">
        <v>0</v>
      </c>
      <c r="G23" s="47">
        <v>60070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107964</v>
      </c>
      <c r="O23" s="48">
        <f t="shared" si="1"/>
        <v>0.41524136259966232</v>
      </c>
      <c r="P23" s="9"/>
    </row>
    <row r="24" spans="1:16">
      <c r="A24" s="12"/>
      <c r="B24" s="25">
        <v>325.2</v>
      </c>
      <c r="C24" s="20" t="s">
        <v>31</v>
      </c>
      <c r="D24" s="47">
        <v>0</v>
      </c>
      <c r="E24" s="47">
        <v>4420593</v>
      </c>
      <c r="F24" s="47">
        <v>0</v>
      </c>
      <c r="G24" s="47">
        <v>0</v>
      </c>
      <c r="H24" s="47">
        <v>0</v>
      </c>
      <c r="I24" s="47">
        <v>3029150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7449743</v>
      </c>
      <c r="O24" s="48">
        <f t="shared" si="1"/>
        <v>28.652527086225927</v>
      </c>
      <c r="P24" s="9"/>
    </row>
    <row r="25" spans="1:16">
      <c r="A25" s="12"/>
      <c r="B25" s="25">
        <v>329</v>
      </c>
      <c r="C25" s="20" t="s">
        <v>32</v>
      </c>
      <c r="D25" s="47">
        <v>21541</v>
      </c>
      <c r="E25" s="47">
        <v>371099</v>
      </c>
      <c r="F25" s="47">
        <v>0</v>
      </c>
      <c r="G25" s="47">
        <v>2233966</v>
      </c>
      <c r="H25" s="47">
        <v>0</v>
      </c>
      <c r="I25" s="47">
        <v>434174</v>
      </c>
      <c r="J25" s="47">
        <v>0</v>
      </c>
      <c r="K25" s="47">
        <v>0</v>
      </c>
      <c r="L25" s="47">
        <v>0</v>
      </c>
      <c r="M25" s="47">
        <v>0</v>
      </c>
      <c r="N25" s="47">
        <f t="shared" ref="N25:N33" si="5">SUM(D25:M25)</f>
        <v>3060780</v>
      </c>
      <c r="O25" s="48">
        <f t="shared" si="1"/>
        <v>11.772094937366107</v>
      </c>
      <c r="P25" s="9"/>
    </row>
    <row r="26" spans="1:16" ht="15.75">
      <c r="A26" s="29" t="s">
        <v>35</v>
      </c>
      <c r="B26" s="30"/>
      <c r="C26" s="31"/>
      <c r="D26" s="32">
        <f t="shared" ref="D26:M26" si="6">SUM(D27:D52)</f>
        <v>6124940</v>
      </c>
      <c r="E26" s="32">
        <f t="shared" si="6"/>
        <v>12578361</v>
      </c>
      <c r="F26" s="32">
        <f t="shared" si="6"/>
        <v>16831778</v>
      </c>
      <c r="G26" s="32">
        <f t="shared" si="6"/>
        <v>50982</v>
      </c>
      <c r="H26" s="32">
        <f t="shared" si="6"/>
        <v>0</v>
      </c>
      <c r="I26" s="32">
        <f t="shared" si="6"/>
        <v>0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45">
        <f t="shared" si="5"/>
        <v>35586061</v>
      </c>
      <c r="O26" s="46">
        <f t="shared" si="1"/>
        <v>136.86788613977532</v>
      </c>
      <c r="P26" s="10"/>
    </row>
    <row r="27" spans="1:16">
      <c r="A27" s="12"/>
      <c r="B27" s="25">
        <v>331.1</v>
      </c>
      <c r="C27" s="20" t="s">
        <v>33</v>
      </c>
      <c r="D27" s="47">
        <v>0</v>
      </c>
      <c r="E27" s="47">
        <v>40377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40377</v>
      </c>
      <c r="O27" s="48">
        <f t="shared" si="1"/>
        <v>0.1552943619881309</v>
      </c>
      <c r="P27" s="9"/>
    </row>
    <row r="28" spans="1:16">
      <c r="A28" s="12"/>
      <c r="B28" s="25">
        <v>331.2</v>
      </c>
      <c r="C28" s="20" t="s">
        <v>34</v>
      </c>
      <c r="D28" s="47">
        <v>34800</v>
      </c>
      <c r="E28" s="47">
        <v>851322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886122</v>
      </c>
      <c r="O28" s="48">
        <f t="shared" si="1"/>
        <v>3.4081222139744543</v>
      </c>
      <c r="P28" s="9"/>
    </row>
    <row r="29" spans="1:16">
      <c r="A29" s="12"/>
      <c r="B29" s="25">
        <v>331.39</v>
      </c>
      <c r="C29" s="20" t="s">
        <v>38</v>
      </c>
      <c r="D29" s="47">
        <v>0</v>
      </c>
      <c r="E29" s="47">
        <v>5224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5224</v>
      </c>
      <c r="O29" s="48">
        <f t="shared" si="1"/>
        <v>2.0092075860663146E-2</v>
      </c>
      <c r="P29" s="9"/>
    </row>
    <row r="30" spans="1:16">
      <c r="A30" s="12"/>
      <c r="B30" s="25">
        <v>331.49</v>
      </c>
      <c r="C30" s="20" t="s">
        <v>39</v>
      </c>
      <c r="D30" s="47">
        <v>0</v>
      </c>
      <c r="E30" s="47">
        <v>0</v>
      </c>
      <c r="F30" s="47">
        <v>0</v>
      </c>
      <c r="G30" s="47">
        <v>144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144</v>
      </c>
      <c r="O30" s="48">
        <f t="shared" si="1"/>
        <v>5.5383976338734551E-4</v>
      </c>
      <c r="P30" s="9"/>
    </row>
    <row r="31" spans="1:16">
      <c r="A31" s="12"/>
      <c r="B31" s="25">
        <v>331.5</v>
      </c>
      <c r="C31" s="20" t="s">
        <v>36</v>
      </c>
      <c r="D31" s="47">
        <v>26240</v>
      </c>
      <c r="E31" s="47">
        <v>62939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89179</v>
      </c>
      <c r="O31" s="48">
        <f t="shared" si="1"/>
        <v>0.34299219624388949</v>
      </c>
      <c r="P31" s="9"/>
    </row>
    <row r="32" spans="1:16">
      <c r="A32" s="12"/>
      <c r="B32" s="25">
        <v>331.69</v>
      </c>
      <c r="C32" s="20" t="s">
        <v>40</v>
      </c>
      <c r="D32" s="47">
        <v>0</v>
      </c>
      <c r="E32" s="47">
        <v>812215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812215</v>
      </c>
      <c r="O32" s="48">
        <f t="shared" si="1"/>
        <v>3.1238678015253671</v>
      </c>
      <c r="P32" s="9"/>
    </row>
    <row r="33" spans="1:16">
      <c r="A33" s="12"/>
      <c r="B33" s="25">
        <v>334.2</v>
      </c>
      <c r="C33" s="20" t="s">
        <v>37</v>
      </c>
      <c r="D33" s="47">
        <v>0</v>
      </c>
      <c r="E33" s="47">
        <v>145075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145075</v>
      </c>
      <c r="O33" s="48">
        <f t="shared" si="1"/>
        <v>0.55797433106541083</v>
      </c>
      <c r="P33" s="9"/>
    </row>
    <row r="34" spans="1:16">
      <c r="A34" s="12"/>
      <c r="B34" s="25">
        <v>334.39</v>
      </c>
      <c r="C34" s="20" t="s">
        <v>41</v>
      </c>
      <c r="D34" s="47">
        <v>0</v>
      </c>
      <c r="E34" s="47">
        <v>1249063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ref="N34:N48" si="7">SUM(D34:M34)</f>
        <v>1249063</v>
      </c>
      <c r="O34" s="48">
        <f t="shared" si="1"/>
        <v>4.8040330303881111</v>
      </c>
      <c r="P34" s="9"/>
    </row>
    <row r="35" spans="1:16">
      <c r="A35" s="12"/>
      <c r="B35" s="25">
        <v>334.49</v>
      </c>
      <c r="C35" s="20" t="s">
        <v>171</v>
      </c>
      <c r="D35" s="47">
        <v>0</v>
      </c>
      <c r="E35" s="47">
        <v>0</v>
      </c>
      <c r="F35" s="47">
        <v>0</v>
      </c>
      <c r="G35" s="47">
        <v>50838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50838</v>
      </c>
      <c r="O35" s="48">
        <f t="shared" si="1"/>
        <v>0.19552851313254077</v>
      </c>
      <c r="P35" s="9"/>
    </row>
    <row r="36" spans="1:16">
      <c r="A36" s="12"/>
      <c r="B36" s="25">
        <v>334.5</v>
      </c>
      <c r="C36" s="20" t="s">
        <v>42</v>
      </c>
      <c r="D36" s="47">
        <v>0</v>
      </c>
      <c r="E36" s="47">
        <v>958021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958021</v>
      </c>
      <c r="O36" s="48">
        <f t="shared" si="1"/>
        <v>3.684653638611862</v>
      </c>
      <c r="P36" s="9"/>
    </row>
    <row r="37" spans="1:16">
      <c r="A37" s="12"/>
      <c r="B37" s="25">
        <v>334.69</v>
      </c>
      <c r="C37" s="20" t="s">
        <v>43</v>
      </c>
      <c r="D37" s="47">
        <v>0</v>
      </c>
      <c r="E37" s="47">
        <v>537186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537186</v>
      </c>
      <c r="O37" s="48">
        <f t="shared" ref="O37:O68" si="8">(N37/O$135)</f>
        <v>2.0660761606596849</v>
      </c>
      <c r="P37" s="9"/>
    </row>
    <row r="38" spans="1:16">
      <c r="A38" s="12"/>
      <c r="B38" s="25">
        <v>334.82</v>
      </c>
      <c r="C38" s="20" t="s">
        <v>226</v>
      </c>
      <c r="D38" s="47">
        <v>0</v>
      </c>
      <c r="E38" s="47">
        <v>1764578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>SUM(D38:M38)</f>
        <v>1764578</v>
      </c>
      <c r="O38" s="48">
        <f t="shared" si="8"/>
        <v>6.7867601527674681</v>
      </c>
      <c r="P38" s="9"/>
    </row>
    <row r="39" spans="1:16">
      <c r="A39" s="12"/>
      <c r="B39" s="25">
        <v>335.12</v>
      </c>
      <c r="C39" s="20" t="s">
        <v>188</v>
      </c>
      <c r="D39" s="47">
        <v>5211002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5211002</v>
      </c>
      <c r="O39" s="48">
        <f t="shared" si="8"/>
        <v>20.042084129798504</v>
      </c>
      <c r="P39" s="9"/>
    </row>
    <row r="40" spans="1:16">
      <c r="A40" s="12"/>
      <c r="B40" s="25">
        <v>335.13</v>
      </c>
      <c r="C40" s="20" t="s">
        <v>189</v>
      </c>
      <c r="D40" s="47">
        <v>55849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55849</v>
      </c>
      <c r="O40" s="48">
        <f t="shared" si="8"/>
        <v>0.2148013676765268</v>
      </c>
      <c r="P40" s="9"/>
    </row>
    <row r="41" spans="1:16">
      <c r="A41" s="12"/>
      <c r="B41" s="25">
        <v>335.14</v>
      </c>
      <c r="C41" s="20" t="s">
        <v>190</v>
      </c>
      <c r="D41" s="47">
        <v>30285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30285</v>
      </c>
      <c r="O41" s="48">
        <f t="shared" si="8"/>
        <v>0.11647942523740111</v>
      </c>
      <c r="P41" s="9"/>
    </row>
    <row r="42" spans="1:16">
      <c r="A42" s="12"/>
      <c r="B42" s="25">
        <v>335.15</v>
      </c>
      <c r="C42" s="20" t="s">
        <v>191</v>
      </c>
      <c r="D42" s="47">
        <v>91519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91519</v>
      </c>
      <c r="O42" s="48">
        <f t="shared" si="8"/>
        <v>0.35199209239893386</v>
      </c>
      <c r="P42" s="9"/>
    </row>
    <row r="43" spans="1:16">
      <c r="A43" s="12"/>
      <c r="B43" s="25">
        <v>335.16</v>
      </c>
      <c r="C43" s="20" t="s">
        <v>192</v>
      </c>
      <c r="D43" s="47">
        <v>446500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446500</v>
      </c>
      <c r="O43" s="48">
        <f t="shared" si="8"/>
        <v>1.7172878774475679</v>
      </c>
      <c r="P43" s="9"/>
    </row>
    <row r="44" spans="1:16">
      <c r="A44" s="12"/>
      <c r="B44" s="25">
        <v>335.18</v>
      </c>
      <c r="C44" s="20" t="s">
        <v>193</v>
      </c>
      <c r="D44" s="47">
        <v>0</v>
      </c>
      <c r="E44" s="47">
        <v>0</v>
      </c>
      <c r="F44" s="47">
        <v>12446387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12446387</v>
      </c>
      <c r="O44" s="48">
        <f t="shared" si="8"/>
        <v>47.870166882689816</v>
      </c>
      <c r="P44" s="9"/>
    </row>
    <row r="45" spans="1:16">
      <c r="A45" s="12"/>
      <c r="B45" s="25">
        <v>335.21</v>
      </c>
      <c r="C45" s="20" t="s">
        <v>50</v>
      </c>
      <c r="D45" s="47">
        <v>23222</v>
      </c>
      <c r="E45" s="47">
        <v>23834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47056</v>
      </c>
      <c r="O45" s="48">
        <f t="shared" si="8"/>
        <v>0.18098252712468701</v>
      </c>
      <c r="P45" s="9"/>
    </row>
    <row r="46" spans="1:16">
      <c r="A46" s="12"/>
      <c r="B46" s="25">
        <v>335.22</v>
      </c>
      <c r="C46" s="20" t="s">
        <v>51</v>
      </c>
      <c r="D46" s="47">
        <v>0</v>
      </c>
      <c r="E46" s="47">
        <v>673507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673507</v>
      </c>
      <c r="O46" s="48">
        <f t="shared" si="8"/>
        <v>2.5903816494425063</v>
      </c>
      <c r="P46" s="9"/>
    </row>
    <row r="47" spans="1:16">
      <c r="A47" s="12"/>
      <c r="B47" s="25">
        <v>335.49</v>
      </c>
      <c r="C47" s="20" t="s">
        <v>52</v>
      </c>
      <c r="D47" s="47">
        <v>0</v>
      </c>
      <c r="E47" s="47">
        <v>89133</v>
      </c>
      <c r="F47" s="47">
        <v>4385391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4474524</v>
      </c>
      <c r="O47" s="48">
        <f t="shared" si="8"/>
        <v>17.209509121048605</v>
      </c>
      <c r="P47" s="9"/>
    </row>
    <row r="48" spans="1:16">
      <c r="A48" s="12"/>
      <c r="B48" s="25">
        <v>335.69</v>
      </c>
      <c r="C48" s="20" t="s">
        <v>53</v>
      </c>
      <c r="D48" s="47">
        <v>20498</v>
      </c>
      <c r="E48" s="47">
        <v>6718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27216</v>
      </c>
      <c r="O48" s="48">
        <f t="shared" si="8"/>
        <v>0.1046757152802083</v>
      </c>
      <c r="P48" s="9"/>
    </row>
    <row r="49" spans="1:16">
      <c r="A49" s="12"/>
      <c r="B49" s="25">
        <v>337.1</v>
      </c>
      <c r="C49" s="20" t="s">
        <v>56</v>
      </c>
      <c r="D49" s="47">
        <v>0</v>
      </c>
      <c r="E49" s="47">
        <v>281992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ref="N49:N54" si="9">SUM(D49:M49)</f>
        <v>281992</v>
      </c>
      <c r="O49" s="48">
        <f t="shared" si="8"/>
        <v>1.0845721010911413</v>
      </c>
      <c r="P49" s="9"/>
    </row>
    <row r="50" spans="1:16">
      <c r="A50" s="12"/>
      <c r="B50" s="25">
        <v>337.2</v>
      </c>
      <c r="C50" s="20" t="s">
        <v>57</v>
      </c>
      <c r="D50" s="47">
        <v>185025</v>
      </c>
      <c r="E50" s="47">
        <v>3973225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4158250</v>
      </c>
      <c r="O50" s="48">
        <f t="shared" si="8"/>
        <v>15.993084695176593</v>
      </c>
      <c r="P50" s="9"/>
    </row>
    <row r="51" spans="1:16">
      <c r="A51" s="12"/>
      <c r="B51" s="25">
        <v>337.3</v>
      </c>
      <c r="C51" s="20" t="s">
        <v>58</v>
      </c>
      <c r="D51" s="47">
        <v>0</v>
      </c>
      <c r="E51" s="47">
        <v>79285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79285</v>
      </c>
      <c r="O51" s="48">
        <f t="shared" si="8"/>
        <v>0.3049387891678173</v>
      </c>
      <c r="P51" s="9"/>
    </row>
    <row r="52" spans="1:16">
      <c r="A52" s="12"/>
      <c r="B52" s="25">
        <v>337.9</v>
      </c>
      <c r="C52" s="20" t="s">
        <v>60</v>
      </c>
      <c r="D52" s="47">
        <v>0</v>
      </c>
      <c r="E52" s="47">
        <v>1024667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1024667</v>
      </c>
      <c r="O52" s="48">
        <f t="shared" si="8"/>
        <v>3.9409814502140361</v>
      </c>
      <c r="P52" s="9"/>
    </row>
    <row r="53" spans="1:16" ht="15.75">
      <c r="A53" s="29" t="s">
        <v>65</v>
      </c>
      <c r="B53" s="30"/>
      <c r="C53" s="31"/>
      <c r="D53" s="32">
        <f t="shared" ref="D53:M53" si="10">SUM(D54:D110)</f>
        <v>18684046</v>
      </c>
      <c r="E53" s="32">
        <f t="shared" si="10"/>
        <v>9520151</v>
      </c>
      <c r="F53" s="32">
        <f t="shared" si="10"/>
        <v>521793</v>
      </c>
      <c r="G53" s="32">
        <f t="shared" si="10"/>
        <v>714654</v>
      </c>
      <c r="H53" s="32">
        <f t="shared" si="10"/>
        <v>0</v>
      </c>
      <c r="I53" s="32">
        <f t="shared" si="10"/>
        <v>9921329</v>
      </c>
      <c r="J53" s="32">
        <f t="shared" si="10"/>
        <v>31413022</v>
      </c>
      <c r="K53" s="32">
        <f t="shared" si="10"/>
        <v>0</v>
      </c>
      <c r="L53" s="32">
        <f t="shared" si="10"/>
        <v>0</v>
      </c>
      <c r="M53" s="32">
        <f t="shared" si="10"/>
        <v>38662</v>
      </c>
      <c r="N53" s="32">
        <f t="shared" si="9"/>
        <v>70813657</v>
      </c>
      <c r="O53" s="46">
        <f t="shared" si="8"/>
        <v>272.35707664911558</v>
      </c>
      <c r="P53" s="10"/>
    </row>
    <row r="54" spans="1:16">
      <c r="A54" s="12"/>
      <c r="B54" s="25">
        <v>341.1</v>
      </c>
      <c r="C54" s="20" t="s">
        <v>194</v>
      </c>
      <c r="D54" s="47">
        <v>814809</v>
      </c>
      <c r="E54" s="47">
        <v>743927</v>
      </c>
      <c r="F54" s="47">
        <v>0</v>
      </c>
      <c r="G54" s="47">
        <v>0</v>
      </c>
      <c r="H54" s="47">
        <v>0</v>
      </c>
      <c r="I54" s="47">
        <v>0</v>
      </c>
      <c r="J54" s="47">
        <v>20146014</v>
      </c>
      <c r="K54" s="47">
        <v>0</v>
      </c>
      <c r="L54" s="47">
        <v>0</v>
      </c>
      <c r="M54" s="47">
        <v>0</v>
      </c>
      <c r="N54" s="47">
        <f t="shared" si="9"/>
        <v>21704750</v>
      </c>
      <c r="O54" s="48">
        <f t="shared" si="8"/>
        <v>83.478844474871437</v>
      </c>
      <c r="P54" s="9"/>
    </row>
    <row r="55" spans="1:16">
      <c r="A55" s="12"/>
      <c r="B55" s="25">
        <v>341.2</v>
      </c>
      <c r="C55" s="20" t="s">
        <v>195</v>
      </c>
      <c r="D55" s="47">
        <v>0</v>
      </c>
      <c r="E55" s="47">
        <v>107675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ref="N55:N110" si="11">SUM(D55:M55)</f>
        <v>107675</v>
      </c>
      <c r="O55" s="48">
        <f t="shared" si="8"/>
        <v>0.41412983696341965</v>
      </c>
      <c r="P55" s="9"/>
    </row>
    <row r="56" spans="1:16">
      <c r="A56" s="12"/>
      <c r="B56" s="25">
        <v>341.3</v>
      </c>
      <c r="C56" s="20" t="s">
        <v>196</v>
      </c>
      <c r="D56" s="47">
        <v>2204</v>
      </c>
      <c r="E56" s="47">
        <v>125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1"/>
        <v>2329</v>
      </c>
      <c r="O56" s="48">
        <f t="shared" si="8"/>
        <v>8.9575889508967197E-3</v>
      </c>
      <c r="P56" s="9"/>
    </row>
    <row r="57" spans="1:16">
      <c r="A57" s="12"/>
      <c r="B57" s="25">
        <v>341.51</v>
      </c>
      <c r="C57" s="20" t="s">
        <v>197</v>
      </c>
      <c r="D57" s="47">
        <v>0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791047</v>
      </c>
      <c r="K57" s="47">
        <v>0</v>
      </c>
      <c r="L57" s="47">
        <v>0</v>
      </c>
      <c r="M57" s="47">
        <v>0</v>
      </c>
      <c r="N57" s="47">
        <f t="shared" si="11"/>
        <v>791047</v>
      </c>
      <c r="O57" s="48">
        <f t="shared" si="8"/>
        <v>3.0424533563074272</v>
      </c>
      <c r="P57" s="9"/>
    </row>
    <row r="58" spans="1:16">
      <c r="A58" s="12"/>
      <c r="B58" s="25">
        <v>341.52</v>
      </c>
      <c r="C58" s="20" t="s">
        <v>198</v>
      </c>
      <c r="D58" s="47">
        <v>3311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8514295</v>
      </c>
      <c r="K58" s="47">
        <v>0</v>
      </c>
      <c r="L58" s="47">
        <v>0</v>
      </c>
      <c r="M58" s="47">
        <v>0</v>
      </c>
      <c r="N58" s="47">
        <f t="shared" si="11"/>
        <v>8517606</v>
      </c>
      <c r="O58" s="48">
        <f t="shared" si="8"/>
        <v>32.759645081018299</v>
      </c>
      <c r="P58" s="9"/>
    </row>
    <row r="59" spans="1:16">
      <c r="A59" s="12"/>
      <c r="B59" s="25">
        <v>341.53</v>
      </c>
      <c r="C59" s="20" t="s">
        <v>199</v>
      </c>
      <c r="D59" s="47">
        <v>0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1346669</v>
      </c>
      <c r="K59" s="47">
        <v>0</v>
      </c>
      <c r="L59" s="47">
        <v>0</v>
      </c>
      <c r="M59" s="47">
        <v>0</v>
      </c>
      <c r="N59" s="47">
        <f t="shared" si="11"/>
        <v>1346669</v>
      </c>
      <c r="O59" s="48">
        <f t="shared" si="8"/>
        <v>5.1794363911185641</v>
      </c>
      <c r="P59" s="9"/>
    </row>
    <row r="60" spans="1:16">
      <c r="A60" s="12"/>
      <c r="B60" s="25">
        <v>341.56</v>
      </c>
      <c r="C60" s="20" t="s">
        <v>200</v>
      </c>
      <c r="D60" s="47">
        <v>451809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501585</v>
      </c>
      <c r="K60" s="47">
        <v>0</v>
      </c>
      <c r="L60" s="47">
        <v>0</v>
      </c>
      <c r="M60" s="47">
        <v>0</v>
      </c>
      <c r="N60" s="47">
        <f t="shared" si="11"/>
        <v>953394</v>
      </c>
      <c r="O60" s="48">
        <f t="shared" si="8"/>
        <v>3.6668576901035759</v>
      </c>
      <c r="P60" s="9"/>
    </row>
    <row r="61" spans="1:16">
      <c r="A61" s="12"/>
      <c r="B61" s="25">
        <v>341.8</v>
      </c>
      <c r="C61" s="20" t="s">
        <v>201</v>
      </c>
      <c r="D61" s="47">
        <v>3751795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1"/>
        <v>3751795</v>
      </c>
      <c r="O61" s="48">
        <f t="shared" si="8"/>
        <v>14.429814271373791</v>
      </c>
      <c r="P61" s="9"/>
    </row>
    <row r="62" spans="1:16">
      <c r="A62" s="12"/>
      <c r="B62" s="25">
        <v>341.9</v>
      </c>
      <c r="C62" s="20" t="s">
        <v>202</v>
      </c>
      <c r="D62" s="47">
        <v>416898</v>
      </c>
      <c r="E62" s="47">
        <v>29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1"/>
        <v>416927</v>
      </c>
      <c r="O62" s="48">
        <f t="shared" si="8"/>
        <v>1.6035468821513599</v>
      </c>
      <c r="P62" s="9"/>
    </row>
    <row r="63" spans="1:16">
      <c r="A63" s="12"/>
      <c r="B63" s="25">
        <v>342.1</v>
      </c>
      <c r="C63" s="20" t="s">
        <v>74</v>
      </c>
      <c r="D63" s="47">
        <v>650288</v>
      </c>
      <c r="E63" s="47">
        <v>920066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1570354</v>
      </c>
      <c r="O63" s="48">
        <f t="shared" si="8"/>
        <v>6.0397533874609142</v>
      </c>
      <c r="P63" s="9"/>
    </row>
    <row r="64" spans="1:16">
      <c r="A64" s="12"/>
      <c r="B64" s="25">
        <v>342.2</v>
      </c>
      <c r="C64" s="20" t="s">
        <v>75</v>
      </c>
      <c r="D64" s="47">
        <v>0</v>
      </c>
      <c r="E64" s="47">
        <v>661307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661307</v>
      </c>
      <c r="O64" s="48">
        <f t="shared" si="8"/>
        <v>2.5434591139333009</v>
      </c>
      <c r="P64" s="9"/>
    </row>
    <row r="65" spans="1:16">
      <c r="A65" s="12"/>
      <c r="B65" s="25">
        <v>342.3</v>
      </c>
      <c r="C65" s="20" t="s">
        <v>76</v>
      </c>
      <c r="D65" s="47">
        <v>561338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561338</v>
      </c>
      <c r="O65" s="48">
        <f t="shared" si="8"/>
        <v>2.15896739653004</v>
      </c>
      <c r="P65" s="9"/>
    </row>
    <row r="66" spans="1:16">
      <c r="A66" s="12"/>
      <c r="B66" s="25">
        <v>342.4</v>
      </c>
      <c r="C66" s="20" t="s">
        <v>77</v>
      </c>
      <c r="D66" s="47">
        <v>2688</v>
      </c>
      <c r="E66" s="47">
        <v>383511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386199</v>
      </c>
      <c r="O66" s="48">
        <f t="shared" si="8"/>
        <v>1.4853636304196489</v>
      </c>
      <c r="P66" s="9"/>
    </row>
    <row r="67" spans="1:16">
      <c r="A67" s="12"/>
      <c r="B67" s="25">
        <v>342.5</v>
      </c>
      <c r="C67" s="20" t="s">
        <v>78</v>
      </c>
      <c r="D67" s="47">
        <v>0</v>
      </c>
      <c r="E67" s="47">
        <v>278514</v>
      </c>
      <c r="F67" s="47">
        <v>0</v>
      </c>
      <c r="G67" s="47">
        <v>0</v>
      </c>
      <c r="H67" s="47">
        <v>0</v>
      </c>
      <c r="I67" s="47">
        <v>12220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290734</v>
      </c>
      <c r="O67" s="48">
        <f t="shared" si="8"/>
        <v>1.1181947900601148</v>
      </c>
      <c r="P67" s="9"/>
    </row>
    <row r="68" spans="1:16">
      <c r="A68" s="12"/>
      <c r="B68" s="25">
        <v>342.6</v>
      </c>
      <c r="C68" s="20" t="s">
        <v>79</v>
      </c>
      <c r="D68" s="47">
        <v>10486866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10486866</v>
      </c>
      <c r="O68" s="48">
        <f t="shared" si="8"/>
        <v>40.333634611908323</v>
      </c>
      <c r="P68" s="9"/>
    </row>
    <row r="69" spans="1:16">
      <c r="A69" s="12"/>
      <c r="B69" s="25">
        <v>342.9</v>
      </c>
      <c r="C69" s="20" t="s">
        <v>80</v>
      </c>
      <c r="D69" s="47">
        <v>78401</v>
      </c>
      <c r="E69" s="47">
        <v>657082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735483</v>
      </c>
      <c r="O69" s="48">
        <f t="shared" ref="O69:O100" si="12">(N69/O$135)</f>
        <v>2.8287481298292714</v>
      </c>
      <c r="P69" s="9"/>
    </row>
    <row r="70" spans="1:16">
      <c r="A70" s="12"/>
      <c r="B70" s="25">
        <v>343.1</v>
      </c>
      <c r="C70" s="20" t="s">
        <v>81</v>
      </c>
      <c r="D70" s="47">
        <v>0</v>
      </c>
      <c r="E70" s="47">
        <v>36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36</v>
      </c>
      <c r="O70" s="48">
        <f t="shared" si="12"/>
        <v>1.3845994084683638E-4</v>
      </c>
      <c r="P70" s="9"/>
    </row>
    <row r="71" spans="1:16">
      <c r="A71" s="12"/>
      <c r="B71" s="25">
        <v>343.3</v>
      </c>
      <c r="C71" s="20" t="s">
        <v>82</v>
      </c>
      <c r="D71" s="47">
        <v>0</v>
      </c>
      <c r="E71" s="47">
        <v>15716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15716</v>
      </c>
      <c r="O71" s="48">
        <f t="shared" si="12"/>
        <v>6.0445456398580018E-2</v>
      </c>
      <c r="P71" s="9"/>
    </row>
    <row r="72" spans="1:16">
      <c r="A72" s="12"/>
      <c r="B72" s="25">
        <v>343.4</v>
      </c>
      <c r="C72" s="20" t="s">
        <v>83</v>
      </c>
      <c r="D72" s="47">
        <v>0</v>
      </c>
      <c r="E72" s="47">
        <v>74502</v>
      </c>
      <c r="F72" s="47">
        <v>0</v>
      </c>
      <c r="G72" s="47">
        <v>0</v>
      </c>
      <c r="H72" s="47">
        <v>0</v>
      </c>
      <c r="I72" s="47">
        <v>9360629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9435131</v>
      </c>
      <c r="O72" s="48">
        <f t="shared" si="12"/>
        <v>36.288546670615339</v>
      </c>
      <c r="P72" s="9"/>
    </row>
    <row r="73" spans="1:16">
      <c r="A73" s="12"/>
      <c r="B73" s="25">
        <v>343.6</v>
      </c>
      <c r="C73" s="20" t="s">
        <v>84</v>
      </c>
      <c r="D73" s="47">
        <v>17285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17285</v>
      </c>
      <c r="O73" s="48">
        <f t="shared" si="12"/>
        <v>6.6480002153821299E-2</v>
      </c>
      <c r="P73" s="9"/>
    </row>
    <row r="74" spans="1:16">
      <c r="A74" s="12"/>
      <c r="B74" s="25">
        <v>343.7</v>
      </c>
      <c r="C74" s="20" t="s">
        <v>85</v>
      </c>
      <c r="D74" s="47">
        <v>15547</v>
      </c>
      <c r="E74" s="47">
        <v>216035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231582</v>
      </c>
      <c r="O74" s="48">
        <f t="shared" si="12"/>
        <v>0.89068972281089065</v>
      </c>
      <c r="P74" s="9"/>
    </row>
    <row r="75" spans="1:16">
      <c r="A75" s="12"/>
      <c r="B75" s="25">
        <v>343.9</v>
      </c>
      <c r="C75" s="20" t="s">
        <v>86</v>
      </c>
      <c r="D75" s="47">
        <v>0</v>
      </c>
      <c r="E75" s="47">
        <v>236973</v>
      </c>
      <c r="F75" s="47">
        <v>0</v>
      </c>
      <c r="G75" s="47">
        <v>0</v>
      </c>
      <c r="H75" s="47">
        <v>0</v>
      </c>
      <c r="I75" s="47">
        <v>103514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340487</v>
      </c>
      <c r="O75" s="48">
        <f t="shared" si="12"/>
        <v>1.3095502744199106</v>
      </c>
      <c r="P75" s="9"/>
    </row>
    <row r="76" spans="1:16">
      <c r="A76" s="12"/>
      <c r="B76" s="25">
        <v>344.9</v>
      </c>
      <c r="C76" s="20" t="s">
        <v>203</v>
      </c>
      <c r="D76" s="47">
        <v>0</v>
      </c>
      <c r="E76" s="47">
        <v>473202</v>
      </c>
      <c r="F76" s="47">
        <v>0</v>
      </c>
      <c r="G76" s="47">
        <v>699552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1172754</v>
      </c>
      <c r="O76" s="48">
        <f t="shared" si="12"/>
        <v>4.5105402629969653</v>
      </c>
      <c r="P76" s="9"/>
    </row>
    <row r="77" spans="1:16">
      <c r="A77" s="12"/>
      <c r="B77" s="25">
        <v>346.3</v>
      </c>
      <c r="C77" s="20" t="s">
        <v>160</v>
      </c>
      <c r="D77" s="47">
        <v>0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52819</v>
      </c>
      <c r="K77" s="47">
        <v>0</v>
      </c>
      <c r="L77" s="47">
        <v>0</v>
      </c>
      <c r="M77" s="47">
        <v>0</v>
      </c>
      <c r="N77" s="47">
        <f t="shared" si="11"/>
        <v>52819</v>
      </c>
      <c r="O77" s="48">
        <f t="shared" si="12"/>
        <v>0.20314765598858475</v>
      </c>
      <c r="P77" s="9"/>
    </row>
    <row r="78" spans="1:16">
      <c r="A78" s="12"/>
      <c r="B78" s="25">
        <v>346.4</v>
      </c>
      <c r="C78" s="20" t="s">
        <v>88</v>
      </c>
      <c r="D78" s="47">
        <v>317121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317121</v>
      </c>
      <c r="O78" s="48">
        <f t="shared" si="12"/>
        <v>1.2196820805913777</v>
      </c>
      <c r="P78" s="9"/>
    </row>
    <row r="79" spans="1:16">
      <c r="A79" s="12"/>
      <c r="B79" s="25">
        <v>347.1</v>
      </c>
      <c r="C79" s="20" t="s">
        <v>89</v>
      </c>
      <c r="D79" s="47">
        <v>452925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60558</v>
      </c>
      <c r="K79" s="47">
        <v>0</v>
      </c>
      <c r="L79" s="47">
        <v>0</v>
      </c>
      <c r="M79" s="47">
        <v>0</v>
      </c>
      <c r="N79" s="47">
        <f t="shared" si="11"/>
        <v>513483</v>
      </c>
      <c r="O79" s="48">
        <f t="shared" si="12"/>
        <v>1.974911827940447</v>
      </c>
      <c r="P79" s="9"/>
    </row>
    <row r="80" spans="1:16">
      <c r="A80" s="12"/>
      <c r="B80" s="25">
        <v>348.12</v>
      </c>
      <c r="C80" s="20" t="s">
        <v>228</v>
      </c>
      <c r="D80" s="47">
        <v>0</v>
      </c>
      <c r="E80" s="47">
        <v>36729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ref="N80:N101" si="13">SUM(D80:M80)</f>
        <v>36729</v>
      </c>
      <c r="O80" s="48">
        <f t="shared" si="12"/>
        <v>0.14126375464898483</v>
      </c>
      <c r="P80" s="9"/>
    </row>
    <row r="81" spans="1:16">
      <c r="A81" s="12"/>
      <c r="B81" s="25">
        <v>348.13</v>
      </c>
      <c r="C81" s="20" t="s">
        <v>229</v>
      </c>
      <c r="D81" s="47">
        <v>0</v>
      </c>
      <c r="E81" s="47">
        <v>39175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3"/>
        <v>39175</v>
      </c>
      <c r="O81" s="48">
        <f t="shared" si="12"/>
        <v>0.15067133840763375</v>
      </c>
      <c r="P81" s="9"/>
    </row>
    <row r="82" spans="1:16">
      <c r="A82" s="12"/>
      <c r="B82" s="25">
        <v>348.14</v>
      </c>
      <c r="C82" s="20" t="s">
        <v>204</v>
      </c>
      <c r="D82" s="47">
        <v>0</v>
      </c>
      <c r="E82" s="47">
        <v>13461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3"/>
        <v>13461</v>
      </c>
      <c r="O82" s="48">
        <f t="shared" si="12"/>
        <v>5.1772479548312905E-2</v>
      </c>
      <c r="P82" s="9"/>
    </row>
    <row r="83" spans="1:16">
      <c r="A83" s="12"/>
      <c r="B83" s="25">
        <v>348.22</v>
      </c>
      <c r="C83" s="20" t="s">
        <v>230</v>
      </c>
      <c r="D83" s="47">
        <v>0</v>
      </c>
      <c r="E83" s="47">
        <v>21839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3"/>
        <v>21839</v>
      </c>
      <c r="O83" s="48">
        <f t="shared" si="12"/>
        <v>8.3995184670946105E-2</v>
      </c>
      <c r="P83" s="9"/>
    </row>
    <row r="84" spans="1:16">
      <c r="A84" s="12"/>
      <c r="B84" s="25">
        <v>348.23</v>
      </c>
      <c r="C84" s="20" t="s">
        <v>231</v>
      </c>
      <c r="D84" s="47">
        <v>0</v>
      </c>
      <c r="E84" s="47">
        <v>105162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3"/>
        <v>105162</v>
      </c>
      <c r="O84" s="48">
        <f t="shared" si="12"/>
        <v>0.4044645638704169</v>
      </c>
      <c r="P84" s="9"/>
    </row>
    <row r="85" spans="1:16">
      <c r="A85" s="12"/>
      <c r="B85" s="25">
        <v>348.24</v>
      </c>
      <c r="C85" s="20" t="s">
        <v>205</v>
      </c>
      <c r="D85" s="47">
        <v>0</v>
      </c>
      <c r="E85" s="47">
        <v>126212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3"/>
        <v>126212</v>
      </c>
      <c r="O85" s="48">
        <f t="shared" si="12"/>
        <v>0.48542516817113651</v>
      </c>
      <c r="P85" s="9"/>
    </row>
    <row r="86" spans="1:16">
      <c r="A86" s="12"/>
      <c r="B86" s="25">
        <v>348.31</v>
      </c>
      <c r="C86" s="20" t="s">
        <v>232</v>
      </c>
      <c r="D86" s="47">
        <v>0</v>
      </c>
      <c r="E86" s="47">
        <v>829455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3"/>
        <v>829455</v>
      </c>
      <c r="O86" s="48">
        <f t="shared" si="12"/>
        <v>3.1901747287531297</v>
      </c>
      <c r="P86" s="9"/>
    </row>
    <row r="87" spans="1:16">
      <c r="A87" s="12"/>
      <c r="B87" s="25">
        <v>348.32</v>
      </c>
      <c r="C87" s="20" t="s">
        <v>233</v>
      </c>
      <c r="D87" s="47">
        <v>0</v>
      </c>
      <c r="E87" s="47">
        <v>6106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3"/>
        <v>6106</v>
      </c>
      <c r="O87" s="48">
        <f t="shared" si="12"/>
        <v>2.3484344411410639E-2</v>
      </c>
      <c r="P87" s="9"/>
    </row>
    <row r="88" spans="1:16">
      <c r="A88" s="12"/>
      <c r="B88" s="25">
        <v>348.34</v>
      </c>
      <c r="C88" s="20" t="s">
        <v>206</v>
      </c>
      <c r="D88" s="47">
        <v>0</v>
      </c>
      <c r="E88" s="47">
        <v>6370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3"/>
        <v>6370</v>
      </c>
      <c r="O88" s="48">
        <f t="shared" si="12"/>
        <v>2.4499717310954103E-2</v>
      </c>
      <c r="P88" s="9"/>
    </row>
    <row r="89" spans="1:16">
      <c r="A89" s="12"/>
      <c r="B89" s="25">
        <v>348.41</v>
      </c>
      <c r="C89" s="20" t="s">
        <v>234</v>
      </c>
      <c r="D89" s="47">
        <v>0</v>
      </c>
      <c r="E89" s="47">
        <v>484615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3"/>
        <v>484615</v>
      </c>
      <c r="O89" s="48">
        <f t="shared" si="12"/>
        <v>1.863882339819156</v>
      </c>
      <c r="P89" s="9"/>
    </row>
    <row r="90" spans="1:16">
      <c r="A90" s="12"/>
      <c r="B90" s="25">
        <v>348.42</v>
      </c>
      <c r="C90" s="20" t="s">
        <v>235</v>
      </c>
      <c r="D90" s="47">
        <v>0</v>
      </c>
      <c r="E90" s="47">
        <v>205503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3"/>
        <v>205503</v>
      </c>
      <c r="O90" s="48">
        <f t="shared" si="12"/>
        <v>0.7903870339957616</v>
      </c>
      <c r="P90" s="9"/>
    </row>
    <row r="91" spans="1:16">
      <c r="A91" s="12"/>
      <c r="B91" s="25">
        <v>348.44</v>
      </c>
      <c r="C91" s="20" t="s">
        <v>207</v>
      </c>
      <c r="D91" s="47">
        <v>0</v>
      </c>
      <c r="E91" s="47">
        <v>3954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3"/>
        <v>3954</v>
      </c>
      <c r="O91" s="48">
        <f t="shared" si="12"/>
        <v>1.5207516836344196E-2</v>
      </c>
      <c r="P91" s="9"/>
    </row>
    <row r="92" spans="1:16">
      <c r="A92" s="12"/>
      <c r="B92" s="25">
        <v>348.48</v>
      </c>
      <c r="C92" s="20" t="s">
        <v>236</v>
      </c>
      <c r="D92" s="47">
        <v>0</v>
      </c>
      <c r="E92" s="47">
        <v>28794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3"/>
        <v>28794</v>
      </c>
      <c r="O92" s="48">
        <f t="shared" si="12"/>
        <v>0.1107448760206613</v>
      </c>
      <c r="P92" s="9"/>
    </row>
    <row r="93" spans="1:16">
      <c r="A93" s="12"/>
      <c r="B93" s="25">
        <v>348.51</v>
      </c>
      <c r="C93" s="20" t="s">
        <v>237</v>
      </c>
      <c r="D93" s="47">
        <v>0</v>
      </c>
      <c r="E93" s="47">
        <v>2220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3"/>
        <v>2220</v>
      </c>
      <c r="O93" s="48">
        <f t="shared" si="12"/>
        <v>8.5383630188882436E-3</v>
      </c>
      <c r="P93" s="9"/>
    </row>
    <row r="94" spans="1:16">
      <c r="A94" s="12"/>
      <c r="B94" s="25">
        <v>348.52</v>
      </c>
      <c r="C94" s="20" t="s">
        <v>238</v>
      </c>
      <c r="D94" s="47">
        <v>0</v>
      </c>
      <c r="E94" s="47">
        <v>252950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3"/>
        <v>252950</v>
      </c>
      <c r="O94" s="48">
        <f t="shared" si="12"/>
        <v>0.972873389922424</v>
      </c>
      <c r="P94" s="9"/>
    </row>
    <row r="95" spans="1:16">
      <c r="A95" s="12"/>
      <c r="B95" s="25">
        <v>348.53</v>
      </c>
      <c r="C95" s="20" t="s">
        <v>239</v>
      </c>
      <c r="D95" s="47">
        <v>0</v>
      </c>
      <c r="E95" s="47">
        <v>763860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3"/>
        <v>763860</v>
      </c>
      <c r="O95" s="48">
        <f t="shared" si="12"/>
        <v>2.93788917820179</v>
      </c>
      <c r="P95" s="9"/>
    </row>
    <row r="96" spans="1:16">
      <c r="A96" s="12"/>
      <c r="B96" s="25">
        <v>348.54</v>
      </c>
      <c r="C96" s="20" t="s">
        <v>208</v>
      </c>
      <c r="D96" s="47">
        <v>0</v>
      </c>
      <c r="E96" s="47">
        <v>559055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3"/>
        <v>559055</v>
      </c>
      <c r="O96" s="48">
        <f t="shared" si="12"/>
        <v>2.1501867286146696</v>
      </c>
      <c r="P96" s="9"/>
    </row>
    <row r="97" spans="1:16">
      <c r="A97" s="12"/>
      <c r="B97" s="25">
        <v>348.62</v>
      </c>
      <c r="C97" s="20" t="s">
        <v>240</v>
      </c>
      <c r="D97" s="47">
        <v>0</v>
      </c>
      <c r="E97" s="47">
        <v>739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3"/>
        <v>739</v>
      </c>
      <c r="O97" s="48">
        <f t="shared" si="12"/>
        <v>2.8422748968281136E-3</v>
      </c>
      <c r="P97" s="9"/>
    </row>
    <row r="98" spans="1:16">
      <c r="A98" s="12"/>
      <c r="B98" s="25">
        <v>348.64</v>
      </c>
      <c r="C98" s="20" t="s">
        <v>209</v>
      </c>
      <c r="D98" s="47">
        <v>0</v>
      </c>
      <c r="E98" s="47">
        <v>691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3"/>
        <v>691</v>
      </c>
      <c r="O98" s="48">
        <f t="shared" si="12"/>
        <v>2.657661642365665E-3</v>
      </c>
      <c r="P98" s="9"/>
    </row>
    <row r="99" spans="1:16">
      <c r="A99" s="12"/>
      <c r="B99" s="25">
        <v>348.71</v>
      </c>
      <c r="C99" s="20" t="s">
        <v>241</v>
      </c>
      <c r="D99" s="47">
        <v>0</v>
      </c>
      <c r="E99" s="47">
        <v>131151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3"/>
        <v>131151</v>
      </c>
      <c r="O99" s="48">
        <f t="shared" si="12"/>
        <v>0.50442110283342889</v>
      </c>
      <c r="P99" s="9"/>
    </row>
    <row r="100" spans="1:16">
      <c r="A100" s="12"/>
      <c r="B100" s="25">
        <v>348.72</v>
      </c>
      <c r="C100" s="20" t="s">
        <v>242</v>
      </c>
      <c r="D100" s="47">
        <v>0</v>
      </c>
      <c r="E100" s="47">
        <v>10742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3"/>
        <v>10742</v>
      </c>
      <c r="O100" s="48">
        <f t="shared" si="12"/>
        <v>4.1314907904908792E-2</v>
      </c>
      <c r="P100" s="9"/>
    </row>
    <row r="101" spans="1:16">
      <c r="A101" s="12"/>
      <c r="B101" s="25">
        <v>348.74</v>
      </c>
      <c r="C101" s="20" t="s">
        <v>210</v>
      </c>
      <c r="D101" s="47">
        <v>0</v>
      </c>
      <c r="E101" s="47">
        <v>7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3"/>
        <v>7</v>
      </c>
      <c r="O101" s="48">
        <f t="shared" ref="O101:O132" si="14">(N101/O$135)</f>
        <v>2.6922766275773741E-5</v>
      </c>
      <c r="P101" s="9"/>
    </row>
    <row r="102" spans="1:16">
      <c r="A102" s="12"/>
      <c r="B102" s="25">
        <v>348.82</v>
      </c>
      <c r="C102" s="20" t="s">
        <v>211</v>
      </c>
      <c r="D102" s="47">
        <v>-375</v>
      </c>
      <c r="E102" s="47">
        <v>387673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1"/>
        <v>387298</v>
      </c>
      <c r="O102" s="48">
        <f t="shared" si="14"/>
        <v>1.4895905047249456</v>
      </c>
      <c r="P102" s="9"/>
    </row>
    <row r="103" spans="1:16">
      <c r="A103" s="12"/>
      <c r="B103" s="25">
        <v>348.92099999999999</v>
      </c>
      <c r="C103" s="20" t="s">
        <v>212</v>
      </c>
      <c r="D103" s="47">
        <v>0</v>
      </c>
      <c r="E103" s="47">
        <v>38662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1"/>
        <v>38662</v>
      </c>
      <c r="O103" s="48">
        <f t="shared" si="14"/>
        <v>0.14869828425056633</v>
      </c>
      <c r="P103" s="9"/>
    </row>
    <row r="104" spans="1:16">
      <c r="A104" s="12"/>
      <c r="B104" s="25">
        <v>348.92200000000003</v>
      </c>
      <c r="C104" s="20" t="s">
        <v>213</v>
      </c>
      <c r="D104" s="47">
        <v>0</v>
      </c>
      <c r="E104" s="47">
        <v>38662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1"/>
        <v>38662</v>
      </c>
      <c r="O104" s="48">
        <f t="shared" si="14"/>
        <v>0.14869828425056633</v>
      </c>
      <c r="P104" s="9"/>
    </row>
    <row r="105" spans="1:16">
      <c r="A105" s="12"/>
      <c r="B105" s="25">
        <v>348.923</v>
      </c>
      <c r="C105" s="20" t="s">
        <v>214</v>
      </c>
      <c r="D105" s="47">
        <v>0</v>
      </c>
      <c r="E105" s="47">
        <v>0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38662</v>
      </c>
      <c r="N105" s="47">
        <f t="shared" si="11"/>
        <v>38662</v>
      </c>
      <c r="O105" s="48">
        <f t="shared" si="14"/>
        <v>0.14869828425056633</v>
      </c>
      <c r="P105" s="9"/>
    </row>
    <row r="106" spans="1:16">
      <c r="A106" s="12"/>
      <c r="B106" s="25">
        <v>348.92399999999998</v>
      </c>
      <c r="C106" s="20" t="s">
        <v>215</v>
      </c>
      <c r="D106" s="47">
        <v>0</v>
      </c>
      <c r="E106" s="47">
        <v>38662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1"/>
        <v>38662</v>
      </c>
      <c r="O106" s="48">
        <f t="shared" si="14"/>
        <v>0.14869828425056633</v>
      </c>
      <c r="P106" s="9"/>
    </row>
    <row r="107" spans="1:16">
      <c r="A107" s="12"/>
      <c r="B107" s="25">
        <v>348.93</v>
      </c>
      <c r="C107" s="20" t="s">
        <v>243</v>
      </c>
      <c r="D107" s="47">
        <v>0</v>
      </c>
      <c r="E107" s="47">
        <v>0</v>
      </c>
      <c r="F107" s="47">
        <v>521793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1"/>
        <v>521793</v>
      </c>
      <c r="O107" s="48">
        <f t="shared" si="14"/>
        <v>2.0068729976192583</v>
      </c>
      <c r="P107" s="9"/>
    </row>
    <row r="108" spans="1:16">
      <c r="A108" s="12"/>
      <c r="B108" s="25">
        <v>348.93200000000002</v>
      </c>
      <c r="C108" s="20" t="s">
        <v>216</v>
      </c>
      <c r="D108" s="47">
        <v>16790</v>
      </c>
      <c r="E108" s="47">
        <v>0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1"/>
        <v>16790</v>
      </c>
      <c r="O108" s="48">
        <f t="shared" si="14"/>
        <v>6.4576177967177295E-2</v>
      </c>
      <c r="P108" s="9"/>
    </row>
    <row r="109" spans="1:16">
      <c r="A109" s="12"/>
      <c r="B109" s="25">
        <v>348.99</v>
      </c>
      <c r="C109" s="20" t="s">
        <v>217</v>
      </c>
      <c r="D109" s="47">
        <v>0</v>
      </c>
      <c r="E109" s="47">
        <v>149136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1"/>
        <v>149136</v>
      </c>
      <c r="O109" s="48">
        <f t="shared" si="14"/>
        <v>0.57359338161482754</v>
      </c>
      <c r="P109" s="9"/>
    </row>
    <row r="110" spans="1:16">
      <c r="A110" s="12"/>
      <c r="B110" s="25">
        <v>349</v>
      </c>
      <c r="C110" s="20" t="s">
        <v>1</v>
      </c>
      <c r="D110" s="47">
        <v>644346</v>
      </c>
      <c r="E110" s="47">
        <v>469866</v>
      </c>
      <c r="F110" s="47">
        <v>0</v>
      </c>
      <c r="G110" s="47">
        <v>15102</v>
      </c>
      <c r="H110" s="47">
        <v>0</v>
      </c>
      <c r="I110" s="47">
        <v>444966</v>
      </c>
      <c r="J110" s="47">
        <v>35</v>
      </c>
      <c r="K110" s="47">
        <v>0</v>
      </c>
      <c r="L110" s="47">
        <v>0</v>
      </c>
      <c r="M110" s="47">
        <v>0</v>
      </c>
      <c r="N110" s="47">
        <f t="shared" si="11"/>
        <v>1574315</v>
      </c>
      <c r="O110" s="48">
        <f t="shared" si="14"/>
        <v>6.0549878270635338</v>
      </c>
      <c r="P110" s="9"/>
    </row>
    <row r="111" spans="1:16" ht="15.75">
      <c r="A111" s="29" t="s">
        <v>66</v>
      </c>
      <c r="B111" s="30"/>
      <c r="C111" s="31"/>
      <c r="D111" s="32">
        <f t="shared" ref="D111:M111" si="15">SUM(D112:D120)</f>
        <v>8102</v>
      </c>
      <c r="E111" s="32">
        <f t="shared" si="15"/>
        <v>957896</v>
      </c>
      <c r="F111" s="32">
        <f t="shared" si="15"/>
        <v>0</v>
      </c>
      <c r="G111" s="32">
        <f t="shared" si="15"/>
        <v>0</v>
      </c>
      <c r="H111" s="32">
        <f t="shared" si="15"/>
        <v>0</v>
      </c>
      <c r="I111" s="32">
        <f t="shared" si="15"/>
        <v>40606</v>
      </c>
      <c r="J111" s="32">
        <f t="shared" si="15"/>
        <v>0</v>
      </c>
      <c r="K111" s="32">
        <f t="shared" si="15"/>
        <v>0</v>
      </c>
      <c r="L111" s="32">
        <f t="shared" si="15"/>
        <v>0</v>
      </c>
      <c r="M111" s="32">
        <f t="shared" si="15"/>
        <v>0</v>
      </c>
      <c r="N111" s="32">
        <f>SUM(D111:M111)</f>
        <v>1006604</v>
      </c>
      <c r="O111" s="46">
        <f t="shared" si="14"/>
        <v>3.8715091748941357</v>
      </c>
      <c r="P111" s="10"/>
    </row>
    <row r="112" spans="1:16">
      <c r="A112" s="13"/>
      <c r="B112" s="40">
        <v>351.1</v>
      </c>
      <c r="C112" s="21" t="s">
        <v>110</v>
      </c>
      <c r="D112" s="47">
        <v>4648</v>
      </c>
      <c r="E112" s="47">
        <v>0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f>SUM(D112:M112)</f>
        <v>4648</v>
      </c>
      <c r="O112" s="48">
        <f t="shared" si="14"/>
        <v>1.7876716807113766E-2</v>
      </c>
      <c r="P112" s="9"/>
    </row>
    <row r="113" spans="1:16">
      <c r="A113" s="13"/>
      <c r="B113" s="40">
        <v>351.4</v>
      </c>
      <c r="C113" s="21" t="s">
        <v>113</v>
      </c>
      <c r="D113" s="47">
        <v>0</v>
      </c>
      <c r="E113" s="47">
        <v>319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ref="N113:N120" si="16">SUM(D113:M113)</f>
        <v>319</v>
      </c>
      <c r="O113" s="48">
        <f t="shared" si="14"/>
        <v>1.226908920281689E-3</v>
      </c>
      <c r="P113" s="9"/>
    </row>
    <row r="114" spans="1:16">
      <c r="A114" s="13"/>
      <c r="B114" s="40">
        <v>351.5</v>
      </c>
      <c r="C114" s="21" t="s">
        <v>114</v>
      </c>
      <c r="D114" s="47">
        <v>0</v>
      </c>
      <c r="E114" s="47">
        <v>129757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6"/>
        <v>129757</v>
      </c>
      <c r="O114" s="48">
        <f t="shared" si="14"/>
        <v>0.49905962623508188</v>
      </c>
      <c r="P114" s="9"/>
    </row>
    <row r="115" spans="1:16">
      <c r="A115" s="13"/>
      <c r="B115" s="40">
        <v>351.7</v>
      </c>
      <c r="C115" s="21" t="s">
        <v>218</v>
      </c>
      <c r="D115" s="47">
        <v>0</v>
      </c>
      <c r="E115" s="47">
        <v>255388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si="16"/>
        <v>255388</v>
      </c>
      <c r="O115" s="48">
        <f t="shared" si="14"/>
        <v>0.98225020480532921</v>
      </c>
      <c r="P115" s="9"/>
    </row>
    <row r="116" spans="1:16">
      <c r="A116" s="13"/>
      <c r="B116" s="40">
        <v>351.8</v>
      </c>
      <c r="C116" s="21" t="s">
        <v>219</v>
      </c>
      <c r="D116" s="47">
        <v>0</v>
      </c>
      <c r="E116" s="47">
        <v>144719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f t="shared" si="16"/>
        <v>144719</v>
      </c>
      <c r="O116" s="48">
        <f t="shared" si="14"/>
        <v>0.55660511609481433</v>
      </c>
      <c r="P116" s="9"/>
    </row>
    <row r="117" spans="1:16">
      <c r="A117" s="13"/>
      <c r="B117" s="40">
        <v>354</v>
      </c>
      <c r="C117" s="21" t="s">
        <v>115</v>
      </c>
      <c r="D117" s="47">
        <v>3173</v>
      </c>
      <c r="E117" s="47">
        <v>2374</v>
      </c>
      <c r="F117" s="47">
        <v>0</v>
      </c>
      <c r="G117" s="47">
        <v>0</v>
      </c>
      <c r="H117" s="47">
        <v>0</v>
      </c>
      <c r="I117" s="47">
        <v>40606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si="16"/>
        <v>46153</v>
      </c>
      <c r="O117" s="48">
        <f t="shared" si="14"/>
        <v>0.1775094902751122</v>
      </c>
      <c r="P117" s="9"/>
    </row>
    <row r="118" spans="1:16">
      <c r="A118" s="13"/>
      <c r="B118" s="40">
        <v>355</v>
      </c>
      <c r="C118" s="21" t="s">
        <v>151</v>
      </c>
      <c r="D118" s="47">
        <v>0</v>
      </c>
      <c r="E118" s="47">
        <v>27087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f t="shared" si="16"/>
        <v>27087</v>
      </c>
      <c r="O118" s="48">
        <f t="shared" si="14"/>
        <v>0.10417956715884047</v>
      </c>
      <c r="P118" s="9"/>
    </row>
    <row r="119" spans="1:16">
      <c r="A119" s="13"/>
      <c r="B119" s="40">
        <v>358.2</v>
      </c>
      <c r="C119" s="21" t="s">
        <v>220</v>
      </c>
      <c r="D119" s="47">
        <v>0</v>
      </c>
      <c r="E119" s="47">
        <v>39558</v>
      </c>
      <c r="F119" s="47">
        <v>0</v>
      </c>
      <c r="G119" s="47">
        <v>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f t="shared" si="16"/>
        <v>39558</v>
      </c>
      <c r="O119" s="48">
        <f t="shared" si="14"/>
        <v>0.15214439833386537</v>
      </c>
      <c r="P119" s="9"/>
    </row>
    <row r="120" spans="1:16">
      <c r="A120" s="13"/>
      <c r="B120" s="40">
        <v>359</v>
      </c>
      <c r="C120" s="21" t="s">
        <v>116</v>
      </c>
      <c r="D120" s="47">
        <v>281</v>
      </c>
      <c r="E120" s="47">
        <v>358694</v>
      </c>
      <c r="F120" s="47">
        <v>0</v>
      </c>
      <c r="G120" s="47">
        <v>0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0</v>
      </c>
      <c r="N120" s="47">
        <f t="shared" si="16"/>
        <v>358975</v>
      </c>
      <c r="O120" s="48">
        <f t="shared" si="14"/>
        <v>1.380657146263697</v>
      </c>
      <c r="P120" s="9"/>
    </row>
    <row r="121" spans="1:16" ht="15.75">
      <c r="A121" s="29" t="s">
        <v>4</v>
      </c>
      <c r="B121" s="30"/>
      <c r="C121" s="31"/>
      <c r="D121" s="32">
        <f t="shared" ref="D121:M121" si="17">SUM(D122:D129)</f>
        <v>3226717</v>
      </c>
      <c r="E121" s="32">
        <f t="shared" si="17"/>
        <v>1365136</v>
      </c>
      <c r="F121" s="32">
        <f t="shared" si="17"/>
        <v>34754</v>
      </c>
      <c r="G121" s="32">
        <f t="shared" si="17"/>
        <v>1130178</v>
      </c>
      <c r="H121" s="32">
        <f t="shared" si="17"/>
        <v>0</v>
      </c>
      <c r="I121" s="32">
        <f t="shared" si="17"/>
        <v>2641702</v>
      </c>
      <c r="J121" s="32">
        <f t="shared" si="17"/>
        <v>1905573</v>
      </c>
      <c r="K121" s="32">
        <f t="shared" si="17"/>
        <v>0</v>
      </c>
      <c r="L121" s="32">
        <f t="shared" si="17"/>
        <v>207015</v>
      </c>
      <c r="M121" s="32">
        <f t="shared" si="17"/>
        <v>53293</v>
      </c>
      <c r="N121" s="32">
        <f>SUM(D121:M121)</f>
        <v>10564368</v>
      </c>
      <c r="O121" s="46">
        <f t="shared" si="14"/>
        <v>40.631715787894755</v>
      </c>
      <c r="P121" s="10"/>
    </row>
    <row r="122" spans="1:16">
      <c r="A122" s="12"/>
      <c r="B122" s="25">
        <v>361.1</v>
      </c>
      <c r="C122" s="20" t="s">
        <v>118</v>
      </c>
      <c r="D122" s="47">
        <v>595930</v>
      </c>
      <c r="E122" s="47">
        <v>277930</v>
      </c>
      <c r="F122" s="47">
        <v>34752</v>
      </c>
      <c r="G122" s="47">
        <v>107622</v>
      </c>
      <c r="H122" s="47">
        <v>0</v>
      </c>
      <c r="I122" s="47">
        <v>101961</v>
      </c>
      <c r="J122" s="47">
        <v>35956</v>
      </c>
      <c r="K122" s="47">
        <v>0</v>
      </c>
      <c r="L122" s="47">
        <v>0</v>
      </c>
      <c r="M122" s="47">
        <v>1185</v>
      </c>
      <c r="N122" s="47">
        <f>SUM(D122:M122)</f>
        <v>1155336</v>
      </c>
      <c r="O122" s="48">
        <f t="shared" si="14"/>
        <v>4.4435487282839041</v>
      </c>
      <c r="P122" s="9"/>
    </row>
    <row r="123" spans="1:16">
      <c r="A123" s="12"/>
      <c r="B123" s="25">
        <v>361.3</v>
      </c>
      <c r="C123" s="20" t="s">
        <v>119</v>
      </c>
      <c r="D123" s="47">
        <v>0</v>
      </c>
      <c r="E123" s="47">
        <v>0</v>
      </c>
      <c r="F123" s="47">
        <v>0</v>
      </c>
      <c r="G123" s="47">
        <v>0</v>
      </c>
      <c r="H123" s="47">
        <v>0</v>
      </c>
      <c r="I123" s="47">
        <v>0</v>
      </c>
      <c r="J123" s="47">
        <v>0</v>
      </c>
      <c r="K123" s="47">
        <v>0</v>
      </c>
      <c r="L123" s="47">
        <v>207015</v>
      </c>
      <c r="M123" s="47">
        <v>0</v>
      </c>
      <c r="N123" s="47">
        <f t="shared" ref="N123:N129" si="18">SUM(D123:M123)</f>
        <v>207015</v>
      </c>
      <c r="O123" s="48">
        <f t="shared" si="14"/>
        <v>0.79620235151132868</v>
      </c>
      <c r="P123" s="9"/>
    </row>
    <row r="124" spans="1:16">
      <c r="A124" s="12"/>
      <c r="B124" s="25">
        <v>362</v>
      </c>
      <c r="C124" s="20" t="s">
        <v>121</v>
      </c>
      <c r="D124" s="47">
        <v>61298</v>
      </c>
      <c r="E124" s="47">
        <v>103754</v>
      </c>
      <c r="F124" s="47">
        <v>0</v>
      </c>
      <c r="G124" s="47">
        <v>0</v>
      </c>
      <c r="H124" s="47">
        <v>0</v>
      </c>
      <c r="I124" s="47">
        <v>0</v>
      </c>
      <c r="J124" s="47">
        <v>0</v>
      </c>
      <c r="K124" s="47">
        <v>0</v>
      </c>
      <c r="L124" s="47">
        <v>0</v>
      </c>
      <c r="M124" s="47">
        <v>0</v>
      </c>
      <c r="N124" s="47">
        <f t="shared" si="18"/>
        <v>165052</v>
      </c>
      <c r="O124" s="48">
        <f t="shared" si="14"/>
        <v>0.63480805990700107</v>
      </c>
      <c r="P124" s="9"/>
    </row>
    <row r="125" spans="1:16">
      <c r="A125" s="12"/>
      <c r="B125" s="25">
        <v>364</v>
      </c>
      <c r="C125" s="20" t="s">
        <v>221</v>
      </c>
      <c r="D125" s="47">
        <v>151299</v>
      </c>
      <c r="E125" s="47">
        <v>0</v>
      </c>
      <c r="F125" s="47">
        <v>0</v>
      </c>
      <c r="G125" s="47">
        <v>0</v>
      </c>
      <c r="H125" s="47">
        <v>0</v>
      </c>
      <c r="I125" s="47">
        <v>10643</v>
      </c>
      <c r="J125" s="47">
        <v>75260</v>
      </c>
      <c r="K125" s="47">
        <v>0</v>
      </c>
      <c r="L125" s="47">
        <v>0</v>
      </c>
      <c r="M125" s="47">
        <v>0</v>
      </c>
      <c r="N125" s="47">
        <f t="shared" si="18"/>
        <v>237202</v>
      </c>
      <c r="O125" s="48">
        <f t="shared" si="14"/>
        <v>0.91230485802086903</v>
      </c>
      <c r="P125" s="9"/>
    </row>
    <row r="126" spans="1:16">
      <c r="A126" s="12"/>
      <c r="B126" s="25">
        <v>365</v>
      </c>
      <c r="C126" s="20" t="s">
        <v>222</v>
      </c>
      <c r="D126" s="47">
        <v>0</v>
      </c>
      <c r="E126" s="47">
        <v>3116</v>
      </c>
      <c r="F126" s="47">
        <v>0</v>
      </c>
      <c r="G126" s="47">
        <v>0</v>
      </c>
      <c r="H126" s="47">
        <v>0</v>
      </c>
      <c r="I126" s="47">
        <v>81332</v>
      </c>
      <c r="J126" s="47">
        <v>0</v>
      </c>
      <c r="K126" s="47">
        <v>0</v>
      </c>
      <c r="L126" s="47">
        <v>0</v>
      </c>
      <c r="M126" s="47">
        <v>0</v>
      </c>
      <c r="N126" s="47">
        <f t="shared" si="18"/>
        <v>84448</v>
      </c>
      <c r="O126" s="48">
        <f t="shared" si="14"/>
        <v>0.3247962523509344</v>
      </c>
      <c r="P126" s="9"/>
    </row>
    <row r="127" spans="1:16">
      <c r="A127" s="12"/>
      <c r="B127" s="25">
        <v>366</v>
      </c>
      <c r="C127" s="20" t="s">
        <v>124</v>
      </c>
      <c r="D127" s="47">
        <v>5325</v>
      </c>
      <c r="E127" s="47">
        <v>93483</v>
      </c>
      <c r="F127" s="47">
        <v>0</v>
      </c>
      <c r="G127" s="47">
        <v>0</v>
      </c>
      <c r="H127" s="47">
        <v>0</v>
      </c>
      <c r="I127" s="47">
        <v>0</v>
      </c>
      <c r="J127" s="47">
        <v>75000</v>
      </c>
      <c r="K127" s="47">
        <v>0</v>
      </c>
      <c r="L127" s="47">
        <v>0</v>
      </c>
      <c r="M127" s="47">
        <v>0</v>
      </c>
      <c r="N127" s="47">
        <f t="shared" si="18"/>
        <v>173808</v>
      </c>
      <c r="O127" s="48">
        <f t="shared" si="14"/>
        <v>0.66848459440852603</v>
      </c>
      <c r="P127" s="9"/>
    </row>
    <row r="128" spans="1:16">
      <c r="A128" s="12"/>
      <c r="B128" s="25">
        <v>369.3</v>
      </c>
      <c r="C128" s="20" t="s">
        <v>127</v>
      </c>
      <c r="D128" s="47">
        <v>0</v>
      </c>
      <c r="E128" s="47">
        <v>0</v>
      </c>
      <c r="F128" s="47">
        <v>0</v>
      </c>
      <c r="G128" s="47">
        <v>24291</v>
      </c>
      <c r="H128" s="47">
        <v>0</v>
      </c>
      <c r="I128" s="47">
        <v>0</v>
      </c>
      <c r="J128" s="47">
        <v>208356</v>
      </c>
      <c r="K128" s="47">
        <v>0</v>
      </c>
      <c r="L128" s="47">
        <v>0</v>
      </c>
      <c r="M128" s="47">
        <v>0</v>
      </c>
      <c r="N128" s="47">
        <f t="shared" si="18"/>
        <v>232647</v>
      </c>
      <c r="O128" s="48">
        <f t="shared" si="14"/>
        <v>0.8947858293942762</v>
      </c>
      <c r="P128" s="9"/>
    </row>
    <row r="129" spans="1:119">
      <c r="A129" s="12"/>
      <c r="B129" s="25">
        <v>369.9</v>
      </c>
      <c r="C129" s="20" t="s">
        <v>128</v>
      </c>
      <c r="D129" s="47">
        <v>2412865</v>
      </c>
      <c r="E129" s="47">
        <v>886853</v>
      </c>
      <c r="F129" s="47">
        <v>2</v>
      </c>
      <c r="G129" s="47">
        <v>998265</v>
      </c>
      <c r="H129" s="47">
        <v>0</v>
      </c>
      <c r="I129" s="47">
        <v>2447766</v>
      </c>
      <c r="J129" s="47">
        <v>1511001</v>
      </c>
      <c r="K129" s="47">
        <v>0</v>
      </c>
      <c r="L129" s="47">
        <v>0</v>
      </c>
      <c r="M129" s="47">
        <v>52108</v>
      </c>
      <c r="N129" s="47">
        <f t="shared" si="18"/>
        <v>8308860</v>
      </c>
      <c r="O129" s="48">
        <f t="shared" si="14"/>
        <v>31.956785114017915</v>
      </c>
      <c r="P129" s="9"/>
    </row>
    <row r="130" spans="1:119" ht="15.75">
      <c r="A130" s="29" t="s">
        <v>67</v>
      </c>
      <c r="B130" s="30"/>
      <c r="C130" s="31"/>
      <c r="D130" s="32">
        <f t="shared" ref="D130:M130" si="19">SUM(D131:D132)</f>
        <v>29956246</v>
      </c>
      <c r="E130" s="32">
        <f t="shared" si="19"/>
        <v>14388958</v>
      </c>
      <c r="F130" s="32">
        <f t="shared" si="19"/>
        <v>4504406</v>
      </c>
      <c r="G130" s="32">
        <f t="shared" si="19"/>
        <v>8331483</v>
      </c>
      <c r="H130" s="32">
        <f t="shared" si="19"/>
        <v>0</v>
      </c>
      <c r="I130" s="32">
        <f t="shared" si="19"/>
        <v>2138</v>
      </c>
      <c r="J130" s="32">
        <f t="shared" si="19"/>
        <v>2061628</v>
      </c>
      <c r="K130" s="32">
        <f t="shared" si="19"/>
        <v>0</v>
      </c>
      <c r="L130" s="32">
        <f t="shared" si="19"/>
        <v>0</v>
      </c>
      <c r="M130" s="32">
        <f t="shared" si="19"/>
        <v>0</v>
      </c>
      <c r="N130" s="32">
        <f>SUM(D130:M130)</f>
        <v>59244859</v>
      </c>
      <c r="O130" s="46">
        <f t="shared" si="14"/>
        <v>227.86221312831006</v>
      </c>
      <c r="P130" s="9"/>
    </row>
    <row r="131" spans="1:119">
      <c r="A131" s="12"/>
      <c r="B131" s="25">
        <v>381</v>
      </c>
      <c r="C131" s="20" t="s">
        <v>129</v>
      </c>
      <c r="D131" s="47">
        <v>29956246</v>
      </c>
      <c r="E131" s="47">
        <v>14388958</v>
      </c>
      <c r="F131" s="47">
        <v>713406</v>
      </c>
      <c r="G131" s="47">
        <v>6211483</v>
      </c>
      <c r="H131" s="47">
        <v>0</v>
      </c>
      <c r="I131" s="47">
        <v>2138</v>
      </c>
      <c r="J131" s="47">
        <v>2061628</v>
      </c>
      <c r="K131" s="47">
        <v>0</v>
      </c>
      <c r="L131" s="47">
        <v>0</v>
      </c>
      <c r="M131" s="47">
        <v>0</v>
      </c>
      <c r="N131" s="47">
        <f>SUM(D131:M131)</f>
        <v>53333859</v>
      </c>
      <c r="O131" s="48">
        <f t="shared" si="14"/>
        <v>205.12786006315312</v>
      </c>
      <c r="P131" s="9"/>
    </row>
    <row r="132" spans="1:119" ht="15.75" thickBot="1">
      <c r="A132" s="12"/>
      <c r="B132" s="25">
        <v>384</v>
      </c>
      <c r="C132" s="20" t="s">
        <v>130</v>
      </c>
      <c r="D132" s="47">
        <v>0</v>
      </c>
      <c r="E132" s="47">
        <v>0</v>
      </c>
      <c r="F132" s="47">
        <v>3791000</v>
      </c>
      <c r="G132" s="47">
        <v>2120000</v>
      </c>
      <c r="H132" s="47">
        <v>0</v>
      </c>
      <c r="I132" s="47">
        <v>0</v>
      </c>
      <c r="J132" s="47">
        <v>0</v>
      </c>
      <c r="K132" s="47">
        <v>0</v>
      </c>
      <c r="L132" s="47">
        <v>0</v>
      </c>
      <c r="M132" s="47">
        <v>0</v>
      </c>
      <c r="N132" s="47">
        <f>SUM(D132:M132)</f>
        <v>5911000</v>
      </c>
      <c r="O132" s="48">
        <f t="shared" si="14"/>
        <v>22.734353065156942</v>
      </c>
      <c r="P132" s="9"/>
    </row>
    <row r="133" spans="1:119" ht="16.5" thickBot="1">
      <c r="A133" s="14" t="s">
        <v>93</v>
      </c>
      <c r="B133" s="23"/>
      <c r="C133" s="22"/>
      <c r="D133" s="15">
        <f t="shared" ref="D133:M133" si="20">SUM(D5,D15,D26,D53,D111,D121,D130)</f>
        <v>167173469</v>
      </c>
      <c r="E133" s="15">
        <f t="shared" si="20"/>
        <v>95808100</v>
      </c>
      <c r="F133" s="15">
        <f t="shared" si="20"/>
        <v>26273990</v>
      </c>
      <c r="G133" s="15">
        <f t="shared" si="20"/>
        <v>13914820</v>
      </c>
      <c r="H133" s="15">
        <f t="shared" si="20"/>
        <v>0</v>
      </c>
      <c r="I133" s="15">
        <f t="shared" si="20"/>
        <v>17755861</v>
      </c>
      <c r="J133" s="15">
        <f t="shared" si="20"/>
        <v>35380223</v>
      </c>
      <c r="K133" s="15">
        <f t="shared" si="20"/>
        <v>0</v>
      </c>
      <c r="L133" s="15">
        <f t="shared" si="20"/>
        <v>207015</v>
      </c>
      <c r="M133" s="15">
        <f t="shared" si="20"/>
        <v>91955</v>
      </c>
      <c r="N133" s="15">
        <f>SUM(D133:M133)</f>
        <v>356605433</v>
      </c>
      <c r="O133" s="38">
        <f>(N133/O$135)</f>
        <v>1371.5435321900131</v>
      </c>
      <c r="P133" s="6"/>
      <c r="Q133" s="2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</row>
    <row r="134" spans="1:119">
      <c r="A134" s="16"/>
      <c r="B134" s="18"/>
      <c r="C134" s="18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9"/>
    </row>
    <row r="135" spans="1:119">
      <c r="A135" s="41"/>
      <c r="B135" s="42"/>
      <c r="C135" s="42"/>
      <c r="D135" s="43"/>
      <c r="E135" s="43"/>
      <c r="F135" s="43"/>
      <c r="G135" s="43"/>
      <c r="H135" s="43"/>
      <c r="I135" s="43"/>
      <c r="J135" s="43"/>
      <c r="K135" s="43"/>
      <c r="L135" s="49" t="s">
        <v>270</v>
      </c>
      <c r="M135" s="49"/>
      <c r="N135" s="49"/>
      <c r="O135" s="44">
        <v>260003</v>
      </c>
    </row>
    <row r="136" spans="1:119">
      <c r="A136" s="50"/>
      <c r="B136" s="51"/>
      <c r="C136" s="51"/>
      <c r="D136" s="51"/>
      <c r="E136" s="51"/>
      <c r="F136" s="51"/>
      <c r="G136" s="51"/>
      <c r="H136" s="51"/>
      <c r="I136" s="51"/>
      <c r="J136" s="51"/>
      <c r="K136" s="51"/>
      <c r="L136" s="51"/>
      <c r="M136" s="51"/>
      <c r="N136" s="51"/>
      <c r="O136" s="52"/>
    </row>
    <row r="137" spans="1:119" ht="15.75" customHeight="1" thickBot="1">
      <c r="A137" s="53" t="s">
        <v>155</v>
      </c>
      <c r="B137" s="54"/>
      <c r="C137" s="54"/>
      <c r="D137" s="54"/>
      <c r="E137" s="54"/>
      <c r="F137" s="54"/>
      <c r="G137" s="54"/>
      <c r="H137" s="54"/>
      <c r="I137" s="54"/>
      <c r="J137" s="54"/>
      <c r="K137" s="54"/>
      <c r="L137" s="54"/>
      <c r="M137" s="54"/>
      <c r="N137" s="54"/>
      <c r="O137" s="55"/>
    </row>
  </sheetData>
  <mergeCells count="10">
    <mergeCell ref="L135:N135"/>
    <mergeCell ref="A136:O136"/>
    <mergeCell ref="A137:O1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143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267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137</v>
      </c>
      <c r="B3" s="63"/>
      <c r="C3" s="64"/>
      <c r="D3" s="68" t="s">
        <v>61</v>
      </c>
      <c r="E3" s="69"/>
      <c r="F3" s="69"/>
      <c r="G3" s="69"/>
      <c r="H3" s="70"/>
      <c r="I3" s="68" t="s">
        <v>62</v>
      </c>
      <c r="J3" s="70"/>
      <c r="K3" s="68" t="s">
        <v>64</v>
      </c>
      <c r="L3" s="70"/>
      <c r="M3" s="36"/>
      <c r="N3" s="37"/>
      <c r="O3" s="71" t="s">
        <v>142</v>
      </c>
      <c r="P3" s="11"/>
      <c r="Q3"/>
    </row>
    <row r="4" spans="1:133" ht="32.25" customHeight="1" thickBot="1">
      <c r="A4" s="65"/>
      <c r="B4" s="66"/>
      <c r="C4" s="67"/>
      <c r="D4" s="34" t="s">
        <v>5</v>
      </c>
      <c r="E4" s="34" t="s">
        <v>138</v>
      </c>
      <c r="F4" s="34" t="s">
        <v>139</v>
      </c>
      <c r="G4" s="34" t="s">
        <v>140</v>
      </c>
      <c r="H4" s="34" t="s">
        <v>6</v>
      </c>
      <c r="I4" s="34" t="s">
        <v>7</v>
      </c>
      <c r="J4" s="35" t="s">
        <v>141</v>
      </c>
      <c r="K4" s="35" t="s">
        <v>8</v>
      </c>
      <c r="L4" s="35" t="s">
        <v>9</v>
      </c>
      <c r="M4" s="35" t="s">
        <v>10</v>
      </c>
      <c r="N4" s="35" t="s">
        <v>63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103055569</v>
      </c>
      <c r="E5" s="27">
        <f t="shared" si="0"/>
        <v>43152131</v>
      </c>
      <c r="F5" s="27">
        <f t="shared" si="0"/>
        <v>6139927</v>
      </c>
      <c r="G5" s="27">
        <f t="shared" si="0"/>
        <v>7555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152355182</v>
      </c>
      <c r="O5" s="33">
        <f t="shared" ref="O5:O36" si="1">(N5/O$137)</f>
        <v>592.67873898125742</v>
      </c>
      <c r="P5" s="6"/>
    </row>
    <row r="6" spans="1:133">
      <c r="A6" s="12"/>
      <c r="B6" s="25">
        <v>311</v>
      </c>
      <c r="C6" s="20" t="s">
        <v>3</v>
      </c>
      <c r="D6" s="47">
        <v>102844506</v>
      </c>
      <c r="E6" s="47">
        <v>22580266</v>
      </c>
      <c r="F6" s="47">
        <v>1861676</v>
      </c>
      <c r="G6" s="47">
        <v>2425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127288873</v>
      </c>
      <c r="O6" s="48">
        <f t="shared" si="1"/>
        <v>495.16798671137701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4671602</v>
      </c>
      <c r="F7" s="47">
        <v>0</v>
      </c>
      <c r="G7" s="47">
        <v>5130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6" si="2">SUM(D7:M7)</f>
        <v>4676732</v>
      </c>
      <c r="O7" s="48">
        <f t="shared" si="1"/>
        <v>18.19301180260015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0</v>
      </c>
      <c r="F8" s="47">
        <v>1374111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1374111</v>
      </c>
      <c r="O8" s="48">
        <f t="shared" si="1"/>
        <v>5.3454458457492748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3984038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3984038</v>
      </c>
      <c r="O9" s="48">
        <f t="shared" si="1"/>
        <v>15.498354482576188</v>
      </c>
      <c r="P9" s="9"/>
    </row>
    <row r="10" spans="1:133">
      <c r="A10" s="12"/>
      <c r="B10" s="25">
        <v>312.42</v>
      </c>
      <c r="C10" s="20" t="s">
        <v>13</v>
      </c>
      <c r="D10" s="47">
        <v>0</v>
      </c>
      <c r="E10" s="47">
        <v>0</v>
      </c>
      <c r="F10" s="47">
        <v>2904140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2904140</v>
      </c>
      <c r="O10" s="48">
        <f t="shared" si="1"/>
        <v>11.297430191938131</v>
      </c>
      <c r="P10" s="9"/>
    </row>
    <row r="11" spans="1:133">
      <c r="A11" s="12"/>
      <c r="B11" s="25">
        <v>314.10000000000002</v>
      </c>
      <c r="C11" s="20" t="s">
        <v>16</v>
      </c>
      <c r="D11" s="47">
        <v>0</v>
      </c>
      <c r="E11" s="47">
        <v>6061220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6061220</v>
      </c>
      <c r="O11" s="48">
        <f t="shared" si="1"/>
        <v>23.578825341746349</v>
      </c>
      <c r="P11" s="9"/>
    </row>
    <row r="12" spans="1:133">
      <c r="A12" s="12"/>
      <c r="B12" s="25">
        <v>314.3</v>
      </c>
      <c r="C12" s="20" t="s">
        <v>17</v>
      </c>
      <c r="D12" s="47">
        <v>0</v>
      </c>
      <c r="E12" s="47">
        <v>1208702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1208702</v>
      </c>
      <c r="O12" s="48">
        <f t="shared" si="1"/>
        <v>4.7019862912449133</v>
      </c>
      <c r="P12" s="9"/>
    </row>
    <row r="13" spans="1:133">
      <c r="A13" s="12"/>
      <c r="B13" s="25">
        <v>314.7</v>
      </c>
      <c r="C13" s="20" t="s">
        <v>18</v>
      </c>
      <c r="D13" s="47">
        <v>0</v>
      </c>
      <c r="E13" s="47">
        <v>4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4</v>
      </c>
      <c r="O13" s="48">
        <f t="shared" si="1"/>
        <v>1.556044845212439E-5</v>
      </c>
      <c r="P13" s="9"/>
    </row>
    <row r="14" spans="1:133">
      <c r="A14" s="12"/>
      <c r="B14" s="25">
        <v>314.8</v>
      </c>
      <c r="C14" s="20" t="s">
        <v>19</v>
      </c>
      <c r="D14" s="47">
        <v>0</v>
      </c>
      <c r="E14" s="47">
        <v>600008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600008</v>
      </c>
      <c r="O14" s="48">
        <f t="shared" si="1"/>
        <v>2.3340983887155629</v>
      </c>
      <c r="P14" s="9"/>
    </row>
    <row r="15" spans="1:133">
      <c r="A15" s="12"/>
      <c r="B15" s="25">
        <v>315</v>
      </c>
      <c r="C15" s="20" t="s">
        <v>186</v>
      </c>
      <c r="D15" s="47">
        <v>0</v>
      </c>
      <c r="E15" s="47">
        <v>4046291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4046291</v>
      </c>
      <c r="O15" s="48">
        <f t="shared" si="1"/>
        <v>15.740525631948712</v>
      </c>
      <c r="P15" s="9"/>
    </row>
    <row r="16" spans="1:133">
      <c r="A16" s="12"/>
      <c r="B16" s="25">
        <v>316</v>
      </c>
      <c r="C16" s="20" t="s">
        <v>187</v>
      </c>
      <c r="D16" s="47">
        <v>211063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2"/>
        <v>211063</v>
      </c>
      <c r="O16" s="48">
        <f t="shared" si="1"/>
        <v>0.8210587329126825</v>
      </c>
      <c r="P16" s="9"/>
    </row>
    <row r="17" spans="1:16" ht="15.75">
      <c r="A17" s="29" t="s">
        <v>22</v>
      </c>
      <c r="B17" s="30"/>
      <c r="C17" s="31"/>
      <c r="D17" s="32">
        <f t="shared" ref="D17:M17" si="3">SUM(D18:D27)</f>
        <v>570</v>
      </c>
      <c r="E17" s="32">
        <f t="shared" si="3"/>
        <v>4854202</v>
      </c>
      <c r="F17" s="32">
        <f t="shared" si="3"/>
        <v>0</v>
      </c>
      <c r="G17" s="32">
        <f t="shared" si="3"/>
        <v>3297986</v>
      </c>
      <c r="H17" s="32">
        <f t="shared" si="3"/>
        <v>0</v>
      </c>
      <c r="I17" s="32">
        <f t="shared" si="3"/>
        <v>5143086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5">
        <f>SUM(D17:M17)</f>
        <v>13295844</v>
      </c>
      <c r="O17" s="46">
        <f t="shared" si="1"/>
        <v>51.722323797371843</v>
      </c>
      <c r="P17" s="10"/>
    </row>
    <row r="18" spans="1:16">
      <c r="A18" s="12"/>
      <c r="B18" s="25">
        <v>322</v>
      </c>
      <c r="C18" s="20" t="s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1319345</v>
      </c>
      <c r="J18" s="47">
        <v>0</v>
      </c>
      <c r="K18" s="47">
        <v>0</v>
      </c>
      <c r="L18" s="47">
        <v>0</v>
      </c>
      <c r="M18" s="47">
        <v>0</v>
      </c>
      <c r="N18" s="47">
        <f>SUM(D18:M18)</f>
        <v>1319345</v>
      </c>
      <c r="O18" s="48">
        <f t="shared" si="1"/>
        <v>5.1323999657670134</v>
      </c>
      <c r="P18" s="9"/>
    </row>
    <row r="19" spans="1:16">
      <c r="A19" s="12"/>
      <c r="B19" s="25">
        <v>323.7</v>
      </c>
      <c r="C19" s="20" t="s">
        <v>24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306349</v>
      </c>
      <c r="J19" s="47">
        <v>0</v>
      </c>
      <c r="K19" s="47">
        <v>0</v>
      </c>
      <c r="L19" s="47">
        <v>0</v>
      </c>
      <c r="M19" s="47">
        <v>0</v>
      </c>
      <c r="N19" s="47">
        <f t="shared" ref="N19:N26" si="4">SUM(D19:M19)</f>
        <v>306349</v>
      </c>
      <c r="O19" s="48">
        <f t="shared" si="1"/>
        <v>1.1917319557149637</v>
      </c>
      <c r="P19" s="9"/>
    </row>
    <row r="20" spans="1:16">
      <c r="A20" s="12"/>
      <c r="B20" s="25">
        <v>324.11</v>
      </c>
      <c r="C20" s="20" t="s">
        <v>25</v>
      </c>
      <c r="D20" s="47">
        <v>0</v>
      </c>
      <c r="E20" s="47">
        <v>0</v>
      </c>
      <c r="F20" s="47">
        <v>0</v>
      </c>
      <c r="G20" s="47">
        <v>71068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71068</v>
      </c>
      <c r="O20" s="48">
        <f t="shared" si="1"/>
        <v>0.27646248764889403</v>
      </c>
      <c r="P20" s="9"/>
    </row>
    <row r="21" spans="1:16">
      <c r="A21" s="12"/>
      <c r="B21" s="25">
        <v>324.12</v>
      </c>
      <c r="C21" s="20" t="s">
        <v>26</v>
      </c>
      <c r="D21" s="47">
        <v>0</v>
      </c>
      <c r="E21" s="47">
        <v>0</v>
      </c>
      <c r="F21" s="47">
        <v>0</v>
      </c>
      <c r="G21" s="47">
        <v>13714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13714</v>
      </c>
      <c r="O21" s="48">
        <f t="shared" si="1"/>
        <v>5.3348997518108475E-2</v>
      </c>
      <c r="P21" s="9"/>
    </row>
    <row r="22" spans="1:16">
      <c r="A22" s="12"/>
      <c r="B22" s="25">
        <v>324.31</v>
      </c>
      <c r="C22" s="20" t="s">
        <v>27</v>
      </c>
      <c r="D22" s="47">
        <v>0</v>
      </c>
      <c r="E22" s="47">
        <v>0</v>
      </c>
      <c r="F22" s="47">
        <v>0</v>
      </c>
      <c r="G22" s="47">
        <v>1193506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1193506</v>
      </c>
      <c r="O22" s="48">
        <f t="shared" si="1"/>
        <v>4.642872147575293</v>
      </c>
      <c r="P22" s="9"/>
    </row>
    <row r="23" spans="1:16">
      <c r="A23" s="12"/>
      <c r="B23" s="25">
        <v>324.32</v>
      </c>
      <c r="C23" s="20" t="s">
        <v>28</v>
      </c>
      <c r="D23" s="47">
        <v>0</v>
      </c>
      <c r="E23" s="47">
        <v>0</v>
      </c>
      <c r="F23" s="47">
        <v>0</v>
      </c>
      <c r="G23" s="47">
        <v>122381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122381</v>
      </c>
      <c r="O23" s="48">
        <f t="shared" si="1"/>
        <v>0.47607581050485875</v>
      </c>
      <c r="P23" s="9"/>
    </row>
    <row r="24" spans="1:16">
      <c r="A24" s="12"/>
      <c r="B24" s="25">
        <v>324.61</v>
      </c>
      <c r="C24" s="20" t="s">
        <v>29</v>
      </c>
      <c r="D24" s="47">
        <v>0</v>
      </c>
      <c r="E24" s="47">
        <v>0</v>
      </c>
      <c r="F24" s="47">
        <v>0</v>
      </c>
      <c r="G24" s="47">
        <v>116516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116516</v>
      </c>
      <c r="O24" s="48">
        <f t="shared" si="1"/>
        <v>0.45326030296193137</v>
      </c>
      <c r="P24" s="9"/>
    </row>
    <row r="25" spans="1:16">
      <c r="A25" s="12"/>
      <c r="B25" s="25">
        <v>325.10000000000002</v>
      </c>
      <c r="C25" s="20" t="s">
        <v>30</v>
      </c>
      <c r="D25" s="47">
        <v>0</v>
      </c>
      <c r="E25" s="47">
        <v>48290</v>
      </c>
      <c r="F25" s="47">
        <v>0</v>
      </c>
      <c r="G25" s="47">
        <v>58336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106626</v>
      </c>
      <c r="O25" s="48">
        <f t="shared" si="1"/>
        <v>0.41478709416405379</v>
      </c>
      <c r="P25" s="9"/>
    </row>
    <row r="26" spans="1:16">
      <c r="A26" s="12"/>
      <c r="B26" s="25">
        <v>325.2</v>
      </c>
      <c r="C26" s="20" t="s">
        <v>31</v>
      </c>
      <c r="D26" s="47">
        <v>0</v>
      </c>
      <c r="E26" s="47">
        <v>4380222</v>
      </c>
      <c r="F26" s="47">
        <v>0</v>
      </c>
      <c r="G26" s="47">
        <v>0</v>
      </c>
      <c r="H26" s="47">
        <v>0</v>
      </c>
      <c r="I26" s="47">
        <v>3029317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7409539</v>
      </c>
      <c r="O26" s="48">
        <f t="shared" si="1"/>
        <v>28.823937415876326</v>
      </c>
      <c r="P26" s="9"/>
    </row>
    <row r="27" spans="1:16">
      <c r="A27" s="12"/>
      <c r="B27" s="25">
        <v>329</v>
      </c>
      <c r="C27" s="20" t="s">
        <v>32</v>
      </c>
      <c r="D27" s="47">
        <v>570</v>
      </c>
      <c r="E27" s="47">
        <v>425690</v>
      </c>
      <c r="F27" s="47">
        <v>0</v>
      </c>
      <c r="G27" s="47">
        <v>1722465</v>
      </c>
      <c r="H27" s="47">
        <v>0</v>
      </c>
      <c r="I27" s="47">
        <v>488075</v>
      </c>
      <c r="J27" s="47">
        <v>0</v>
      </c>
      <c r="K27" s="47">
        <v>0</v>
      </c>
      <c r="L27" s="47">
        <v>0</v>
      </c>
      <c r="M27" s="47">
        <v>0</v>
      </c>
      <c r="N27" s="47">
        <f t="shared" ref="N27:N35" si="5">SUM(D27:M27)</f>
        <v>2636800</v>
      </c>
      <c r="O27" s="48">
        <f t="shared" si="1"/>
        <v>10.257447619640399</v>
      </c>
      <c r="P27" s="9"/>
    </row>
    <row r="28" spans="1:16" ht="15.75">
      <c r="A28" s="29" t="s">
        <v>35</v>
      </c>
      <c r="B28" s="30"/>
      <c r="C28" s="31"/>
      <c r="D28" s="32">
        <f t="shared" ref="D28:M28" si="6">SUM(D29:D53)</f>
        <v>5859806</v>
      </c>
      <c r="E28" s="32">
        <f t="shared" si="6"/>
        <v>11946669</v>
      </c>
      <c r="F28" s="32">
        <f t="shared" si="6"/>
        <v>15930611</v>
      </c>
      <c r="G28" s="32">
        <f t="shared" si="6"/>
        <v>307858</v>
      </c>
      <c r="H28" s="32">
        <f t="shared" si="6"/>
        <v>0</v>
      </c>
      <c r="I28" s="32">
        <f t="shared" si="6"/>
        <v>0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45">
        <f t="shared" si="5"/>
        <v>34044944</v>
      </c>
      <c r="O28" s="46">
        <f t="shared" si="1"/>
        <v>132.43864904186538</v>
      </c>
      <c r="P28" s="10"/>
    </row>
    <row r="29" spans="1:16">
      <c r="A29" s="12"/>
      <c r="B29" s="25">
        <v>331.1</v>
      </c>
      <c r="C29" s="20" t="s">
        <v>33</v>
      </c>
      <c r="D29" s="47">
        <v>18626</v>
      </c>
      <c r="E29" s="47">
        <v>26459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45085</v>
      </c>
      <c r="O29" s="48">
        <f t="shared" si="1"/>
        <v>0.17538570461600703</v>
      </c>
      <c r="P29" s="9"/>
    </row>
    <row r="30" spans="1:16">
      <c r="A30" s="12"/>
      <c r="B30" s="25">
        <v>331.2</v>
      </c>
      <c r="C30" s="20" t="s">
        <v>34</v>
      </c>
      <c r="D30" s="47">
        <v>34136</v>
      </c>
      <c r="E30" s="47">
        <v>943558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977694</v>
      </c>
      <c r="O30" s="48">
        <f t="shared" si="1"/>
        <v>3.8033392722378259</v>
      </c>
      <c r="P30" s="9"/>
    </row>
    <row r="31" spans="1:16">
      <c r="A31" s="12"/>
      <c r="B31" s="25">
        <v>331.39</v>
      </c>
      <c r="C31" s="20" t="s">
        <v>38</v>
      </c>
      <c r="D31" s="47">
        <v>0</v>
      </c>
      <c r="E31" s="47">
        <v>8167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8167</v>
      </c>
      <c r="O31" s="48">
        <f t="shared" si="1"/>
        <v>3.1770545627124974E-2</v>
      </c>
      <c r="P31" s="9"/>
    </row>
    <row r="32" spans="1:16">
      <c r="A32" s="12"/>
      <c r="B32" s="25">
        <v>331.49</v>
      </c>
      <c r="C32" s="20" t="s">
        <v>39</v>
      </c>
      <c r="D32" s="47">
        <v>0</v>
      </c>
      <c r="E32" s="47">
        <v>0</v>
      </c>
      <c r="F32" s="47">
        <v>0</v>
      </c>
      <c r="G32" s="47">
        <v>307858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307858</v>
      </c>
      <c r="O32" s="48">
        <f t="shared" si="1"/>
        <v>1.1976021348935277</v>
      </c>
      <c r="P32" s="9"/>
    </row>
    <row r="33" spans="1:16">
      <c r="A33" s="12"/>
      <c r="B33" s="25">
        <v>331.5</v>
      </c>
      <c r="C33" s="20" t="s">
        <v>36</v>
      </c>
      <c r="D33" s="47">
        <v>0</v>
      </c>
      <c r="E33" s="47">
        <v>512263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512263</v>
      </c>
      <c r="O33" s="48">
        <f t="shared" si="1"/>
        <v>1.992760501357649</v>
      </c>
      <c r="P33" s="9"/>
    </row>
    <row r="34" spans="1:16">
      <c r="A34" s="12"/>
      <c r="B34" s="25">
        <v>331.69</v>
      </c>
      <c r="C34" s="20" t="s">
        <v>40</v>
      </c>
      <c r="D34" s="47">
        <v>0</v>
      </c>
      <c r="E34" s="47">
        <v>777707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777707</v>
      </c>
      <c r="O34" s="48">
        <f t="shared" si="1"/>
        <v>3.0253674210890757</v>
      </c>
      <c r="P34" s="9"/>
    </row>
    <row r="35" spans="1:16">
      <c r="A35" s="12"/>
      <c r="B35" s="25">
        <v>334.2</v>
      </c>
      <c r="C35" s="20" t="s">
        <v>37</v>
      </c>
      <c r="D35" s="47">
        <v>0</v>
      </c>
      <c r="E35" s="47">
        <v>184243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184243</v>
      </c>
      <c r="O35" s="48">
        <f t="shared" si="1"/>
        <v>0.71672592604118845</v>
      </c>
      <c r="P35" s="9"/>
    </row>
    <row r="36" spans="1:16">
      <c r="A36" s="12"/>
      <c r="B36" s="25">
        <v>334.39</v>
      </c>
      <c r="C36" s="20" t="s">
        <v>41</v>
      </c>
      <c r="D36" s="47">
        <v>0</v>
      </c>
      <c r="E36" s="47">
        <v>821994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ref="N36:N49" si="7">SUM(D36:M36)</f>
        <v>821994</v>
      </c>
      <c r="O36" s="48">
        <f t="shared" si="1"/>
        <v>3.1976488162388841</v>
      </c>
      <c r="P36" s="9"/>
    </row>
    <row r="37" spans="1:16">
      <c r="A37" s="12"/>
      <c r="B37" s="25">
        <v>334.5</v>
      </c>
      <c r="C37" s="20" t="s">
        <v>42</v>
      </c>
      <c r="D37" s="47">
        <v>0</v>
      </c>
      <c r="E37" s="47">
        <v>619637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619637</v>
      </c>
      <c r="O37" s="48">
        <f t="shared" ref="O37:O68" si="8">(N37/O$137)</f>
        <v>2.41045739938225</v>
      </c>
      <c r="P37" s="9"/>
    </row>
    <row r="38" spans="1:16">
      <c r="A38" s="12"/>
      <c r="B38" s="25">
        <v>334.69</v>
      </c>
      <c r="C38" s="20" t="s">
        <v>43</v>
      </c>
      <c r="D38" s="47">
        <v>0</v>
      </c>
      <c r="E38" s="47">
        <v>895932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895932</v>
      </c>
      <c r="O38" s="48">
        <f t="shared" si="8"/>
        <v>3.4852759256521773</v>
      </c>
      <c r="P38" s="9"/>
    </row>
    <row r="39" spans="1:16">
      <c r="A39" s="12"/>
      <c r="B39" s="25">
        <v>334.82</v>
      </c>
      <c r="C39" s="20" t="s">
        <v>226</v>
      </c>
      <c r="D39" s="47">
        <v>0</v>
      </c>
      <c r="E39" s="47">
        <v>1258345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>SUM(D39:M39)</f>
        <v>1258345</v>
      </c>
      <c r="O39" s="48">
        <f t="shared" si="8"/>
        <v>4.8951031268721161</v>
      </c>
      <c r="P39" s="9"/>
    </row>
    <row r="40" spans="1:16">
      <c r="A40" s="12"/>
      <c r="B40" s="25">
        <v>335.12</v>
      </c>
      <c r="C40" s="20" t="s">
        <v>188</v>
      </c>
      <c r="D40" s="47">
        <v>4984569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4984569</v>
      </c>
      <c r="O40" s="48">
        <f t="shared" si="8"/>
        <v>19.390532245139305</v>
      </c>
      <c r="P40" s="9"/>
    </row>
    <row r="41" spans="1:16">
      <c r="A41" s="12"/>
      <c r="B41" s="25">
        <v>335.13</v>
      </c>
      <c r="C41" s="20" t="s">
        <v>189</v>
      </c>
      <c r="D41" s="47">
        <v>72836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72836</v>
      </c>
      <c r="O41" s="48">
        <f t="shared" si="8"/>
        <v>0.28334020586473302</v>
      </c>
      <c r="P41" s="9"/>
    </row>
    <row r="42" spans="1:16">
      <c r="A42" s="12"/>
      <c r="B42" s="25">
        <v>335.14</v>
      </c>
      <c r="C42" s="20" t="s">
        <v>190</v>
      </c>
      <c r="D42" s="47">
        <v>33732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33732</v>
      </c>
      <c r="O42" s="48">
        <f t="shared" si="8"/>
        <v>0.13122126179676499</v>
      </c>
      <c r="P42" s="9"/>
    </row>
    <row r="43" spans="1:16">
      <c r="A43" s="12"/>
      <c r="B43" s="25">
        <v>335.15</v>
      </c>
      <c r="C43" s="20" t="s">
        <v>191</v>
      </c>
      <c r="D43" s="47">
        <v>95755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95755</v>
      </c>
      <c r="O43" s="48">
        <f t="shared" si="8"/>
        <v>0.37249768538329275</v>
      </c>
      <c r="P43" s="9"/>
    </row>
    <row r="44" spans="1:16">
      <c r="A44" s="12"/>
      <c r="B44" s="25">
        <v>335.16</v>
      </c>
      <c r="C44" s="20" t="s">
        <v>192</v>
      </c>
      <c r="D44" s="47">
        <v>446500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446500</v>
      </c>
      <c r="O44" s="48">
        <f t="shared" si="8"/>
        <v>1.7369350584683851</v>
      </c>
      <c r="P44" s="9"/>
    </row>
    <row r="45" spans="1:16">
      <c r="A45" s="12"/>
      <c r="B45" s="25">
        <v>335.18</v>
      </c>
      <c r="C45" s="20" t="s">
        <v>193</v>
      </c>
      <c r="D45" s="47">
        <v>0</v>
      </c>
      <c r="E45" s="47">
        <v>0</v>
      </c>
      <c r="F45" s="47">
        <v>11722660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11722660</v>
      </c>
      <c r="O45" s="48">
        <f t="shared" si="8"/>
        <v>45.602461662945124</v>
      </c>
      <c r="P45" s="9"/>
    </row>
    <row r="46" spans="1:16">
      <c r="A46" s="12"/>
      <c r="B46" s="25">
        <v>335.21</v>
      </c>
      <c r="C46" s="20" t="s">
        <v>50</v>
      </c>
      <c r="D46" s="47">
        <v>21772</v>
      </c>
      <c r="E46" s="47">
        <v>22045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43817</v>
      </c>
      <c r="O46" s="48">
        <f t="shared" si="8"/>
        <v>0.17045304245668361</v>
      </c>
      <c r="P46" s="9"/>
    </row>
    <row r="47" spans="1:16">
      <c r="A47" s="12"/>
      <c r="B47" s="25">
        <v>335.22</v>
      </c>
      <c r="C47" s="20" t="s">
        <v>51</v>
      </c>
      <c r="D47" s="47">
        <v>0</v>
      </c>
      <c r="E47" s="47">
        <v>676403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676403</v>
      </c>
      <c r="O47" s="48">
        <f t="shared" si="8"/>
        <v>2.6312835035905735</v>
      </c>
      <c r="P47" s="9"/>
    </row>
    <row r="48" spans="1:16">
      <c r="A48" s="12"/>
      <c r="B48" s="25">
        <v>335.49</v>
      </c>
      <c r="C48" s="20" t="s">
        <v>52</v>
      </c>
      <c r="D48" s="47">
        <v>0</v>
      </c>
      <c r="E48" s="47">
        <v>82170</v>
      </c>
      <c r="F48" s="47">
        <v>4207951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4290121</v>
      </c>
      <c r="O48" s="48">
        <f t="shared" si="8"/>
        <v>16.689051668469084</v>
      </c>
      <c r="P48" s="9"/>
    </row>
    <row r="49" spans="1:16">
      <c r="A49" s="12"/>
      <c r="B49" s="25">
        <v>335.69</v>
      </c>
      <c r="C49" s="20" t="s">
        <v>53</v>
      </c>
      <c r="D49" s="47">
        <v>42694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7"/>
        <v>42694</v>
      </c>
      <c r="O49" s="48">
        <f t="shared" si="8"/>
        <v>0.16608444655374968</v>
      </c>
      <c r="P49" s="9"/>
    </row>
    <row r="50" spans="1:16">
      <c r="A50" s="12"/>
      <c r="B50" s="25">
        <v>337.1</v>
      </c>
      <c r="C50" s="20" t="s">
        <v>56</v>
      </c>
      <c r="D50" s="47">
        <v>0</v>
      </c>
      <c r="E50" s="47">
        <v>331407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ref="N50:N55" si="9">SUM(D50:M50)</f>
        <v>331407</v>
      </c>
      <c r="O50" s="48">
        <f t="shared" si="8"/>
        <v>1.289210385043297</v>
      </c>
      <c r="P50" s="9"/>
    </row>
    <row r="51" spans="1:16">
      <c r="A51" s="12"/>
      <c r="B51" s="25">
        <v>337.2</v>
      </c>
      <c r="C51" s="20" t="s">
        <v>57</v>
      </c>
      <c r="D51" s="47">
        <v>109186</v>
      </c>
      <c r="E51" s="47">
        <v>3614949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3724135</v>
      </c>
      <c r="O51" s="48">
        <f t="shared" si="8"/>
        <v>14.487302674063066</v>
      </c>
      <c r="P51" s="9"/>
    </row>
    <row r="52" spans="1:16">
      <c r="A52" s="12"/>
      <c r="B52" s="25">
        <v>337.3</v>
      </c>
      <c r="C52" s="20" t="s">
        <v>58</v>
      </c>
      <c r="D52" s="47">
        <v>0</v>
      </c>
      <c r="E52" s="47">
        <v>145651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145651</v>
      </c>
      <c r="O52" s="48">
        <f t="shared" si="8"/>
        <v>0.56659871937509243</v>
      </c>
      <c r="P52" s="9"/>
    </row>
    <row r="53" spans="1:16">
      <c r="A53" s="12"/>
      <c r="B53" s="25">
        <v>337.9</v>
      </c>
      <c r="C53" s="20" t="s">
        <v>60</v>
      </c>
      <c r="D53" s="47">
        <v>0</v>
      </c>
      <c r="E53" s="47">
        <v>1025739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1025739</v>
      </c>
      <c r="O53" s="48">
        <f t="shared" si="8"/>
        <v>3.9902397087084052</v>
      </c>
      <c r="P53" s="9"/>
    </row>
    <row r="54" spans="1:16" ht="15.75">
      <c r="A54" s="29" t="s">
        <v>65</v>
      </c>
      <c r="B54" s="30"/>
      <c r="C54" s="31"/>
      <c r="D54" s="32">
        <f t="shared" ref="D54:M54" si="10">SUM(D55:D112)</f>
        <v>17510784</v>
      </c>
      <c r="E54" s="32">
        <f t="shared" si="10"/>
        <v>8969985</v>
      </c>
      <c r="F54" s="32">
        <f t="shared" si="10"/>
        <v>576812</v>
      </c>
      <c r="G54" s="32">
        <f t="shared" si="10"/>
        <v>139529</v>
      </c>
      <c r="H54" s="32">
        <f t="shared" si="10"/>
        <v>0</v>
      </c>
      <c r="I54" s="32">
        <f t="shared" si="10"/>
        <v>9469721</v>
      </c>
      <c r="J54" s="32">
        <f t="shared" si="10"/>
        <v>29331447</v>
      </c>
      <c r="K54" s="32">
        <f t="shared" si="10"/>
        <v>0</v>
      </c>
      <c r="L54" s="32">
        <f t="shared" si="10"/>
        <v>0</v>
      </c>
      <c r="M54" s="32">
        <f t="shared" si="10"/>
        <v>40437</v>
      </c>
      <c r="N54" s="32">
        <f t="shared" si="9"/>
        <v>66038715</v>
      </c>
      <c r="O54" s="46">
        <f t="shared" si="8"/>
        <v>256.89800515050842</v>
      </c>
      <c r="P54" s="10"/>
    </row>
    <row r="55" spans="1:16">
      <c r="A55" s="12"/>
      <c r="B55" s="25">
        <v>341.1</v>
      </c>
      <c r="C55" s="20" t="s">
        <v>194</v>
      </c>
      <c r="D55" s="47">
        <v>808492</v>
      </c>
      <c r="E55" s="47">
        <v>732866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1541358</v>
      </c>
      <c r="O55" s="48">
        <f t="shared" si="8"/>
        <v>5.9960554263173869</v>
      </c>
      <c r="P55" s="9"/>
    </row>
    <row r="56" spans="1:16">
      <c r="A56" s="12"/>
      <c r="B56" s="25">
        <v>341.2</v>
      </c>
      <c r="C56" s="20" t="s">
        <v>195</v>
      </c>
      <c r="D56" s="47">
        <v>0</v>
      </c>
      <c r="E56" s="47">
        <v>121400</v>
      </c>
      <c r="F56" s="47">
        <v>0</v>
      </c>
      <c r="G56" s="47">
        <v>4688</v>
      </c>
      <c r="H56" s="47">
        <v>0</v>
      </c>
      <c r="I56" s="47">
        <v>0</v>
      </c>
      <c r="J56" s="47">
        <v>19197620</v>
      </c>
      <c r="K56" s="47">
        <v>0</v>
      </c>
      <c r="L56" s="47">
        <v>0</v>
      </c>
      <c r="M56" s="47">
        <v>0</v>
      </c>
      <c r="N56" s="47">
        <f t="shared" ref="N56:N112" si="11">SUM(D56:M56)</f>
        <v>19323708</v>
      </c>
      <c r="O56" s="48">
        <f t="shared" si="8"/>
        <v>75.171390559475924</v>
      </c>
      <c r="P56" s="9"/>
    </row>
    <row r="57" spans="1:16">
      <c r="A57" s="12"/>
      <c r="B57" s="25">
        <v>341.3</v>
      </c>
      <c r="C57" s="20" t="s">
        <v>196</v>
      </c>
      <c r="D57" s="47">
        <v>1857</v>
      </c>
      <c r="E57" s="47">
        <v>23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1"/>
        <v>1880</v>
      </c>
      <c r="O57" s="48">
        <f t="shared" si="8"/>
        <v>7.313410772498463E-3</v>
      </c>
      <c r="P57" s="9"/>
    </row>
    <row r="58" spans="1:16">
      <c r="A58" s="12"/>
      <c r="B58" s="25">
        <v>341.51</v>
      </c>
      <c r="C58" s="20" t="s">
        <v>197</v>
      </c>
      <c r="D58" s="47">
        <v>0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714261</v>
      </c>
      <c r="K58" s="47">
        <v>0</v>
      </c>
      <c r="L58" s="47">
        <v>0</v>
      </c>
      <c r="M58" s="47">
        <v>0</v>
      </c>
      <c r="N58" s="47">
        <f t="shared" si="11"/>
        <v>714261</v>
      </c>
      <c r="O58" s="48">
        <f t="shared" si="8"/>
        <v>2.7785553679657049</v>
      </c>
      <c r="P58" s="9"/>
    </row>
    <row r="59" spans="1:16">
      <c r="A59" s="12"/>
      <c r="B59" s="25">
        <v>341.52</v>
      </c>
      <c r="C59" s="20" t="s">
        <v>198</v>
      </c>
      <c r="D59" s="47">
        <v>4023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7592285</v>
      </c>
      <c r="K59" s="47">
        <v>0</v>
      </c>
      <c r="L59" s="47">
        <v>0</v>
      </c>
      <c r="M59" s="47">
        <v>0</v>
      </c>
      <c r="N59" s="47">
        <f t="shared" si="11"/>
        <v>7596308</v>
      </c>
      <c r="O59" s="48">
        <f t="shared" si="8"/>
        <v>29.550489765115032</v>
      </c>
      <c r="P59" s="9"/>
    </row>
    <row r="60" spans="1:16">
      <c r="A60" s="12"/>
      <c r="B60" s="25">
        <v>341.53</v>
      </c>
      <c r="C60" s="20" t="s">
        <v>199</v>
      </c>
      <c r="D60" s="47">
        <v>0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1301195</v>
      </c>
      <c r="K60" s="47">
        <v>0</v>
      </c>
      <c r="L60" s="47">
        <v>0</v>
      </c>
      <c r="M60" s="47">
        <v>0</v>
      </c>
      <c r="N60" s="47">
        <f t="shared" si="11"/>
        <v>1301195</v>
      </c>
      <c r="O60" s="48">
        <f t="shared" si="8"/>
        <v>5.0617944309154987</v>
      </c>
      <c r="P60" s="9"/>
    </row>
    <row r="61" spans="1:16">
      <c r="A61" s="12"/>
      <c r="B61" s="25">
        <v>341.56</v>
      </c>
      <c r="C61" s="20" t="s">
        <v>200</v>
      </c>
      <c r="D61" s="47">
        <v>443685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465528</v>
      </c>
      <c r="K61" s="47">
        <v>0</v>
      </c>
      <c r="L61" s="47">
        <v>0</v>
      </c>
      <c r="M61" s="47">
        <v>0</v>
      </c>
      <c r="N61" s="47">
        <f t="shared" si="11"/>
        <v>909213</v>
      </c>
      <c r="O61" s="48">
        <f t="shared" si="8"/>
        <v>3.5369405046253433</v>
      </c>
      <c r="P61" s="9"/>
    </row>
    <row r="62" spans="1:16">
      <c r="A62" s="12"/>
      <c r="B62" s="25">
        <v>341.8</v>
      </c>
      <c r="C62" s="20" t="s">
        <v>201</v>
      </c>
      <c r="D62" s="47">
        <v>3625677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1"/>
        <v>3625677</v>
      </c>
      <c r="O62" s="48">
        <f t="shared" si="8"/>
        <v>14.10429001563825</v>
      </c>
      <c r="P62" s="9"/>
    </row>
    <row r="63" spans="1:16">
      <c r="A63" s="12"/>
      <c r="B63" s="25">
        <v>341.9</v>
      </c>
      <c r="C63" s="20" t="s">
        <v>202</v>
      </c>
      <c r="D63" s="47">
        <v>353024</v>
      </c>
      <c r="E63" s="47">
        <v>0</v>
      </c>
      <c r="F63" s="47">
        <v>0</v>
      </c>
      <c r="G63" s="47">
        <v>59625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412649</v>
      </c>
      <c r="O63" s="48">
        <f t="shared" si="8"/>
        <v>1.6052508733301694</v>
      </c>
      <c r="P63" s="9"/>
    </row>
    <row r="64" spans="1:16">
      <c r="A64" s="12"/>
      <c r="B64" s="25">
        <v>342.1</v>
      </c>
      <c r="C64" s="20" t="s">
        <v>74</v>
      </c>
      <c r="D64" s="47">
        <v>675376</v>
      </c>
      <c r="E64" s="47">
        <v>128439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803815</v>
      </c>
      <c r="O64" s="48">
        <f t="shared" si="8"/>
        <v>3.1269304681360919</v>
      </c>
      <c r="P64" s="9"/>
    </row>
    <row r="65" spans="1:16">
      <c r="A65" s="12"/>
      <c r="B65" s="25">
        <v>342.2</v>
      </c>
      <c r="C65" s="20" t="s">
        <v>75</v>
      </c>
      <c r="D65" s="47">
        <v>0</v>
      </c>
      <c r="E65" s="47">
        <v>658485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658485</v>
      </c>
      <c r="O65" s="48">
        <f t="shared" si="8"/>
        <v>2.5615804747492823</v>
      </c>
      <c r="P65" s="9"/>
    </row>
    <row r="66" spans="1:16">
      <c r="A66" s="12"/>
      <c r="B66" s="25">
        <v>342.3</v>
      </c>
      <c r="C66" s="20" t="s">
        <v>76</v>
      </c>
      <c r="D66" s="47">
        <v>669090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669090</v>
      </c>
      <c r="O66" s="48">
        <f t="shared" si="8"/>
        <v>2.602835113707977</v>
      </c>
      <c r="P66" s="9"/>
    </row>
    <row r="67" spans="1:16">
      <c r="A67" s="12"/>
      <c r="B67" s="25">
        <v>342.4</v>
      </c>
      <c r="C67" s="20" t="s">
        <v>77</v>
      </c>
      <c r="D67" s="47">
        <v>2719</v>
      </c>
      <c r="E67" s="47">
        <v>264804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267523</v>
      </c>
      <c r="O67" s="48">
        <f t="shared" si="8"/>
        <v>1.0406944628144184</v>
      </c>
      <c r="P67" s="9"/>
    </row>
    <row r="68" spans="1:16">
      <c r="A68" s="12"/>
      <c r="B68" s="25">
        <v>342.5</v>
      </c>
      <c r="C68" s="20" t="s">
        <v>78</v>
      </c>
      <c r="D68" s="47">
        <v>0</v>
      </c>
      <c r="E68" s="47">
        <v>227910</v>
      </c>
      <c r="F68" s="47">
        <v>0</v>
      </c>
      <c r="G68" s="47">
        <v>0</v>
      </c>
      <c r="H68" s="47">
        <v>0</v>
      </c>
      <c r="I68" s="47">
        <v>11063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238973</v>
      </c>
      <c r="O68" s="48">
        <f t="shared" si="8"/>
        <v>0.92963176198738051</v>
      </c>
      <c r="P68" s="9"/>
    </row>
    <row r="69" spans="1:16">
      <c r="A69" s="12"/>
      <c r="B69" s="25">
        <v>342.6</v>
      </c>
      <c r="C69" s="20" t="s">
        <v>79</v>
      </c>
      <c r="D69" s="47">
        <v>9479574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9479574</v>
      </c>
      <c r="O69" s="48">
        <f t="shared" ref="O69:O100" si="12">(N69/O$137)</f>
        <v>36.876605643774653</v>
      </c>
      <c r="P69" s="9"/>
    </row>
    <row r="70" spans="1:16">
      <c r="A70" s="12"/>
      <c r="B70" s="25">
        <v>342.9</v>
      </c>
      <c r="C70" s="20" t="s">
        <v>80</v>
      </c>
      <c r="D70" s="47">
        <v>76364</v>
      </c>
      <c r="E70" s="47">
        <v>1038351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1114715</v>
      </c>
      <c r="O70" s="48">
        <f t="shared" si="12"/>
        <v>4.3363663240774599</v>
      </c>
      <c r="P70" s="9"/>
    </row>
    <row r="71" spans="1:16">
      <c r="A71" s="12"/>
      <c r="B71" s="25">
        <v>343.1</v>
      </c>
      <c r="C71" s="20" t="s">
        <v>81</v>
      </c>
      <c r="D71" s="47">
        <v>0</v>
      </c>
      <c r="E71" s="47">
        <v>36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36</v>
      </c>
      <c r="O71" s="48">
        <f t="shared" si="12"/>
        <v>1.4004403606911951E-4</v>
      </c>
      <c r="P71" s="9"/>
    </row>
    <row r="72" spans="1:16">
      <c r="A72" s="12"/>
      <c r="B72" s="25">
        <v>343.3</v>
      </c>
      <c r="C72" s="20" t="s">
        <v>82</v>
      </c>
      <c r="D72" s="47">
        <v>0</v>
      </c>
      <c r="E72" s="47">
        <v>15176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15176</v>
      </c>
      <c r="O72" s="48">
        <f t="shared" si="12"/>
        <v>5.9036341427359938E-2</v>
      </c>
      <c r="P72" s="9"/>
    </row>
    <row r="73" spans="1:16">
      <c r="A73" s="12"/>
      <c r="B73" s="25">
        <v>343.4</v>
      </c>
      <c r="C73" s="20" t="s">
        <v>83</v>
      </c>
      <c r="D73" s="47">
        <v>0</v>
      </c>
      <c r="E73" s="47">
        <v>64504</v>
      </c>
      <c r="F73" s="47">
        <v>0</v>
      </c>
      <c r="G73" s="47">
        <v>0</v>
      </c>
      <c r="H73" s="47">
        <v>0</v>
      </c>
      <c r="I73" s="47">
        <v>8893738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8958242</v>
      </c>
      <c r="O73" s="48">
        <f t="shared" si="12"/>
        <v>34.848565715663923</v>
      </c>
      <c r="P73" s="9"/>
    </row>
    <row r="74" spans="1:16">
      <c r="A74" s="12"/>
      <c r="B74" s="25">
        <v>343.6</v>
      </c>
      <c r="C74" s="20" t="s">
        <v>84</v>
      </c>
      <c r="D74" s="47">
        <v>17146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17146</v>
      </c>
      <c r="O74" s="48">
        <f t="shared" si="12"/>
        <v>6.6699862290031192E-2</v>
      </c>
      <c r="P74" s="9"/>
    </row>
    <row r="75" spans="1:16">
      <c r="A75" s="12"/>
      <c r="B75" s="25">
        <v>343.7</v>
      </c>
      <c r="C75" s="20" t="s">
        <v>85</v>
      </c>
      <c r="D75" s="47">
        <v>4428</v>
      </c>
      <c r="E75" s="47">
        <v>221401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225829</v>
      </c>
      <c r="O75" s="48">
        <f t="shared" si="12"/>
        <v>0.87850012837369973</v>
      </c>
      <c r="P75" s="9"/>
    </row>
    <row r="76" spans="1:16">
      <c r="A76" s="12"/>
      <c r="B76" s="25">
        <v>343.9</v>
      </c>
      <c r="C76" s="20" t="s">
        <v>86</v>
      </c>
      <c r="D76" s="47">
        <v>0</v>
      </c>
      <c r="E76" s="47">
        <v>0</v>
      </c>
      <c r="F76" s="47">
        <v>0</v>
      </c>
      <c r="G76" s="47">
        <v>75216</v>
      </c>
      <c r="H76" s="47">
        <v>0</v>
      </c>
      <c r="I76" s="47">
        <v>97292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172508</v>
      </c>
      <c r="O76" s="48">
        <f t="shared" si="12"/>
        <v>0.67107546039476862</v>
      </c>
      <c r="P76" s="9"/>
    </row>
    <row r="77" spans="1:16">
      <c r="A77" s="12"/>
      <c r="B77" s="25">
        <v>344.9</v>
      </c>
      <c r="C77" s="20" t="s">
        <v>203</v>
      </c>
      <c r="D77" s="47">
        <v>0</v>
      </c>
      <c r="E77" s="47">
        <v>295980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295980</v>
      </c>
      <c r="O77" s="48">
        <f t="shared" si="12"/>
        <v>1.1513953832149442</v>
      </c>
      <c r="P77" s="9"/>
    </row>
    <row r="78" spans="1:16">
      <c r="A78" s="12"/>
      <c r="B78" s="25">
        <v>346.4</v>
      </c>
      <c r="C78" s="20" t="s">
        <v>88</v>
      </c>
      <c r="D78" s="47">
        <v>348203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348203</v>
      </c>
      <c r="O78" s="48">
        <f t="shared" si="12"/>
        <v>1.3545487080937673</v>
      </c>
      <c r="P78" s="9"/>
    </row>
    <row r="79" spans="1:16">
      <c r="A79" s="12"/>
      <c r="B79" s="25">
        <v>347.1</v>
      </c>
      <c r="C79" s="20" t="s">
        <v>89</v>
      </c>
      <c r="D79" s="47">
        <v>448441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60558</v>
      </c>
      <c r="K79" s="47">
        <v>0</v>
      </c>
      <c r="L79" s="47">
        <v>0</v>
      </c>
      <c r="M79" s="47">
        <v>0</v>
      </c>
      <c r="N79" s="47">
        <f t="shared" si="11"/>
        <v>508999</v>
      </c>
      <c r="O79" s="48">
        <f t="shared" si="12"/>
        <v>1.9800631754207156</v>
      </c>
      <c r="P79" s="9"/>
    </row>
    <row r="80" spans="1:16">
      <c r="A80" s="12"/>
      <c r="B80" s="25">
        <v>347.4</v>
      </c>
      <c r="C80" s="20" t="s">
        <v>90</v>
      </c>
      <c r="D80" s="47">
        <v>200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1"/>
        <v>200</v>
      </c>
      <c r="O80" s="48">
        <f t="shared" si="12"/>
        <v>7.7802242260621951E-4</v>
      </c>
      <c r="P80" s="9"/>
    </row>
    <row r="81" spans="1:16">
      <c r="A81" s="12"/>
      <c r="B81" s="25">
        <v>348.11</v>
      </c>
      <c r="C81" s="20" t="s">
        <v>227</v>
      </c>
      <c r="D81" s="47">
        <v>0</v>
      </c>
      <c r="E81" s="47">
        <v>20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>SUM(D81:M81)</f>
        <v>20</v>
      </c>
      <c r="O81" s="48">
        <f t="shared" si="12"/>
        <v>7.7802242260621948E-5</v>
      </c>
      <c r="P81" s="9"/>
    </row>
    <row r="82" spans="1:16">
      <c r="A82" s="12"/>
      <c r="B82" s="25">
        <v>348.12</v>
      </c>
      <c r="C82" s="20" t="s">
        <v>228</v>
      </c>
      <c r="D82" s="47">
        <v>0</v>
      </c>
      <c r="E82" s="47">
        <v>38005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ref="N82:N103" si="13">SUM(D82:M82)</f>
        <v>38005</v>
      </c>
      <c r="O82" s="48">
        <f t="shared" si="12"/>
        <v>0.14784371085574685</v>
      </c>
      <c r="P82" s="9"/>
    </row>
    <row r="83" spans="1:16">
      <c r="A83" s="12"/>
      <c r="B83" s="25">
        <v>348.13</v>
      </c>
      <c r="C83" s="20" t="s">
        <v>229</v>
      </c>
      <c r="D83" s="47">
        <v>0</v>
      </c>
      <c r="E83" s="47">
        <v>42481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3"/>
        <v>42481</v>
      </c>
      <c r="O83" s="48">
        <f t="shared" si="12"/>
        <v>0.16525585267367404</v>
      </c>
      <c r="P83" s="9"/>
    </row>
    <row r="84" spans="1:16">
      <c r="A84" s="12"/>
      <c r="B84" s="25">
        <v>348.14</v>
      </c>
      <c r="C84" s="20" t="s">
        <v>204</v>
      </c>
      <c r="D84" s="47">
        <v>0</v>
      </c>
      <c r="E84" s="47">
        <v>6741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3"/>
        <v>6741</v>
      </c>
      <c r="O84" s="48">
        <f t="shared" si="12"/>
        <v>2.622324575394263E-2</v>
      </c>
      <c r="P84" s="9"/>
    </row>
    <row r="85" spans="1:16">
      <c r="A85" s="12"/>
      <c r="B85" s="25">
        <v>348.22</v>
      </c>
      <c r="C85" s="20" t="s">
        <v>230</v>
      </c>
      <c r="D85" s="47">
        <v>0</v>
      </c>
      <c r="E85" s="47">
        <v>20253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3"/>
        <v>20253</v>
      </c>
      <c r="O85" s="48">
        <f t="shared" si="12"/>
        <v>7.878644062521882E-2</v>
      </c>
      <c r="P85" s="9"/>
    </row>
    <row r="86" spans="1:16">
      <c r="A86" s="12"/>
      <c r="B86" s="25">
        <v>348.23</v>
      </c>
      <c r="C86" s="20" t="s">
        <v>231</v>
      </c>
      <c r="D86" s="47">
        <v>0</v>
      </c>
      <c r="E86" s="47">
        <v>102972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3"/>
        <v>102972</v>
      </c>
      <c r="O86" s="48">
        <f t="shared" si="12"/>
        <v>0.40057262450303815</v>
      </c>
      <c r="P86" s="9"/>
    </row>
    <row r="87" spans="1:16">
      <c r="A87" s="12"/>
      <c r="B87" s="25">
        <v>348.24</v>
      </c>
      <c r="C87" s="20" t="s">
        <v>205</v>
      </c>
      <c r="D87" s="47">
        <v>0</v>
      </c>
      <c r="E87" s="47">
        <v>242596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3"/>
        <v>242596</v>
      </c>
      <c r="O87" s="48">
        <f t="shared" si="12"/>
        <v>0.94372563817289212</v>
      </c>
      <c r="P87" s="9"/>
    </row>
    <row r="88" spans="1:16">
      <c r="A88" s="12"/>
      <c r="B88" s="25">
        <v>348.31</v>
      </c>
      <c r="C88" s="20" t="s">
        <v>232</v>
      </c>
      <c r="D88" s="47">
        <v>0</v>
      </c>
      <c r="E88" s="47">
        <v>850083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3"/>
        <v>850083</v>
      </c>
      <c r="O88" s="48">
        <f t="shared" si="12"/>
        <v>3.3069181753818144</v>
      </c>
      <c r="P88" s="9"/>
    </row>
    <row r="89" spans="1:16">
      <c r="A89" s="12"/>
      <c r="B89" s="25">
        <v>348.32</v>
      </c>
      <c r="C89" s="20" t="s">
        <v>233</v>
      </c>
      <c r="D89" s="47">
        <v>0</v>
      </c>
      <c r="E89" s="47">
        <v>7329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3"/>
        <v>7329</v>
      </c>
      <c r="O89" s="48">
        <f t="shared" si="12"/>
        <v>2.8510631676404913E-2</v>
      </c>
      <c r="P89" s="9"/>
    </row>
    <row r="90" spans="1:16">
      <c r="A90" s="12"/>
      <c r="B90" s="25">
        <v>348.34</v>
      </c>
      <c r="C90" s="20" t="s">
        <v>206</v>
      </c>
      <c r="D90" s="47">
        <v>0</v>
      </c>
      <c r="E90" s="47">
        <v>17150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3"/>
        <v>17150</v>
      </c>
      <c r="O90" s="48">
        <f t="shared" si="12"/>
        <v>6.6715422738483326E-2</v>
      </c>
      <c r="P90" s="9"/>
    </row>
    <row r="91" spans="1:16">
      <c r="A91" s="12"/>
      <c r="B91" s="25">
        <v>348.41</v>
      </c>
      <c r="C91" s="20" t="s">
        <v>234</v>
      </c>
      <c r="D91" s="47">
        <v>0</v>
      </c>
      <c r="E91" s="47">
        <v>500504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3"/>
        <v>500504</v>
      </c>
      <c r="O91" s="48">
        <f t="shared" si="12"/>
        <v>1.9470166730205165</v>
      </c>
      <c r="P91" s="9"/>
    </row>
    <row r="92" spans="1:16">
      <c r="A92" s="12"/>
      <c r="B92" s="25">
        <v>348.42</v>
      </c>
      <c r="C92" s="20" t="s">
        <v>235</v>
      </c>
      <c r="D92" s="47">
        <v>0</v>
      </c>
      <c r="E92" s="47">
        <v>250280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3"/>
        <v>250280</v>
      </c>
      <c r="O92" s="48">
        <f t="shared" si="12"/>
        <v>0.97361725964942314</v>
      </c>
      <c r="P92" s="9"/>
    </row>
    <row r="93" spans="1:16">
      <c r="A93" s="12"/>
      <c r="B93" s="25">
        <v>348.44</v>
      </c>
      <c r="C93" s="20" t="s">
        <v>207</v>
      </c>
      <c r="D93" s="47">
        <v>0</v>
      </c>
      <c r="E93" s="47">
        <v>45013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3"/>
        <v>45013</v>
      </c>
      <c r="O93" s="48">
        <f t="shared" si="12"/>
        <v>0.1751056165438688</v>
      </c>
      <c r="P93" s="9"/>
    </row>
    <row r="94" spans="1:16">
      <c r="A94" s="12"/>
      <c r="B94" s="25">
        <v>348.48</v>
      </c>
      <c r="C94" s="20" t="s">
        <v>236</v>
      </c>
      <c r="D94" s="47">
        <v>0</v>
      </c>
      <c r="E94" s="47">
        <v>30556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3"/>
        <v>30556</v>
      </c>
      <c r="O94" s="48">
        <f t="shared" si="12"/>
        <v>0.11886626572577821</v>
      </c>
      <c r="P94" s="9"/>
    </row>
    <row r="95" spans="1:16">
      <c r="A95" s="12"/>
      <c r="B95" s="25">
        <v>348.51</v>
      </c>
      <c r="C95" s="20" t="s">
        <v>237</v>
      </c>
      <c r="D95" s="47">
        <v>0</v>
      </c>
      <c r="E95" s="47">
        <v>3470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3"/>
        <v>3470</v>
      </c>
      <c r="O95" s="48">
        <f t="shared" si="12"/>
        <v>1.3498689032217908E-2</v>
      </c>
      <c r="P95" s="9"/>
    </row>
    <row r="96" spans="1:16">
      <c r="A96" s="12"/>
      <c r="B96" s="25">
        <v>348.52</v>
      </c>
      <c r="C96" s="20" t="s">
        <v>238</v>
      </c>
      <c r="D96" s="47">
        <v>0</v>
      </c>
      <c r="E96" s="47">
        <v>320267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3"/>
        <v>320267</v>
      </c>
      <c r="O96" s="48">
        <f t="shared" si="12"/>
        <v>1.2458745361041306</v>
      </c>
      <c r="P96" s="9"/>
    </row>
    <row r="97" spans="1:16">
      <c r="A97" s="12"/>
      <c r="B97" s="25">
        <v>348.53</v>
      </c>
      <c r="C97" s="20" t="s">
        <v>239</v>
      </c>
      <c r="D97" s="47">
        <v>0</v>
      </c>
      <c r="E97" s="47">
        <v>920378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3"/>
        <v>920378</v>
      </c>
      <c r="O97" s="48">
        <f t="shared" si="12"/>
        <v>3.5803736063673357</v>
      </c>
      <c r="P97" s="9"/>
    </row>
    <row r="98" spans="1:16">
      <c r="A98" s="12"/>
      <c r="B98" s="25">
        <v>348.54</v>
      </c>
      <c r="C98" s="20" t="s">
        <v>208</v>
      </c>
      <c r="D98" s="47">
        <v>0</v>
      </c>
      <c r="E98" s="47">
        <v>555202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3"/>
        <v>555202</v>
      </c>
      <c r="O98" s="48">
        <f t="shared" si="12"/>
        <v>2.1597980253790916</v>
      </c>
      <c r="P98" s="9"/>
    </row>
    <row r="99" spans="1:16">
      <c r="A99" s="12"/>
      <c r="B99" s="25">
        <v>348.62</v>
      </c>
      <c r="C99" s="20" t="s">
        <v>240</v>
      </c>
      <c r="D99" s="47">
        <v>0</v>
      </c>
      <c r="E99" s="47">
        <v>1198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3"/>
        <v>1198</v>
      </c>
      <c r="O99" s="48">
        <f t="shared" si="12"/>
        <v>4.6603543114112547E-3</v>
      </c>
      <c r="P99" s="9"/>
    </row>
    <row r="100" spans="1:16">
      <c r="A100" s="12"/>
      <c r="B100" s="25">
        <v>348.64</v>
      </c>
      <c r="C100" s="20" t="s">
        <v>209</v>
      </c>
      <c r="D100" s="47">
        <v>0</v>
      </c>
      <c r="E100" s="47">
        <v>81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3"/>
        <v>81</v>
      </c>
      <c r="O100" s="48">
        <f t="shared" si="12"/>
        <v>3.1509908115551888E-4</v>
      </c>
      <c r="P100" s="9"/>
    </row>
    <row r="101" spans="1:16">
      <c r="A101" s="12"/>
      <c r="B101" s="25">
        <v>348.71</v>
      </c>
      <c r="C101" s="20" t="s">
        <v>241</v>
      </c>
      <c r="D101" s="47">
        <v>0</v>
      </c>
      <c r="E101" s="47">
        <v>112332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3"/>
        <v>112332</v>
      </c>
      <c r="O101" s="48">
        <f t="shared" ref="O101:O132" si="14">(N101/O$137)</f>
        <v>0.43698407388100924</v>
      </c>
      <c r="P101" s="9"/>
    </row>
    <row r="102" spans="1:16">
      <c r="A102" s="12"/>
      <c r="B102" s="25">
        <v>348.72</v>
      </c>
      <c r="C102" s="20" t="s">
        <v>242</v>
      </c>
      <c r="D102" s="47">
        <v>0</v>
      </c>
      <c r="E102" s="47">
        <v>10724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3"/>
        <v>10724</v>
      </c>
      <c r="O102" s="48">
        <f t="shared" si="14"/>
        <v>4.1717562300145491E-2</v>
      </c>
      <c r="P102" s="9"/>
    </row>
    <row r="103" spans="1:16">
      <c r="A103" s="12"/>
      <c r="B103" s="25">
        <v>348.74</v>
      </c>
      <c r="C103" s="20" t="s">
        <v>210</v>
      </c>
      <c r="D103" s="47">
        <v>0</v>
      </c>
      <c r="E103" s="47">
        <v>31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3"/>
        <v>31</v>
      </c>
      <c r="O103" s="48">
        <f t="shared" si="14"/>
        <v>1.2059347550396402E-4</v>
      </c>
      <c r="P103" s="9"/>
    </row>
    <row r="104" spans="1:16">
      <c r="A104" s="12"/>
      <c r="B104" s="25">
        <v>348.82</v>
      </c>
      <c r="C104" s="20" t="s">
        <v>211</v>
      </c>
      <c r="D104" s="47">
        <v>1183</v>
      </c>
      <c r="E104" s="47">
        <v>376693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1"/>
        <v>377876</v>
      </c>
      <c r="O104" s="48">
        <f t="shared" si="14"/>
        <v>1.469980004823739</v>
      </c>
      <c r="P104" s="9"/>
    </row>
    <row r="105" spans="1:16">
      <c r="A105" s="12"/>
      <c r="B105" s="25">
        <v>348.92099999999999</v>
      </c>
      <c r="C105" s="20" t="s">
        <v>212</v>
      </c>
      <c r="D105" s="47">
        <v>0</v>
      </c>
      <c r="E105" s="47">
        <v>40437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1"/>
        <v>40437</v>
      </c>
      <c r="O105" s="48">
        <f t="shared" si="14"/>
        <v>0.1573044635146385</v>
      </c>
      <c r="P105" s="9"/>
    </row>
    <row r="106" spans="1:16">
      <c r="A106" s="12"/>
      <c r="B106" s="25">
        <v>348.92200000000003</v>
      </c>
      <c r="C106" s="20" t="s">
        <v>213</v>
      </c>
      <c r="D106" s="47">
        <v>0</v>
      </c>
      <c r="E106" s="47">
        <v>40437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1"/>
        <v>40437</v>
      </c>
      <c r="O106" s="48">
        <f t="shared" si="14"/>
        <v>0.1573044635146385</v>
      </c>
      <c r="P106" s="9"/>
    </row>
    <row r="107" spans="1:16">
      <c r="A107" s="12"/>
      <c r="B107" s="25">
        <v>348.923</v>
      </c>
      <c r="C107" s="20" t="s">
        <v>214</v>
      </c>
      <c r="D107" s="47">
        <v>0</v>
      </c>
      <c r="E107" s="47">
        <v>0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40437</v>
      </c>
      <c r="N107" s="47">
        <f t="shared" si="11"/>
        <v>40437</v>
      </c>
      <c r="O107" s="48">
        <f t="shared" si="14"/>
        <v>0.1573044635146385</v>
      </c>
      <c r="P107" s="9"/>
    </row>
    <row r="108" spans="1:16">
      <c r="A108" s="12"/>
      <c r="B108" s="25">
        <v>348.92399999999998</v>
      </c>
      <c r="C108" s="20" t="s">
        <v>215</v>
      </c>
      <c r="D108" s="47">
        <v>0</v>
      </c>
      <c r="E108" s="47">
        <v>40437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1"/>
        <v>40437</v>
      </c>
      <c r="O108" s="48">
        <f t="shared" si="14"/>
        <v>0.1573044635146385</v>
      </c>
      <c r="P108" s="9"/>
    </row>
    <row r="109" spans="1:16">
      <c r="A109" s="12"/>
      <c r="B109" s="25">
        <v>348.93</v>
      </c>
      <c r="C109" s="20" t="s">
        <v>243</v>
      </c>
      <c r="D109" s="47">
        <v>0</v>
      </c>
      <c r="E109" s="47">
        <v>0</v>
      </c>
      <c r="F109" s="47">
        <v>576812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1"/>
        <v>576812</v>
      </c>
      <c r="O109" s="48">
        <f t="shared" si="14"/>
        <v>2.2438633481416934</v>
      </c>
      <c r="P109" s="9"/>
    </row>
    <row r="110" spans="1:16">
      <c r="A110" s="12"/>
      <c r="B110" s="25">
        <v>348.93200000000002</v>
      </c>
      <c r="C110" s="20" t="s">
        <v>216</v>
      </c>
      <c r="D110" s="47">
        <v>21136</v>
      </c>
      <c r="E110" s="47">
        <v>0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1"/>
        <v>21136</v>
      </c>
      <c r="O110" s="48">
        <f t="shared" si="14"/>
        <v>8.2221409621025282E-2</v>
      </c>
      <c r="P110" s="9"/>
    </row>
    <row r="111" spans="1:16">
      <c r="A111" s="12"/>
      <c r="B111" s="25">
        <v>348.99</v>
      </c>
      <c r="C111" s="20" t="s">
        <v>217</v>
      </c>
      <c r="D111" s="47">
        <v>0</v>
      </c>
      <c r="E111" s="47">
        <v>171238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1"/>
        <v>171238</v>
      </c>
      <c r="O111" s="48">
        <f t="shared" si="14"/>
        <v>0.6661350180112191</v>
      </c>
      <c r="P111" s="9"/>
    </row>
    <row r="112" spans="1:16">
      <c r="A112" s="12"/>
      <c r="B112" s="25">
        <v>349</v>
      </c>
      <c r="C112" s="20" t="s">
        <v>1</v>
      </c>
      <c r="D112" s="47">
        <v>530166</v>
      </c>
      <c r="E112" s="47">
        <v>453702</v>
      </c>
      <c r="F112" s="47">
        <v>0</v>
      </c>
      <c r="G112" s="47">
        <v>0</v>
      </c>
      <c r="H112" s="47">
        <v>0</v>
      </c>
      <c r="I112" s="47">
        <v>467628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1"/>
        <v>1451496</v>
      </c>
      <c r="O112" s="48">
        <f t="shared" si="14"/>
        <v>5.6464821716161859</v>
      </c>
      <c r="P112" s="9"/>
    </row>
    <row r="113" spans="1:16" ht="15.75">
      <c r="A113" s="29" t="s">
        <v>66</v>
      </c>
      <c r="B113" s="30"/>
      <c r="C113" s="31"/>
      <c r="D113" s="32">
        <f t="shared" ref="D113:M113" si="15">SUM(D114:D122)</f>
        <v>12383</v>
      </c>
      <c r="E113" s="32">
        <f t="shared" si="15"/>
        <v>1388828</v>
      </c>
      <c r="F113" s="32">
        <f t="shared" si="15"/>
        <v>0</v>
      </c>
      <c r="G113" s="32">
        <f t="shared" si="15"/>
        <v>0</v>
      </c>
      <c r="H113" s="32">
        <f t="shared" si="15"/>
        <v>0</v>
      </c>
      <c r="I113" s="32">
        <f t="shared" si="15"/>
        <v>19885</v>
      </c>
      <c r="J113" s="32">
        <f t="shared" si="15"/>
        <v>0</v>
      </c>
      <c r="K113" s="32">
        <f t="shared" si="15"/>
        <v>0</v>
      </c>
      <c r="L113" s="32">
        <f t="shared" si="15"/>
        <v>0</v>
      </c>
      <c r="M113" s="32">
        <f t="shared" si="15"/>
        <v>0</v>
      </c>
      <c r="N113" s="32">
        <f>SUM(D113:M113)</f>
        <v>1421096</v>
      </c>
      <c r="O113" s="46">
        <f t="shared" si="14"/>
        <v>5.5282227633800405</v>
      </c>
      <c r="P113" s="10"/>
    </row>
    <row r="114" spans="1:16">
      <c r="A114" s="13"/>
      <c r="B114" s="40">
        <v>351.1</v>
      </c>
      <c r="C114" s="21" t="s">
        <v>110</v>
      </c>
      <c r="D114" s="47">
        <v>4542</v>
      </c>
      <c r="E114" s="47">
        <v>0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f>SUM(D114:M114)</f>
        <v>4542</v>
      </c>
      <c r="O114" s="48">
        <f t="shared" si="14"/>
        <v>1.7668889217387244E-2</v>
      </c>
      <c r="P114" s="9"/>
    </row>
    <row r="115" spans="1:16">
      <c r="A115" s="13"/>
      <c r="B115" s="40">
        <v>351.4</v>
      </c>
      <c r="C115" s="21" t="s">
        <v>113</v>
      </c>
      <c r="D115" s="47">
        <v>0</v>
      </c>
      <c r="E115" s="47">
        <v>89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ref="N115:N122" si="16">SUM(D115:M115)</f>
        <v>89</v>
      </c>
      <c r="O115" s="48">
        <f t="shared" si="14"/>
        <v>3.4621997805976766E-4</v>
      </c>
      <c r="P115" s="9"/>
    </row>
    <row r="116" spans="1:16">
      <c r="A116" s="13"/>
      <c r="B116" s="40">
        <v>351.5</v>
      </c>
      <c r="C116" s="21" t="s">
        <v>114</v>
      </c>
      <c r="D116" s="47">
        <v>0</v>
      </c>
      <c r="E116" s="47">
        <v>159703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f t="shared" si="16"/>
        <v>159703</v>
      </c>
      <c r="O116" s="48">
        <f t="shared" si="14"/>
        <v>0.62126257478740532</v>
      </c>
      <c r="P116" s="9"/>
    </row>
    <row r="117" spans="1:16">
      <c r="A117" s="13"/>
      <c r="B117" s="40">
        <v>351.7</v>
      </c>
      <c r="C117" s="21" t="s">
        <v>218</v>
      </c>
      <c r="D117" s="47">
        <v>0</v>
      </c>
      <c r="E117" s="47">
        <v>302974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si="16"/>
        <v>302974</v>
      </c>
      <c r="O117" s="48">
        <f t="shared" si="14"/>
        <v>1.1786028273334836</v>
      </c>
      <c r="P117" s="9"/>
    </row>
    <row r="118" spans="1:16">
      <c r="A118" s="13"/>
      <c r="B118" s="40">
        <v>351.8</v>
      </c>
      <c r="C118" s="21" t="s">
        <v>219</v>
      </c>
      <c r="D118" s="47">
        <v>0</v>
      </c>
      <c r="E118" s="47">
        <v>245825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f t="shared" si="16"/>
        <v>245825</v>
      </c>
      <c r="O118" s="48">
        <f t="shared" si="14"/>
        <v>0.95628681018586958</v>
      </c>
      <c r="P118" s="9"/>
    </row>
    <row r="119" spans="1:16">
      <c r="A119" s="13"/>
      <c r="B119" s="40">
        <v>354</v>
      </c>
      <c r="C119" s="21" t="s">
        <v>115</v>
      </c>
      <c r="D119" s="47">
        <v>7027</v>
      </c>
      <c r="E119" s="47">
        <v>2280</v>
      </c>
      <c r="F119" s="47">
        <v>0</v>
      </c>
      <c r="G119" s="47">
        <v>0</v>
      </c>
      <c r="H119" s="47">
        <v>0</v>
      </c>
      <c r="I119" s="47">
        <v>19885</v>
      </c>
      <c r="J119" s="47">
        <v>0</v>
      </c>
      <c r="K119" s="47">
        <v>0</v>
      </c>
      <c r="L119" s="47">
        <v>0</v>
      </c>
      <c r="M119" s="47">
        <v>0</v>
      </c>
      <c r="N119" s="47">
        <f t="shared" si="16"/>
        <v>29192</v>
      </c>
      <c r="O119" s="48">
        <f t="shared" si="14"/>
        <v>0.11356015280360381</v>
      </c>
      <c r="P119" s="9"/>
    </row>
    <row r="120" spans="1:16">
      <c r="A120" s="13"/>
      <c r="B120" s="40">
        <v>355</v>
      </c>
      <c r="C120" s="21" t="s">
        <v>151</v>
      </c>
      <c r="D120" s="47">
        <v>0</v>
      </c>
      <c r="E120" s="47">
        <v>250367</v>
      </c>
      <c r="F120" s="47">
        <v>0</v>
      </c>
      <c r="G120" s="47">
        <v>0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0</v>
      </c>
      <c r="N120" s="47">
        <f t="shared" si="16"/>
        <v>250367</v>
      </c>
      <c r="O120" s="48">
        <f t="shared" si="14"/>
        <v>0.97395569940325677</v>
      </c>
      <c r="P120" s="9"/>
    </row>
    <row r="121" spans="1:16">
      <c r="A121" s="13"/>
      <c r="B121" s="40">
        <v>358.2</v>
      </c>
      <c r="C121" s="21" t="s">
        <v>220</v>
      </c>
      <c r="D121" s="47">
        <v>0</v>
      </c>
      <c r="E121" s="47">
        <v>68557</v>
      </c>
      <c r="F121" s="47">
        <v>0</v>
      </c>
      <c r="G121" s="47">
        <v>0</v>
      </c>
      <c r="H121" s="47">
        <v>0</v>
      </c>
      <c r="I121" s="47">
        <v>0</v>
      </c>
      <c r="J121" s="47">
        <v>0</v>
      </c>
      <c r="K121" s="47">
        <v>0</v>
      </c>
      <c r="L121" s="47">
        <v>0</v>
      </c>
      <c r="M121" s="47">
        <v>0</v>
      </c>
      <c r="N121" s="47">
        <f t="shared" si="16"/>
        <v>68557</v>
      </c>
      <c r="O121" s="48">
        <f t="shared" si="14"/>
        <v>0.26669441613307293</v>
      </c>
      <c r="P121" s="9"/>
    </row>
    <row r="122" spans="1:16">
      <c r="A122" s="13"/>
      <c r="B122" s="40">
        <v>359</v>
      </c>
      <c r="C122" s="21" t="s">
        <v>116</v>
      </c>
      <c r="D122" s="47">
        <v>814</v>
      </c>
      <c r="E122" s="47">
        <v>359033</v>
      </c>
      <c r="F122" s="47">
        <v>0</v>
      </c>
      <c r="G122" s="47">
        <v>0</v>
      </c>
      <c r="H122" s="47">
        <v>0</v>
      </c>
      <c r="I122" s="47">
        <v>0</v>
      </c>
      <c r="J122" s="47">
        <v>0</v>
      </c>
      <c r="K122" s="47">
        <v>0</v>
      </c>
      <c r="L122" s="47">
        <v>0</v>
      </c>
      <c r="M122" s="47">
        <v>0</v>
      </c>
      <c r="N122" s="47">
        <f t="shared" si="16"/>
        <v>359847</v>
      </c>
      <c r="O122" s="48">
        <f t="shared" si="14"/>
        <v>1.3998451735379014</v>
      </c>
      <c r="P122" s="9"/>
    </row>
    <row r="123" spans="1:16" ht="15.75">
      <c r="A123" s="29" t="s">
        <v>4</v>
      </c>
      <c r="B123" s="30"/>
      <c r="C123" s="31"/>
      <c r="D123" s="32">
        <f t="shared" ref="D123:M123" si="17">SUM(D124:D131)</f>
        <v>2688635</v>
      </c>
      <c r="E123" s="32">
        <f t="shared" si="17"/>
        <v>1152995</v>
      </c>
      <c r="F123" s="32">
        <f t="shared" si="17"/>
        <v>527744</v>
      </c>
      <c r="G123" s="32">
        <f t="shared" si="17"/>
        <v>272106</v>
      </c>
      <c r="H123" s="32">
        <f t="shared" si="17"/>
        <v>0</v>
      </c>
      <c r="I123" s="32">
        <f t="shared" si="17"/>
        <v>2165543</v>
      </c>
      <c r="J123" s="32">
        <f t="shared" si="17"/>
        <v>1731585</v>
      </c>
      <c r="K123" s="32">
        <f t="shared" si="17"/>
        <v>0</v>
      </c>
      <c r="L123" s="32">
        <f t="shared" si="17"/>
        <v>113847</v>
      </c>
      <c r="M123" s="32">
        <f t="shared" si="17"/>
        <v>51759</v>
      </c>
      <c r="N123" s="32">
        <f>SUM(D123:M123)</f>
        <v>8704214</v>
      </c>
      <c r="O123" s="46">
        <f t="shared" si="14"/>
        <v>33.86036831581486</v>
      </c>
      <c r="P123" s="10"/>
    </row>
    <row r="124" spans="1:16">
      <c r="A124" s="12"/>
      <c r="B124" s="25">
        <v>361.1</v>
      </c>
      <c r="C124" s="20" t="s">
        <v>118</v>
      </c>
      <c r="D124" s="47">
        <v>667727</v>
      </c>
      <c r="E124" s="47">
        <v>265156</v>
      </c>
      <c r="F124" s="47">
        <v>71399</v>
      </c>
      <c r="G124" s="47">
        <v>218317</v>
      </c>
      <c r="H124" s="47">
        <v>0</v>
      </c>
      <c r="I124" s="47">
        <v>108248</v>
      </c>
      <c r="J124" s="47">
        <v>123917</v>
      </c>
      <c r="K124" s="47">
        <v>0</v>
      </c>
      <c r="L124" s="47">
        <v>0</v>
      </c>
      <c r="M124" s="47">
        <v>1453</v>
      </c>
      <c r="N124" s="47">
        <f>SUM(D124:M124)</f>
        <v>1456217</v>
      </c>
      <c r="O124" s="48">
        <f t="shared" si="14"/>
        <v>5.664847390901806</v>
      </c>
      <c r="P124" s="9"/>
    </row>
    <row r="125" spans="1:16">
      <c r="A125" s="12"/>
      <c r="B125" s="25">
        <v>361.3</v>
      </c>
      <c r="C125" s="20" t="s">
        <v>119</v>
      </c>
      <c r="D125" s="47">
        <v>0</v>
      </c>
      <c r="E125" s="47">
        <v>0</v>
      </c>
      <c r="F125" s="47">
        <v>0</v>
      </c>
      <c r="G125" s="47">
        <v>0</v>
      </c>
      <c r="H125" s="47">
        <v>0</v>
      </c>
      <c r="I125" s="47">
        <v>0</v>
      </c>
      <c r="J125" s="47">
        <v>0</v>
      </c>
      <c r="K125" s="47">
        <v>0</v>
      </c>
      <c r="L125" s="47">
        <v>113847</v>
      </c>
      <c r="M125" s="47">
        <v>0</v>
      </c>
      <c r="N125" s="47">
        <f t="shared" ref="N125:N131" si="18">SUM(D125:M125)</f>
        <v>113847</v>
      </c>
      <c r="O125" s="48">
        <f t="shared" si="14"/>
        <v>0.44287759373225138</v>
      </c>
      <c r="P125" s="9"/>
    </row>
    <row r="126" spans="1:16">
      <c r="A126" s="12"/>
      <c r="B126" s="25">
        <v>362</v>
      </c>
      <c r="C126" s="20" t="s">
        <v>121</v>
      </c>
      <c r="D126" s="47">
        <v>63643</v>
      </c>
      <c r="E126" s="47">
        <v>61747</v>
      </c>
      <c r="F126" s="47">
        <v>0</v>
      </c>
      <c r="G126" s="47">
        <v>1450</v>
      </c>
      <c r="H126" s="47">
        <v>0</v>
      </c>
      <c r="I126" s="47">
        <v>0</v>
      </c>
      <c r="J126" s="47">
        <v>0</v>
      </c>
      <c r="K126" s="47">
        <v>0</v>
      </c>
      <c r="L126" s="47">
        <v>0</v>
      </c>
      <c r="M126" s="47">
        <v>0</v>
      </c>
      <c r="N126" s="47">
        <f t="shared" si="18"/>
        <v>126840</v>
      </c>
      <c r="O126" s="48">
        <f t="shared" si="14"/>
        <v>0.49342182041686439</v>
      </c>
      <c r="P126" s="9"/>
    </row>
    <row r="127" spans="1:16">
      <c r="A127" s="12"/>
      <c r="B127" s="25">
        <v>364</v>
      </c>
      <c r="C127" s="20" t="s">
        <v>221</v>
      </c>
      <c r="D127" s="47">
        <v>88830</v>
      </c>
      <c r="E127" s="47">
        <v>0</v>
      </c>
      <c r="F127" s="47">
        <v>0</v>
      </c>
      <c r="G127" s="47">
        <v>0</v>
      </c>
      <c r="H127" s="47">
        <v>0</v>
      </c>
      <c r="I127" s="47">
        <v>0</v>
      </c>
      <c r="J127" s="47">
        <v>-104086</v>
      </c>
      <c r="K127" s="47">
        <v>0</v>
      </c>
      <c r="L127" s="47">
        <v>0</v>
      </c>
      <c r="M127" s="47">
        <v>0</v>
      </c>
      <c r="N127" s="47">
        <f t="shared" si="18"/>
        <v>-15256</v>
      </c>
      <c r="O127" s="48">
        <f t="shared" si="14"/>
        <v>-5.9347550396402424E-2</v>
      </c>
      <c r="P127" s="9"/>
    </row>
    <row r="128" spans="1:16">
      <c r="A128" s="12"/>
      <c r="B128" s="25">
        <v>365</v>
      </c>
      <c r="C128" s="20" t="s">
        <v>222</v>
      </c>
      <c r="D128" s="47">
        <v>0</v>
      </c>
      <c r="E128" s="47">
        <v>1781</v>
      </c>
      <c r="F128" s="47">
        <v>0</v>
      </c>
      <c r="G128" s="47">
        <v>0</v>
      </c>
      <c r="H128" s="47">
        <v>0</v>
      </c>
      <c r="I128" s="47">
        <v>66428</v>
      </c>
      <c r="J128" s="47">
        <v>1073</v>
      </c>
      <c r="K128" s="47">
        <v>0</v>
      </c>
      <c r="L128" s="47">
        <v>0</v>
      </c>
      <c r="M128" s="47">
        <v>0</v>
      </c>
      <c r="N128" s="47">
        <f t="shared" si="18"/>
        <v>69282</v>
      </c>
      <c r="O128" s="48">
        <f t="shared" si="14"/>
        <v>0.26951474741502052</v>
      </c>
      <c r="P128" s="9"/>
    </row>
    <row r="129" spans="1:119">
      <c r="A129" s="12"/>
      <c r="B129" s="25">
        <v>366</v>
      </c>
      <c r="C129" s="20" t="s">
        <v>124</v>
      </c>
      <c r="D129" s="47">
        <v>0</v>
      </c>
      <c r="E129" s="47">
        <v>0</v>
      </c>
      <c r="F129" s="47">
        <v>0</v>
      </c>
      <c r="G129" s="47">
        <v>0</v>
      </c>
      <c r="H129" s="47">
        <v>0</v>
      </c>
      <c r="I129" s="47">
        <v>0</v>
      </c>
      <c r="J129" s="47">
        <v>75000</v>
      </c>
      <c r="K129" s="47">
        <v>0</v>
      </c>
      <c r="L129" s="47">
        <v>0</v>
      </c>
      <c r="M129" s="47">
        <v>0</v>
      </c>
      <c r="N129" s="47">
        <f t="shared" si="18"/>
        <v>75000</v>
      </c>
      <c r="O129" s="48">
        <f t="shared" si="14"/>
        <v>0.29175840847733231</v>
      </c>
      <c r="P129" s="9"/>
    </row>
    <row r="130" spans="1:119">
      <c r="A130" s="12"/>
      <c r="B130" s="25">
        <v>369.3</v>
      </c>
      <c r="C130" s="20" t="s">
        <v>127</v>
      </c>
      <c r="D130" s="47">
        <v>0</v>
      </c>
      <c r="E130" s="47">
        <v>0</v>
      </c>
      <c r="F130" s="47">
        <v>0</v>
      </c>
      <c r="G130" s="47">
        <v>0</v>
      </c>
      <c r="H130" s="47">
        <v>0</v>
      </c>
      <c r="I130" s="47">
        <v>0</v>
      </c>
      <c r="J130" s="47">
        <v>164226</v>
      </c>
      <c r="K130" s="47">
        <v>0</v>
      </c>
      <c r="L130" s="47">
        <v>0</v>
      </c>
      <c r="M130" s="47">
        <v>0</v>
      </c>
      <c r="N130" s="47">
        <f t="shared" si="18"/>
        <v>164226</v>
      </c>
      <c r="O130" s="48">
        <f t="shared" si="14"/>
        <v>0.63885755187464499</v>
      </c>
      <c r="P130" s="9"/>
    </row>
    <row r="131" spans="1:119">
      <c r="A131" s="12"/>
      <c r="B131" s="25">
        <v>369.9</v>
      </c>
      <c r="C131" s="20" t="s">
        <v>128</v>
      </c>
      <c r="D131" s="47">
        <v>1868435</v>
      </c>
      <c r="E131" s="47">
        <v>824311</v>
      </c>
      <c r="F131" s="47">
        <v>456345</v>
      </c>
      <c r="G131" s="47">
        <v>52339</v>
      </c>
      <c r="H131" s="47">
        <v>0</v>
      </c>
      <c r="I131" s="47">
        <v>1990867</v>
      </c>
      <c r="J131" s="47">
        <v>1471455</v>
      </c>
      <c r="K131" s="47">
        <v>0</v>
      </c>
      <c r="L131" s="47">
        <v>0</v>
      </c>
      <c r="M131" s="47">
        <v>50306</v>
      </c>
      <c r="N131" s="47">
        <f t="shared" si="18"/>
        <v>6714058</v>
      </c>
      <c r="O131" s="48">
        <f t="shared" si="14"/>
        <v>26.118438353393344</v>
      </c>
      <c r="P131" s="9"/>
    </row>
    <row r="132" spans="1:119" ht="15.75">
      <c r="A132" s="29" t="s">
        <v>67</v>
      </c>
      <c r="B132" s="30"/>
      <c r="C132" s="31"/>
      <c r="D132" s="32">
        <f t="shared" ref="D132:M132" si="19">SUM(D133:D134)</f>
        <v>30557996</v>
      </c>
      <c r="E132" s="32">
        <f t="shared" si="19"/>
        <v>14086284</v>
      </c>
      <c r="F132" s="32">
        <f t="shared" si="19"/>
        <v>40886952</v>
      </c>
      <c r="G132" s="32">
        <f t="shared" si="19"/>
        <v>10579103</v>
      </c>
      <c r="H132" s="32">
        <f t="shared" si="19"/>
        <v>0</v>
      </c>
      <c r="I132" s="32">
        <f t="shared" si="19"/>
        <v>8628</v>
      </c>
      <c r="J132" s="32">
        <f t="shared" si="19"/>
        <v>0</v>
      </c>
      <c r="K132" s="32">
        <f t="shared" si="19"/>
        <v>0</v>
      </c>
      <c r="L132" s="32">
        <f t="shared" si="19"/>
        <v>0</v>
      </c>
      <c r="M132" s="32">
        <f t="shared" si="19"/>
        <v>0</v>
      </c>
      <c r="N132" s="32">
        <f>SUM(D132:M132)</f>
        <v>96118963</v>
      </c>
      <c r="O132" s="46">
        <f t="shared" si="14"/>
        <v>373.91354225828786</v>
      </c>
      <c r="P132" s="9"/>
    </row>
    <row r="133" spans="1:119">
      <c r="A133" s="12"/>
      <c r="B133" s="25">
        <v>381</v>
      </c>
      <c r="C133" s="20" t="s">
        <v>129</v>
      </c>
      <c r="D133" s="47">
        <v>30557996</v>
      </c>
      <c r="E133" s="47">
        <v>14086284</v>
      </c>
      <c r="F133" s="47">
        <v>6071952</v>
      </c>
      <c r="G133" s="47">
        <v>6829255</v>
      </c>
      <c r="H133" s="47">
        <v>0</v>
      </c>
      <c r="I133" s="47">
        <v>8628</v>
      </c>
      <c r="J133" s="47">
        <v>0</v>
      </c>
      <c r="K133" s="47">
        <v>0</v>
      </c>
      <c r="L133" s="47">
        <v>0</v>
      </c>
      <c r="M133" s="47">
        <v>0</v>
      </c>
      <c r="N133" s="47">
        <f>SUM(D133:M133)</f>
        <v>57554115</v>
      </c>
      <c r="O133" s="48">
        <f>(N133/O$137)</f>
        <v>223.89195991628478</v>
      </c>
      <c r="P133" s="9"/>
    </row>
    <row r="134" spans="1:119" ht="15.75" thickBot="1">
      <c r="A134" s="12"/>
      <c r="B134" s="25">
        <v>384</v>
      </c>
      <c r="C134" s="20" t="s">
        <v>130</v>
      </c>
      <c r="D134" s="47">
        <v>0</v>
      </c>
      <c r="E134" s="47">
        <v>0</v>
      </c>
      <c r="F134" s="47">
        <v>34815000</v>
      </c>
      <c r="G134" s="47">
        <v>3749848</v>
      </c>
      <c r="H134" s="47">
        <v>0</v>
      </c>
      <c r="I134" s="47">
        <v>0</v>
      </c>
      <c r="J134" s="47">
        <v>0</v>
      </c>
      <c r="K134" s="47">
        <v>0</v>
      </c>
      <c r="L134" s="47">
        <v>0</v>
      </c>
      <c r="M134" s="47">
        <v>0</v>
      </c>
      <c r="N134" s="47">
        <f>SUM(D134:M134)</f>
        <v>38564848</v>
      </c>
      <c r="O134" s="48">
        <f>(N134/O$137)</f>
        <v>150.02158234200309</v>
      </c>
      <c r="P134" s="9"/>
    </row>
    <row r="135" spans="1:119" ht="16.5" thickBot="1">
      <c r="A135" s="14" t="s">
        <v>93</v>
      </c>
      <c r="B135" s="23"/>
      <c r="C135" s="22"/>
      <c r="D135" s="15">
        <f t="shared" ref="D135:M135" si="20">SUM(D5,D17,D28,D54,D113,D123,D132)</f>
        <v>159685743</v>
      </c>
      <c r="E135" s="15">
        <f t="shared" si="20"/>
        <v>85551094</v>
      </c>
      <c r="F135" s="15">
        <f t="shared" si="20"/>
        <v>64062046</v>
      </c>
      <c r="G135" s="15">
        <f t="shared" si="20"/>
        <v>14604137</v>
      </c>
      <c r="H135" s="15">
        <f t="shared" si="20"/>
        <v>0</v>
      </c>
      <c r="I135" s="15">
        <f t="shared" si="20"/>
        <v>16806863</v>
      </c>
      <c r="J135" s="15">
        <f t="shared" si="20"/>
        <v>31063032</v>
      </c>
      <c r="K135" s="15">
        <f t="shared" si="20"/>
        <v>0</v>
      </c>
      <c r="L135" s="15">
        <f t="shared" si="20"/>
        <v>113847</v>
      </c>
      <c r="M135" s="15">
        <f t="shared" si="20"/>
        <v>92196</v>
      </c>
      <c r="N135" s="15">
        <f>SUM(D135:M135)</f>
        <v>371978958</v>
      </c>
      <c r="O135" s="38">
        <f>(N135/O$137)</f>
        <v>1447.0398503084859</v>
      </c>
      <c r="P135" s="6"/>
      <c r="Q135" s="2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</row>
    <row r="136" spans="1:119">
      <c r="A136" s="16"/>
      <c r="B136" s="18"/>
      <c r="C136" s="18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9"/>
    </row>
    <row r="137" spans="1:119">
      <c r="A137" s="41"/>
      <c r="B137" s="42"/>
      <c r="C137" s="42"/>
      <c r="D137" s="43"/>
      <c r="E137" s="43"/>
      <c r="F137" s="43"/>
      <c r="G137" s="43"/>
      <c r="H137" s="43"/>
      <c r="I137" s="43"/>
      <c r="J137" s="43"/>
      <c r="K137" s="43"/>
      <c r="L137" s="49" t="s">
        <v>268</v>
      </c>
      <c r="M137" s="49"/>
      <c r="N137" s="49"/>
      <c r="O137" s="44">
        <v>257062</v>
      </c>
    </row>
    <row r="138" spans="1:119">
      <c r="A138" s="50"/>
      <c r="B138" s="51"/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51"/>
      <c r="N138" s="51"/>
      <c r="O138" s="52"/>
    </row>
    <row r="139" spans="1:119" ht="15.75" customHeight="1" thickBot="1">
      <c r="A139" s="53" t="s">
        <v>155</v>
      </c>
      <c r="B139" s="54"/>
      <c r="C139" s="54"/>
      <c r="D139" s="54"/>
      <c r="E139" s="54"/>
      <c r="F139" s="54"/>
      <c r="G139" s="54"/>
      <c r="H139" s="54"/>
      <c r="I139" s="54"/>
      <c r="J139" s="54"/>
      <c r="K139" s="54"/>
      <c r="L139" s="54"/>
      <c r="M139" s="54"/>
      <c r="N139" s="54"/>
      <c r="O139" s="55"/>
    </row>
  </sheetData>
  <mergeCells count="10">
    <mergeCell ref="L137:N137"/>
    <mergeCell ref="A138:O138"/>
    <mergeCell ref="A139:O1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143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246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137</v>
      </c>
      <c r="B3" s="63"/>
      <c r="C3" s="64"/>
      <c r="D3" s="68" t="s">
        <v>61</v>
      </c>
      <c r="E3" s="69"/>
      <c r="F3" s="69"/>
      <c r="G3" s="69"/>
      <c r="H3" s="70"/>
      <c r="I3" s="68" t="s">
        <v>62</v>
      </c>
      <c r="J3" s="70"/>
      <c r="K3" s="68" t="s">
        <v>64</v>
      </c>
      <c r="L3" s="70"/>
      <c r="M3" s="36"/>
      <c r="N3" s="37"/>
      <c r="O3" s="71" t="s">
        <v>142</v>
      </c>
      <c r="P3" s="11"/>
      <c r="Q3"/>
    </row>
    <row r="4" spans="1:133" ht="32.25" customHeight="1" thickBot="1">
      <c r="A4" s="65"/>
      <c r="B4" s="66"/>
      <c r="C4" s="67"/>
      <c r="D4" s="34" t="s">
        <v>5</v>
      </c>
      <c r="E4" s="34" t="s">
        <v>138</v>
      </c>
      <c r="F4" s="34" t="s">
        <v>139</v>
      </c>
      <c r="G4" s="34" t="s">
        <v>140</v>
      </c>
      <c r="H4" s="34" t="s">
        <v>6</v>
      </c>
      <c r="I4" s="34" t="s">
        <v>7</v>
      </c>
      <c r="J4" s="35" t="s">
        <v>141</v>
      </c>
      <c r="K4" s="35" t="s">
        <v>8</v>
      </c>
      <c r="L4" s="35" t="s">
        <v>9</v>
      </c>
      <c r="M4" s="35" t="s">
        <v>10</v>
      </c>
      <c r="N4" s="35" t="s">
        <v>63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100343478</v>
      </c>
      <c r="E5" s="27">
        <f t="shared" si="0"/>
        <v>40596423</v>
      </c>
      <c r="F5" s="27">
        <f t="shared" si="0"/>
        <v>6825612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147765513</v>
      </c>
      <c r="O5" s="33">
        <f t="shared" ref="O5:O36" si="1">(N5/O$139)</f>
        <v>579.71585331884364</v>
      </c>
      <c r="P5" s="6"/>
    </row>
    <row r="6" spans="1:133">
      <c r="A6" s="12"/>
      <c r="B6" s="25">
        <v>311</v>
      </c>
      <c r="C6" s="20" t="s">
        <v>3</v>
      </c>
      <c r="D6" s="47">
        <v>100122261</v>
      </c>
      <c r="E6" s="47">
        <v>20400733</v>
      </c>
      <c r="F6" s="47">
        <v>2845520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123368514</v>
      </c>
      <c r="O6" s="48">
        <f t="shared" si="1"/>
        <v>484.00118481088145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4226119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6" si="2">SUM(D7:M7)</f>
        <v>4226119</v>
      </c>
      <c r="O7" s="48">
        <f t="shared" si="1"/>
        <v>16.579972772889015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0</v>
      </c>
      <c r="F8" s="47">
        <v>1274349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1274349</v>
      </c>
      <c r="O8" s="48">
        <f t="shared" si="1"/>
        <v>4.9995449070786568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3694855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3694855</v>
      </c>
      <c r="O9" s="48">
        <f t="shared" si="1"/>
        <v>14.49570996457337</v>
      </c>
      <c r="P9" s="9"/>
    </row>
    <row r="10" spans="1:133">
      <c r="A10" s="12"/>
      <c r="B10" s="25">
        <v>312.42</v>
      </c>
      <c r="C10" s="20" t="s">
        <v>13</v>
      </c>
      <c r="D10" s="47">
        <v>0</v>
      </c>
      <c r="E10" s="47">
        <v>0</v>
      </c>
      <c r="F10" s="47">
        <v>2705743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2705743</v>
      </c>
      <c r="O10" s="48">
        <f t="shared" si="1"/>
        <v>10.615211088574421</v>
      </c>
      <c r="P10" s="9"/>
    </row>
    <row r="11" spans="1:133">
      <c r="A11" s="12"/>
      <c r="B11" s="25">
        <v>314.10000000000002</v>
      </c>
      <c r="C11" s="20" t="s">
        <v>16</v>
      </c>
      <c r="D11" s="47">
        <v>0</v>
      </c>
      <c r="E11" s="47">
        <v>6095400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6095400</v>
      </c>
      <c r="O11" s="48">
        <f t="shared" si="1"/>
        <v>23.913563730663455</v>
      </c>
      <c r="P11" s="9"/>
    </row>
    <row r="12" spans="1:133">
      <c r="A12" s="12"/>
      <c r="B12" s="25">
        <v>314.3</v>
      </c>
      <c r="C12" s="20" t="s">
        <v>17</v>
      </c>
      <c r="D12" s="47">
        <v>0</v>
      </c>
      <c r="E12" s="47">
        <v>1112319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1112319</v>
      </c>
      <c r="O12" s="48">
        <f t="shared" si="1"/>
        <v>4.3638664066882971</v>
      </c>
      <c r="P12" s="9"/>
    </row>
    <row r="13" spans="1:133">
      <c r="A13" s="12"/>
      <c r="B13" s="25">
        <v>314.7</v>
      </c>
      <c r="C13" s="20" t="s">
        <v>18</v>
      </c>
      <c r="D13" s="47">
        <v>0</v>
      </c>
      <c r="E13" s="47">
        <v>26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26</v>
      </c>
      <c r="O13" s="48">
        <f t="shared" si="1"/>
        <v>1.02003585818363E-4</v>
      </c>
      <c r="P13" s="9"/>
    </row>
    <row r="14" spans="1:133">
      <c r="A14" s="12"/>
      <c r="B14" s="25">
        <v>314.8</v>
      </c>
      <c r="C14" s="20" t="s">
        <v>19</v>
      </c>
      <c r="D14" s="47">
        <v>0</v>
      </c>
      <c r="E14" s="47">
        <v>644696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644696</v>
      </c>
      <c r="O14" s="48">
        <f t="shared" si="1"/>
        <v>2.5292809139521291</v>
      </c>
      <c r="P14" s="9"/>
    </row>
    <row r="15" spans="1:133">
      <c r="A15" s="12"/>
      <c r="B15" s="25">
        <v>315</v>
      </c>
      <c r="C15" s="20" t="s">
        <v>186</v>
      </c>
      <c r="D15" s="47">
        <v>0</v>
      </c>
      <c r="E15" s="47">
        <v>4422275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4422275</v>
      </c>
      <c r="O15" s="48">
        <f t="shared" si="1"/>
        <v>17.349534902880816</v>
      </c>
      <c r="P15" s="9"/>
    </row>
    <row r="16" spans="1:133">
      <c r="A16" s="12"/>
      <c r="B16" s="25">
        <v>316</v>
      </c>
      <c r="C16" s="20" t="s">
        <v>187</v>
      </c>
      <c r="D16" s="47">
        <v>221217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2"/>
        <v>221217</v>
      </c>
      <c r="O16" s="48">
        <f t="shared" si="1"/>
        <v>0.86788181707618495</v>
      </c>
      <c r="P16" s="9"/>
    </row>
    <row r="17" spans="1:16" ht="15.75">
      <c r="A17" s="29" t="s">
        <v>22</v>
      </c>
      <c r="B17" s="30"/>
      <c r="C17" s="31"/>
      <c r="D17" s="32">
        <f t="shared" ref="D17:M17" si="3">SUM(D18:D28)</f>
        <v>0</v>
      </c>
      <c r="E17" s="32">
        <f t="shared" si="3"/>
        <v>5163691</v>
      </c>
      <c r="F17" s="32">
        <f t="shared" si="3"/>
        <v>0</v>
      </c>
      <c r="G17" s="32">
        <f t="shared" si="3"/>
        <v>2692593</v>
      </c>
      <c r="H17" s="32">
        <f t="shared" si="3"/>
        <v>0</v>
      </c>
      <c r="I17" s="32">
        <f t="shared" si="3"/>
        <v>5338630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5">
        <f>SUM(D17:M17)</f>
        <v>13194914</v>
      </c>
      <c r="O17" s="46">
        <f t="shared" si="1"/>
        <v>51.766482406343052</v>
      </c>
      <c r="P17" s="10"/>
    </row>
    <row r="18" spans="1:16">
      <c r="A18" s="12"/>
      <c r="B18" s="25">
        <v>322</v>
      </c>
      <c r="C18" s="20" t="s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1168280</v>
      </c>
      <c r="J18" s="47">
        <v>0</v>
      </c>
      <c r="K18" s="47">
        <v>0</v>
      </c>
      <c r="L18" s="47">
        <v>0</v>
      </c>
      <c r="M18" s="47">
        <v>0</v>
      </c>
      <c r="N18" s="47">
        <f>SUM(D18:M18)</f>
        <v>1168280</v>
      </c>
      <c r="O18" s="48">
        <f t="shared" si="1"/>
        <v>4.5834134323029661</v>
      </c>
      <c r="P18" s="9"/>
    </row>
    <row r="19" spans="1:16">
      <c r="A19" s="12"/>
      <c r="B19" s="25">
        <v>323.7</v>
      </c>
      <c r="C19" s="20" t="s">
        <v>24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285534</v>
      </c>
      <c r="J19" s="47">
        <v>0</v>
      </c>
      <c r="K19" s="47">
        <v>0</v>
      </c>
      <c r="L19" s="47">
        <v>0</v>
      </c>
      <c r="M19" s="47">
        <v>0</v>
      </c>
      <c r="N19" s="47">
        <f t="shared" ref="N19:N26" si="4">SUM(D19:M19)</f>
        <v>285534</v>
      </c>
      <c r="O19" s="48">
        <f t="shared" si="1"/>
        <v>1.1202112258869408</v>
      </c>
      <c r="P19" s="9"/>
    </row>
    <row r="20" spans="1:16">
      <c r="A20" s="12"/>
      <c r="B20" s="25">
        <v>324.11</v>
      </c>
      <c r="C20" s="20" t="s">
        <v>25</v>
      </c>
      <c r="D20" s="47">
        <v>0</v>
      </c>
      <c r="E20" s="47">
        <v>0</v>
      </c>
      <c r="F20" s="47">
        <v>0</v>
      </c>
      <c r="G20" s="47">
        <v>55006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55006</v>
      </c>
      <c r="O20" s="48">
        <f t="shared" si="1"/>
        <v>0.21580035544326442</v>
      </c>
      <c r="P20" s="9"/>
    </row>
    <row r="21" spans="1:16">
      <c r="A21" s="12"/>
      <c r="B21" s="25">
        <v>324.12</v>
      </c>
      <c r="C21" s="20" t="s">
        <v>26</v>
      </c>
      <c r="D21" s="47">
        <v>0</v>
      </c>
      <c r="E21" s="47">
        <v>0</v>
      </c>
      <c r="F21" s="47">
        <v>0</v>
      </c>
      <c r="G21" s="47">
        <v>5782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5782</v>
      </c>
      <c r="O21" s="48">
        <f t="shared" si="1"/>
        <v>2.2684028200068262E-2</v>
      </c>
      <c r="P21" s="9"/>
    </row>
    <row r="22" spans="1:16">
      <c r="A22" s="12"/>
      <c r="B22" s="25">
        <v>324.31</v>
      </c>
      <c r="C22" s="20" t="s">
        <v>27</v>
      </c>
      <c r="D22" s="47">
        <v>0</v>
      </c>
      <c r="E22" s="47">
        <v>0</v>
      </c>
      <c r="F22" s="47">
        <v>0</v>
      </c>
      <c r="G22" s="47">
        <v>1125062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1125062</v>
      </c>
      <c r="O22" s="48">
        <f t="shared" si="1"/>
        <v>4.4138599333838124</v>
      </c>
      <c r="P22" s="9"/>
    </row>
    <row r="23" spans="1:16">
      <c r="A23" s="12"/>
      <c r="B23" s="25">
        <v>324.32</v>
      </c>
      <c r="C23" s="20" t="s">
        <v>28</v>
      </c>
      <c r="D23" s="47">
        <v>0</v>
      </c>
      <c r="E23" s="47">
        <v>0</v>
      </c>
      <c r="F23" s="47">
        <v>0</v>
      </c>
      <c r="G23" s="47">
        <v>119186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119186</v>
      </c>
      <c r="O23" s="48">
        <f t="shared" si="1"/>
        <v>0.46759228382105433</v>
      </c>
      <c r="P23" s="9"/>
    </row>
    <row r="24" spans="1:16">
      <c r="A24" s="12"/>
      <c r="B24" s="25">
        <v>324.61</v>
      </c>
      <c r="C24" s="20" t="s">
        <v>29</v>
      </c>
      <c r="D24" s="47">
        <v>0</v>
      </c>
      <c r="E24" s="47">
        <v>0</v>
      </c>
      <c r="F24" s="47">
        <v>0</v>
      </c>
      <c r="G24" s="47">
        <v>90331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90331</v>
      </c>
      <c r="O24" s="48">
        <f t="shared" si="1"/>
        <v>0.35438791963686722</v>
      </c>
      <c r="P24" s="9"/>
    </row>
    <row r="25" spans="1:16">
      <c r="A25" s="12"/>
      <c r="B25" s="25">
        <v>325.10000000000002</v>
      </c>
      <c r="C25" s="20" t="s">
        <v>30</v>
      </c>
      <c r="D25" s="47">
        <v>0</v>
      </c>
      <c r="E25" s="47">
        <v>47027</v>
      </c>
      <c r="F25" s="47">
        <v>0</v>
      </c>
      <c r="G25" s="47">
        <v>39766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86793</v>
      </c>
      <c r="O25" s="48">
        <f t="shared" si="1"/>
        <v>0.34050758553589155</v>
      </c>
      <c r="P25" s="9"/>
    </row>
    <row r="26" spans="1:16">
      <c r="A26" s="12"/>
      <c r="B26" s="25">
        <v>325.2</v>
      </c>
      <c r="C26" s="20" t="s">
        <v>31</v>
      </c>
      <c r="D26" s="47">
        <v>0</v>
      </c>
      <c r="E26" s="47">
        <v>4717023</v>
      </c>
      <c r="F26" s="47">
        <v>0</v>
      </c>
      <c r="G26" s="47">
        <v>0</v>
      </c>
      <c r="H26" s="47">
        <v>0</v>
      </c>
      <c r="I26" s="47">
        <v>3431665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8148688</v>
      </c>
      <c r="O26" s="48">
        <f t="shared" si="1"/>
        <v>31.969053681348644</v>
      </c>
      <c r="P26" s="9"/>
    </row>
    <row r="27" spans="1:16">
      <c r="A27" s="12"/>
      <c r="B27" s="25">
        <v>329</v>
      </c>
      <c r="C27" s="20" t="s">
        <v>32</v>
      </c>
      <c r="D27" s="47">
        <v>0</v>
      </c>
      <c r="E27" s="47">
        <v>399641</v>
      </c>
      <c r="F27" s="47">
        <v>0</v>
      </c>
      <c r="G27" s="47">
        <v>1257460</v>
      </c>
      <c r="H27" s="47">
        <v>0</v>
      </c>
      <c r="I27" s="47">
        <v>436441</v>
      </c>
      <c r="J27" s="47">
        <v>0</v>
      </c>
      <c r="K27" s="47">
        <v>0</v>
      </c>
      <c r="L27" s="47">
        <v>0</v>
      </c>
      <c r="M27" s="47">
        <v>0</v>
      </c>
      <c r="N27" s="47">
        <f>SUM(D27:M27)</f>
        <v>2093542</v>
      </c>
      <c r="O27" s="48">
        <f t="shared" si="1"/>
        <v>8.2134150408210509</v>
      </c>
      <c r="P27" s="9"/>
    </row>
    <row r="28" spans="1:16">
      <c r="A28" s="12"/>
      <c r="B28" s="25">
        <v>367</v>
      </c>
      <c r="C28" s="20" t="s">
        <v>125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16710</v>
      </c>
      <c r="J28" s="47">
        <v>0</v>
      </c>
      <c r="K28" s="47">
        <v>0</v>
      </c>
      <c r="L28" s="47">
        <v>0</v>
      </c>
      <c r="M28" s="47">
        <v>0</v>
      </c>
      <c r="N28" s="47">
        <f>SUM(D28:M28)</f>
        <v>16710</v>
      </c>
      <c r="O28" s="48">
        <f t="shared" si="1"/>
        <v>6.5556919962494062E-2</v>
      </c>
      <c r="P28" s="9"/>
    </row>
    <row r="29" spans="1:16" ht="15.75">
      <c r="A29" s="29" t="s">
        <v>35</v>
      </c>
      <c r="B29" s="30"/>
      <c r="C29" s="31"/>
      <c r="D29" s="32">
        <f t="shared" ref="D29:M29" si="5">SUM(D30:D56)</f>
        <v>5777582</v>
      </c>
      <c r="E29" s="32">
        <f t="shared" si="5"/>
        <v>12118340</v>
      </c>
      <c r="F29" s="32">
        <f t="shared" si="5"/>
        <v>15176244</v>
      </c>
      <c r="G29" s="32">
        <f t="shared" si="5"/>
        <v>845402</v>
      </c>
      <c r="H29" s="32">
        <f t="shared" si="5"/>
        <v>0</v>
      </c>
      <c r="I29" s="32">
        <f t="shared" si="5"/>
        <v>0</v>
      </c>
      <c r="J29" s="32">
        <f t="shared" si="5"/>
        <v>0</v>
      </c>
      <c r="K29" s="32">
        <f t="shared" si="5"/>
        <v>0</v>
      </c>
      <c r="L29" s="32">
        <f t="shared" si="5"/>
        <v>0</v>
      </c>
      <c r="M29" s="32">
        <f t="shared" si="5"/>
        <v>0</v>
      </c>
      <c r="N29" s="45">
        <f>SUM(D29:M29)</f>
        <v>33917568</v>
      </c>
      <c r="O29" s="46">
        <f t="shared" si="1"/>
        <v>133.06590608608317</v>
      </c>
      <c r="P29" s="10"/>
    </row>
    <row r="30" spans="1:16">
      <c r="A30" s="12"/>
      <c r="B30" s="25">
        <v>331.1</v>
      </c>
      <c r="C30" s="20" t="s">
        <v>33</v>
      </c>
      <c r="D30" s="47">
        <v>7952</v>
      </c>
      <c r="E30" s="47">
        <v>41454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>SUM(D30:M30)</f>
        <v>49406</v>
      </c>
      <c r="O30" s="48">
        <f t="shared" si="1"/>
        <v>0.19383035234392471</v>
      </c>
      <c r="P30" s="9"/>
    </row>
    <row r="31" spans="1:16">
      <c r="A31" s="12"/>
      <c r="B31" s="25">
        <v>331.2</v>
      </c>
      <c r="C31" s="20" t="s">
        <v>34</v>
      </c>
      <c r="D31" s="47">
        <v>36118</v>
      </c>
      <c r="E31" s="47">
        <v>1499593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>SUM(D31:M31)</f>
        <v>1535711</v>
      </c>
      <c r="O31" s="48">
        <f t="shared" si="1"/>
        <v>6.0249241838732335</v>
      </c>
      <c r="P31" s="9"/>
    </row>
    <row r="32" spans="1:16">
      <c r="A32" s="12"/>
      <c r="B32" s="25">
        <v>331.39</v>
      </c>
      <c r="C32" s="20" t="s">
        <v>38</v>
      </c>
      <c r="D32" s="47">
        <v>0</v>
      </c>
      <c r="E32" s="47">
        <v>7982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ref="N32:N37" si="6">SUM(D32:M32)</f>
        <v>7982</v>
      </c>
      <c r="O32" s="48">
        <f t="shared" si="1"/>
        <v>3.131510084623744E-2</v>
      </c>
      <c r="P32" s="9"/>
    </row>
    <row r="33" spans="1:16">
      <c r="A33" s="12"/>
      <c r="B33" s="25">
        <v>331.49</v>
      </c>
      <c r="C33" s="20" t="s">
        <v>39</v>
      </c>
      <c r="D33" s="47">
        <v>0</v>
      </c>
      <c r="E33" s="47">
        <v>0</v>
      </c>
      <c r="F33" s="47">
        <v>0</v>
      </c>
      <c r="G33" s="47">
        <v>803402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803402</v>
      </c>
      <c r="O33" s="48">
        <f t="shared" si="1"/>
        <v>3.1519186482170949</v>
      </c>
      <c r="P33" s="9"/>
    </row>
    <row r="34" spans="1:16">
      <c r="A34" s="12"/>
      <c r="B34" s="25">
        <v>331.5</v>
      </c>
      <c r="C34" s="20" t="s">
        <v>36</v>
      </c>
      <c r="D34" s="47">
        <v>0</v>
      </c>
      <c r="E34" s="47">
        <v>342099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342099</v>
      </c>
      <c r="O34" s="48">
        <f t="shared" si="1"/>
        <v>1.3421278732644679</v>
      </c>
      <c r="P34" s="9"/>
    </row>
    <row r="35" spans="1:16">
      <c r="A35" s="12"/>
      <c r="B35" s="25">
        <v>331.69</v>
      </c>
      <c r="C35" s="20" t="s">
        <v>40</v>
      </c>
      <c r="D35" s="47">
        <v>0</v>
      </c>
      <c r="E35" s="47">
        <v>723687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723687</v>
      </c>
      <c r="O35" s="48">
        <f t="shared" si="1"/>
        <v>2.8391795773128332</v>
      </c>
      <c r="P35" s="9"/>
    </row>
    <row r="36" spans="1:16">
      <c r="A36" s="12"/>
      <c r="B36" s="25">
        <v>331.89</v>
      </c>
      <c r="C36" s="20" t="s">
        <v>225</v>
      </c>
      <c r="D36" s="47">
        <v>0</v>
      </c>
      <c r="E36" s="47">
        <v>35650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35650</v>
      </c>
      <c r="O36" s="48">
        <f t="shared" si="1"/>
        <v>0.13986260901633235</v>
      </c>
      <c r="P36" s="9"/>
    </row>
    <row r="37" spans="1:16">
      <c r="A37" s="12"/>
      <c r="B37" s="25">
        <v>334.2</v>
      </c>
      <c r="C37" s="20" t="s">
        <v>37</v>
      </c>
      <c r="D37" s="47">
        <v>0</v>
      </c>
      <c r="E37" s="47">
        <v>147411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147411</v>
      </c>
      <c r="O37" s="48">
        <f t="shared" ref="O37:O68" si="7">(N37/O$139)</f>
        <v>0.57832502265656571</v>
      </c>
      <c r="P37" s="9"/>
    </row>
    <row r="38" spans="1:16">
      <c r="A38" s="12"/>
      <c r="B38" s="25">
        <v>334.39</v>
      </c>
      <c r="C38" s="20" t="s">
        <v>41</v>
      </c>
      <c r="D38" s="47">
        <v>0</v>
      </c>
      <c r="E38" s="47">
        <v>919986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ref="N38:N51" si="8">SUM(D38:M38)</f>
        <v>919986</v>
      </c>
      <c r="O38" s="48">
        <f t="shared" si="7"/>
        <v>3.6093027270266349</v>
      </c>
      <c r="P38" s="9"/>
    </row>
    <row r="39" spans="1:16">
      <c r="A39" s="12"/>
      <c r="B39" s="25">
        <v>334.5</v>
      </c>
      <c r="C39" s="20" t="s">
        <v>42</v>
      </c>
      <c r="D39" s="47">
        <v>0</v>
      </c>
      <c r="E39" s="47">
        <v>365112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8"/>
        <v>365112</v>
      </c>
      <c r="O39" s="48">
        <f t="shared" si="7"/>
        <v>1.4324128163582366</v>
      </c>
      <c r="P39" s="9"/>
    </row>
    <row r="40" spans="1:16">
      <c r="A40" s="12"/>
      <c r="B40" s="25">
        <v>334.69</v>
      </c>
      <c r="C40" s="20" t="s">
        <v>43</v>
      </c>
      <c r="D40" s="47">
        <v>0</v>
      </c>
      <c r="E40" s="47">
        <v>900326</v>
      </c>
      <c r="F40" s="47">
        <v>0</v>
      </c>
      <c r="G40" s="47">
        <v>42000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8"/>
        <v>942326</v>
      </c>
      <c r="O40" s="48">
        <f t="shared" si="7"/>
        <v>3.6969473465336433</v>
      </c>
      <c r="P40" s="9"/>
    </row>
    <row r="41" spans="1:16">
      <c r="A41" s="12"/>
      <c r="B41" s="25">
        <v>334.82</v>
      </c>
      <c r="C41" s="20" t="s">
        <v>226</v>
      </c>
      <c r="D41" s="47">
        <v>0</v>
      </c>
      <c r="E41" s="47">
        <v>1238177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>SUM(D41:M41)</f>
        <v>1238177</v>
      </c>
      <c r="O41" s="48">
        <f t="shared" si="7"/>
        <v>4.8576343799162789</v>
      </c>
      <c r="P41" s="9"/>
    </row>
    <row r="42" spans="1:16">
      <c r="A42" s="12"/>
      <c r="B42" s="25">
        <v>335.12</v>
      </c>
      <c r="C42" s="20" t="s">
        <v>188</v>
      </c>
      <c r="D42" s="47">
        <v>4854878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4854878</v>
      </c>
      <c r="O42" s="48">
        <f t="shared" si="7"/>
        <v>19.046729411949329</v>
      </c>
      <c r="P42" s="9"/>
    </row>
    <row r="43" spans="1:16">
      <c r="A43" s="12"/>
      <c r="B43" s="25">
        <v>335.13</v>
      </c>
      <c r="C43" s="20" t="s">
        <v>189</v>
      </c>
      <c r="D43" s="47">
        <v>71321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71321</v>
      </c>
      <c r="O43" s="48">
        <f t="shared" si="7"/>
        <v>0.27980760554428719</v>
      </c>
      <c r="P43" s="9"/>
    </row>
    <row r="44" spans="1:16">
      <c r="A44" s="12"/>
      <c r="B44" s="25">
        <v>335.14</v>
      </c>
      <c r="C44" s="20" t="s">
        <v>190</v>
      </c>
      <c r="D44" s="47">
        <v>32942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32942</v>
      </c>
      <c r="O44" s="48">
        <f t="shared" si="7"/>
        <v>0.12923854323186593</v>
      </c>
      <c r="P44" s="9"/>
    </row>
    <row r="45" spans="1:16">
      <c r="A45" s="12"/>
      <c r="B45" s="25">
        <v>335.15</v>
      </c>
      <c r="C45" s="20" t="s">
        <v>191</v>
      </c>
      <c r="D45" s="47">
        <v>90462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90462</v>
      </c>
      <c r="O45" s="48">
        <f t="shared" si="7"/>
        <v>0.35490186078079822</v>
      </c>
      <c r="P45" s="9"/>
    </row>
    <row r="46" spans="1:16">
      <c r="A46" s="12"/>
      <c r="B46" s="25">
        <v>335.16</v>
      </c>
      <c r="C46" s="20" t="s">
        <v>192</v>
      </c>
      <c r="D46" s="47">
        <v>446500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446500</v>
      </c>
      <c r="O46" s="48">
        <f t="shared" si="7"/>
        <v>1.7517154256884262</v>
      </c>
      <c r="P46" s="9"/>
    </row>
    <row r="47" spans="1:16">
      <c r="A47" s="12"/>
      <c r="B47" s="25">
        <v>335.18</v>
      </c>
      <c r="C47" s="20" t="s">
        <v>193</v>
      </c>
      <c r="D47" s="47">
        <v>0</v>
      </c>
      <c r="E47" s="47">
        <v>0</v>
      </c>
      <c r="F47" s="47">
        <v>11166469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11166469</v>
      </c>
      <c r="O47" s="48">
        <f t="shared" si="7"/>
        <v>43.808456881907311</v>
      </c>
      <c r="P47" s="9"/>
    </row>
    <row r="48" spans="1:16">
      <c r="A48" s="12"/>
      <c r="B48" s="25">
        <v>335.21</v>
      </c>
      <c r="C48" s="20" t="s">
        <v>50</v>
      </c>
      <c r="D48" s="47">
        <v>16189</v>
      </c>
      <c r="E48" s="47">
        <v>22730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38919</v>
      </c>
      <c r="O48" s="48">
        <f t="shared" si="7"/>
        <v>0.15268759832557191</v>
      </c>
      <c r="P48" s="9"/>
    </row>
    <row r="49" spans="1:16">
      <c r="A49" s="12"/>
      <c r="B49" s="25">
        <v>335.22</v>
      </c>
      <c r="C49" s="20" t="s">
        <v>51</v>
      </c>
      <c r="D49" s="47">
        <v>0</v>
      </c>
      <c r="E49" s="47">
        <v>626362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626362</v>
      </c>
      <c r="O49" s="48">
        <f t="shared" si="7"/>
        <v>2.4573526930908263</v>
      </c>
      <c r="P49" s="9"/>
    </row>
    <row r="50" spans="1:16">
      <c r="A50" s="12"/>
      <c r="B50" s="25">
        <v>335.49</v>
      </c>
      <c r="C50" s="20" t="s">
        <v>52</v>
      </c>
      <c r="D50" s="47">
        <v>0</v>
      </c>
      <c r="E50" s="47">
        <v>85297</v>
      </c>
      <c r="F50" s="47">
        <v>4009775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4095072</v>
      </c>
      <c r="O50" s="48">
        <f t="shared" si="7"/>
        <v>16.065847237860591</v>
      </c>
      <c r="P50" s="9"/>
    </row>
    <row r="51" spans="1:16">
      <c r="A51" s="12"/>
      <c r="B51" s="25">
        <v>335.69</v>
      </c>
      <c r="C51" s="20" t="s">
        <v>53</v>
      </c>
      <c r="D51" s="47">
        <v>0</v>
      </c>
      <c r="E51" s="47">
        <v>3555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3555</v>
      </c>
      <c r="O51" s="48">
        <f t="shared" si="7"/>
        <v>1.3947028753241556E-2</v>
      </c>
      <c r="P51" s="9"/>
    </row>
    <row r="52" spans="1:16">
      <c r="A52" s="12"/>
      <c r="B52" s="25">
        <v>337.1</v>
      </c>
      <c r="C52" s="20" t="s">
        <v>56</v>
      </c>
      <c r="D52" s="47">
        <v>5200</v>
      </c>
      <c r="E52" s="47">
        <v>275987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ref="N52:N58" si="9">SUM(D52:M52)</f>
        <v>281187</v>
      </c>
      <c r="O52" s="48">
        <f t="shared" si="7"/>
        <v>1.1031570109810784</v>
      </c>
      <c r="P52" s="9"/>
    </row>
    <row r="53" spans="1:16">
      <c r="A53" s="12"/>
      <c r="B53" s="25">
        <v>337.2</v>
      </c>
      <c r="C53" s="20" t="s">
        <v>57</v>
      </c>
      <c r="D53" s="47">
        <v>208528</v>
      </c>
      <c r="E53" s="47">
        <v>3722994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3931522</v>
      </c>
      <c r="O53" s="48">
        <f t="shared" si="7"/>
        <v>15.424205450914698</v>
      </c>
      <c r="P53" s="9"/>
    </row>
    <row r="54" spans="1:16">
      <c r="A54" s="12"/>
      <c r="B54" s="25">
        <v>337.3</v>
      </c>
      <c r="C54" s="20" t="s">
        <v>58</v>
      </c>
      <c r="D54" s="47">
        <v>0</v>
      </c>
      <c r="E54" s="47">
        <v>140178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140178</v>
      </c>
      <c r="O54" s="48">
        <f t="shared" si="7"/>
        <v>0.54994840972486492</v>
      </c>
      <c r="P54" s="9"/>
    </row>
    <row r="55" spans="1:16">
      <c r="A55" s="12"/>
      <c r="B55" s="25">
        <v>337.9</v>
      </c>
      <c r="C55" s="20" t="s">
        <v>60</v>
      </c>
      <c r="D55" s="47">
        <v>0</v>
      </c>
      <c r="E55" s="47">
        <v>1019760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1019760</v>
      </c>
      <c r="O55" s="48">
        <f t="shared" si="7"/>
        <v>4.0007375643897634</v>
      </c>
      <c r="P55" s="9"/>
    </row>
    <row r="56" spans="1:16">
      <c r="A56" s="12"/>
      <c r="B56" s="25">
        <v>339</v>
      </c>
      <c r="C56" s="20" t="s">
        <v>183</v>
      </c>
      <c r="D56" s="47">
        <v>7492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7492</v>
      </c>
      <c r="O56" s="48">
        <f t="shared" si="7"/>
        <v>2.9392725575045214E-2</v>
      </c>
      <c r="P56" s="9"/>
    </row>
    <row r="57" spans="1:16" ht="15.75">
      <c r="A57" s="29" t="s">
        <v>65</v>
      </c>
      <c r="B57" s="30"/>
      <c r="C57" s="31"/>
      <c r="D57" s="32">
        <f t="shared" ref="D57:M57" si="10">SUM(D58:D115)</f>
        <v>16835761</v>
      </c>
      <c r="E57" s="32">
        <f t="shared" si="10"/>
        <v>9420502</v>
      </c>
      <c r="F57" s="32">
        <f t="shared" si="10"/>
        <v>37209</v>
      </c>
      <c r="G57" s="32">
        <f t="shared" si="10"/>
        <v>655573</v>
      </c>
      <c r="H57" s="32">
        <f t="shared" si="10"/>
        <v>0</v>
      </c>
      <c r="I57" s="32">
        <f t="shared" si="10"/>
        <v>8993793</v>
      </c>
      <c r="J57" s="32">
        <f t="shared" si="10"/>
        <v>28842679</v>
      </c>
      <c r="K57" s="32">
        <f t="shared" si="10"/>
        <v>0</v>
      </c>
      <c r="L57" s="32">
        <f t="shared" si="10"/>
        <v>0</v>
      </c>
      <c r="M57" s="32">
        <f t="shared" si="10"/>
        <v>48703</v>
      </c>
      <c r="N57" s="32">
        <f t="shared" si="9"/>
        <v>64834220</v>
      </c>
      <c r="O57" s="46">
        <f t="shared" si="7"/>
        <v>254.35857398987025</v>
      </c>
      <c r="P57" s="10"/>
    </row>
    <row r="58" spans="1:16">
      <c r="A58" s="12"/>
      <c r="B58" s="25">
        <v>341.1</v>
      </c>
      <c r="C58" s="20" t="s">
        <v>194</v>
      </c>
      <c r="D58" s="47">
        <v>744254</v>
      </c>
      <c r="E58" s="47">
        <v>671002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1415256</v>
      </c>
      <c r="O58" s="48">
        <f t="shared" si="7"/>
        <v>5.5523533404212744</v>
      </c>
      <c r="P58" s="9"/>
    </row>
    <row r="59" spans="1:16">
      <c r="A59" s="12"/>
      <c r="B59" s="25">
        <v>341.2</v>
      </c>
      <c r="C59" s="20" t="s">
        <v>195</v>
      </c>
      <c r="D59" s="47">
        <v>0</v>
      </c>
      <c r="E59" s="47">
        <v>82978</v>
      </c>
      <c r="F59" s="47">
        <v>0</v>
      </c>
      <c r="G59" s="47">
        <v>200</v>
      </c>
      <c r="H59" s="47">
        <v>0</v>
      </c>
      <c r="I59" s="47">
        <v>0</v>
      </c>
      <c r="J59" s="47">
        <v>19128757</v>
      </c>
      <c r="K59" s="47">
        <v>0</v>
      </c>
      <c r="L59" s="47">
        <v>0</v>
      </c>
      <c r="M59" s="47">
        <v>0</v>
      </c>
      <c r="N59" s="47">
        <f t="shared" ref="N59:N115" si="11">SUM(D59:M59)</f>
        <v>19211935</v>
      </c>
      <c r="O59" s="48">
        <f t="shared" si="7"/>
        <v>75.372548481127382</v>
      </c>
      <c r="P59" s="9"/>
    </row>
    <row r="60" spans="1:16">
      <c r="A60" s="12"/>
      <c r="B60" s="25">
        <v>341.3</v>
      </c>
      <c r="C60" s="20" t="s">
        <v>196</v>
      </c>
      <c r="D60" s="47">
        <v>2788</v>
      </c>
      <c r="E60" s="47">
        <v>60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1"/>
        <v>2848</v>
      </c>
      <c r="O60" s="48">
        <f t="shared" si="7"/>
        <v>1.1173315861949916E-2</v>
      </c>
      <c r="P60" s="9"/>
    </row>
    <row r="61" spans="1:16">
      <c r="A61" s="12"/>
      <c r="B61" s="25">
        <v>341.51</v>
      </c>
      <c r="C61" s="20" t="s">
        <v>197</v>
      </c>
      <c r="D61" s="47">
        <v>0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666866</v>
      </c>
      <c r="K61" s="47">
        <v>0</v>
      </c>
      <c r="L61" s="47">
        <v>0</v>
      </c>
      <c r="M61" s="47">
        <v>0</v>
      </c>
      <c r="N61" s="47">
        <f t="shared" si="11"/>
        <v>666866</v>
      </c>
      <c r="O61" s="48">
        <f t="shared" si="7"/>
        <v>2.6162585869364792</v>
      </c>
      <c r="P61" s="9"/>
    </row>
    <row r="62" spans="1:16">
      <c r="A62" s="12"/>
      <c r="B62" s="25">
        <v>341.52</v>
      </c>
      <c r="C62" s="20" t="s">
        <v>198</v>
      </c>
      <c r="D62" s="47">
        <v>2278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7328516</v>
      </c>
      <c r="K62" s="47">
        <v>0</v>
      </c>
      <c r="L62" s="47">
        <v>0</v>
      </c>
      <c r="M62" s="47">
        <v>0</v>
      </c>
      <c r="N62" s="47">
        <f t="shared" si="11"/>
        <v>7330794</v>
      </c>
      <c r="O62" s="48">
        <f t="shared" si="7"/>
        <v>28.76027980368233</v>
      </c>
      <c r="P62" s="9"/>
    </row>
    <row r="63" spans="1:16">
      <c r="A63" s="12"/>
      <c r="B63" s="25">
        <v>341.53</v>
      </c>
      <c r="C63" s="20" t="s">
        <v>199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1226306</v>
      </c>
      <c r="K63" s="47">
        <v>0</v>
      </c>
      <c r="L63" s="47">
        <v>0</v>
      </c>
      <c r="M63" s="47">
        <v>0</v>
      </c>
      <c r="N63" s="47">
        <f t="shared" si="11"/>
        <v>1226306</v>
      </c>
      <c r="O63" s="48">
        <f t="shared" si="7"/>
        <v>4.8110618965605179</v>
      </c>
      <c r="P63" s="9"/>
    </row>
    <row r="64" spans="1:16">
      <c r="A64" s="12"/>
      <c r="B64" s="25">
        <v>341.56</v>
      </c>
      <c r="C64" s="20" t="s">
        <v>200</v>
      </c>
      <c r="D64" s="47">
        <v>421971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435178</v>
      </c>
      <c r="K64" s="47">
        <v>0</v>
      </c>
      <c r="L64" s="47">
        <v>0</v>
      </c>
      <c r="M64" s="47">
        <v>0</v>
      </c>
      <c r="N64" s="47">
        <f t="shared" si="11"/>
        <v>857149</v>
      </c>
      <c r="O64" s="48">
        <f t="shared" si="7"/>
        <v>3.3627796761778472</v>
      </c>
      <c r="P64" s="9"/>
    </row>
    <row r="65" spans="1:16">
      <c r="A65" s="12"/>
      <c r="B65" s="25">
        <v>341.8</v>
      </c>
      <c r="C65" s="20" t="s">
        <v>201</v>
      </c>
      <c r="D65" s="47">
        <v>3500923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3500923</v>
      </c>
      <c r="O65" s="48">
        <f t="shared" si="7"/>
        <v>13.734873064383878</v>
      </c>
      <c r="P65" s="9"/>
    </row>
    <row r="66" spans="1:16">
      <c r="A66" s="12"/>
      <c r="B66" s="25">
        <v>341.9</v>
      </c>
      <c r="C66" s="20" t="s">
        <v>202</v>
      </c>
      <c r="D66" s="47">
        <v>425701</v>
      </c>
      <c r="E66" s="47">
        <v>0</v>
      </c>
      <c r="F66" s="47">
        <v>0</v>
      </c>
      <c r="G66" s="47">
        <v>59625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485326</v>
      </c>
      <c r="O66" s="48">
        <f t="shared" si="7"/>
        <v>1.9040381650339555</v>
      </c>
      <c r="P66" s="9"/>
    </row>
    <row r="67" spans="1:16">
      <c r="A67" s="12"/>
      <c r="B67" s="25">
        <v>342.1</v>
      </c>
      <c r="C67" s="20" t="s">
        <v>74</v>
      </c>
      <c r="D67" s="47">
        <v>958034</v>
      </c>
      <c r="E67" s="47">
        <v>242181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1200215</v>
      </c>
      <c r="O67" s="48">
        <f t="shared" si="7"/>
        <v>4.70870129819179</v>
      </c>
      <c r="P67" s="9"/>
    </row>
    <row r="68" spans="1:16">
      <c r="A68" s="12"/>
      <c r="B68" s="25">
        <v>342.2</v>
      </c>
      <c r="C68" s="20" t="s">
        <v>75</v>
      </c>
      <c r="D68" s="47">
        <v>0</v>
      </c>
      <c r="E68" s="47">
        <v>654641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654641</v>
      </c>
      <c r="O68" s="48">
        <f t="shared" si="7"/>
        <v>2.5682972855276529</v>
      </c>
      <c r="P68" s="9"/>
    </row>
    <row r="69" spans="1:16">
      <c r="A69" s="12"/>
      <c r="B69" s="25">
        <v>342.3</v>
      </c>
      <c r="C69" s="20" t="s">
        <v>76</v>
      </c>
      <c r="D69" s="47">
        <v>686170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686170</v>
      </c>
      <c r="O69" s="48">
        <f t="shared" ref="O69:O100" si="12">(N69/O$139)</f>
        <v>2.6919923261917744</v>
      </c>
      <c r="P69" s="9"/>
    </row>
    <row r="70" spans="1:16">
      <c r="A70" s="12"/>
      <c r="B70" s="25">
        <v>342.4</v>
      </c>
      <c r="C70" s="20" t="s">
        <v>77</v>
      </c>
      <c r="D70" s="47">
        <v>2063</v>
      </c>
      <c r="E70" s="47">
        <v>363921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365984</v>
      </c>
      <c r="O70" s="48">
        <f t="shared" si="12"/>
        <v>1.4358338596979909</v>
      </c>
      <c r="P70" s="9"/>
    </row>
    <row r="71" spans="1:16">
      <c r="A71" s="12"/>
      <c r="B71" s="25">
        <v>342.5</v>
      </c>
      <c r="C71" s="20" t="s">
        <v>78</v>
      </c>
      <c r="D71" s="47">
        <v>0</v>
      </c>
      <c r="E71" s="47">
        <v>151608</v>
      </c>
      <c r="F71" s="47">
        <v>0</v>
      </c>
      <c r="G71" s="47">
        <v>0</v>
      </c>
      <c r="H71" s="47">
        <v>0</v>
      </c>
      <c r="I71" s="47">
        <v>13037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164645</v>
      </c>
      <c r="O71" s="48">
        <f t="shared" si="12"/>
        <v>0.64593770719478372</v>
      </c>
      <c r="P71" s="9"/>
    </row>
    <row r="72" spans="1:16">
      <c r="A72" s="12"/>
      <c r="B72" s="25">
        <v>342.6</v>
      </c>
      <c r="C72" s="20" t="s">
        <v>79</v>
      </c>
      <c r="D72" s="47">
        <v>8698315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8698315</v>
      </c>
      <c r="O72" s="48">
        <f t="shared" si="12"/>
        <v>34.125358483755932</v>
      </c>
      <c r="P72" s="9"/>
    </row>
    <row r="73" spans="1:16">
      <c r="A73" s="12"/>
      <c r="B73" s="25">
        <v>342.9</v>
      </c>
      <c r="C73" s="20" t="s">
        <v>80</v>
      </c>
      <c r="D73" s="47">
        <v>95024</v>
      </c>
      <c r="E73" s="47">
        <v>817363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912387</v>
      </c>
      <c r="O73" s="48">
        <f t="shared" si="12"/>
        <v>3.5794902174637984</v>
      </c>
      <c r="P73" s="9"/>
    </row>
    <row r="74" spans="1:16">
      <c r="A74" s="12"/>
      <c r="B74" s="25">
        <v>343.1</v>
      </c>
      <c r="C74" s="20" t="s">
        <v>81</v>
      </c>
      <c r="D74" s="47">
        <v>0</v>
      </c>
      <c r="E74" s="47">
        <v>36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36</v>
      </c>
      <c r="O74" s="48">
        <f t="shared" si="12"/>
        <v>1.4123573421004107E-4</v>
      </c>
      <c r="P74" s="9"/>
    </row>
    <row r="75" spans="1:16">
      <c r="A75" s="12"/>
      <c r="B75" s="25">
        <v>343.3</v>
      </c>
      <c r="C75" s="20" t="s">
        <v>82</v>
      </c>
      <c r="D75" s="47">
        <v>0</v>
      </c>
      <c r="E75" s="47">
        <v>14832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14832</v>
      </c>
      <c r="O75" s="48">
        <f t="shared" si="12"/>
        <v>5.8189122494536921E-2</v>
      </c>
      <c r="P75" s="9"/>
    </row>
    <row r="76" spans="1:16">
      <c r="A76" s="12"/>
      <c r="B76" s="25">
        <v>343.4</v>
      </c>
      <c r="C76" s="20" t="s">
        <v>83</v>
      </c>
      <c r="D76" s="47">
        <v>0</v>
      </c>
      <c r="E76" s="47">
        <v>66198</v>
      </c>
      <c r="F76" s="47">
        <v>0</v>
      </c>
      <c r="G76" s="47">
        <v>0</v>
      </c>
      <c r="H76" s="47">
        <v>0</v>
      </c>
      <c r="I76" s="47">
        <v>8544758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8610956</v>
      </c>
      <c r="O76" s="48">
        <f t="shared" si="12"/>
        <v>33.78263035862107</v>
      </c>
      <c r="P76" s="9"/>
    </row>
    <row r="77" spans="1:16">
      <c r="A77" s="12"/>
      <c r="B77" s="25">
        <v>343.6</v>
      </c>
      <c r="C77" s="20" t="s">
        <v>84</v>
      </c>
      <c r="D77" s="47">
        <v>20014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20014</v>
      </c>
      <c r="O77" s="48">
        <f t="shared" si="12"/>
        <v>7.8519221791104502E-2</v>
      </c>
      <c r="P77" s="9"/>
    </row>
    <row r="78" spans="1:16">
      <c r="A78" s="12"/>
      <c r="B78" s="25">
        <v>343.7</v>
      </c>
      <c r="C78" s="20" t="s">
        <v>85</v>
      </c>
      <c r="D78" s="47">
        <v>259</v>
      </c>
      <c r="E78" s="47">
        <v>219440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219699</v>
      </c>
      <c r="O78" s="48">
        <f t="shared" si="12"/>
        <v>0.86192637695032814</v>
      </c>
      <c r="P78" s="9"/>
    </row>
    <row r="79" spans="1:16">
      <c r="A79" s="12"/>
      <c r="B79" s="25">
        <v>343.9</v>
      </c>
      <c r="C79" s="20" t="s">
        <v>86</v>
      </c>
      <c r="D79" s="47">
        <v>0</v>
      </c>
      <c r="E79" s="47">
        <v>0</v>
      </c>
      <c r="F79" s="47">
        <v>0</v>
      </c>
      <c r="G79" s="47">
        <v>69382</v>
      </c>
      <c r="H79" s="47">
        <v>0</v>
      </c>
      <c r="I79" s="47">
        <v>76815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146197</v>
      </c>
      <c r="O79" s="48">
        <f t="shared" si="12"/>
        <v>0.57356223984181598</v>
      </c>
      <c r="P79" s="9"/>
    </row>
    <row r="80" spans="1:16">
      <c r="A80" s="12"/>
      <c r="B80" s="25">
        <v>344.9</v>
      </c>
      <c r="C80" s="20" t="s">
        <v>203</v>
      </c>
      <c r="D80" s="47">
        <v>0</v>
      </c>
      <c r="E80" s="47">
        <v>255945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1"/>
        <v>255945</v>
      </c>
      <c r="O80" s="48">
        <f t="shared" si="12"/>
        <v>1.0041272220108046</v>
      </c>
      <c r="P80" s="9"/>
    </row>
    <row r="81" spans="1:16">
      <c r="A81" s="12"/>
      <c r="B81" s="25">
        <v>346.4</v>
      </c>
      <c r="C81" s="20" t="s">
        <v>88</v>
      </c>
      <c r="D81" s="47">
        <v>321241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1"/>
        <v>321241</v>
      </c>
      <c r="O81" s="48">
        <f t="shared" si="12"/>
        <v>1.2602974581491058</v>
      </c>
      <c r="P81" s="9"/>
    </row>
    <row r="82" spans="1:16">
      <c r="A82" s="12"/>
      <c r="B82" s="25">
        <v>347.1</v>
      </c>
      <c r="C82" s="20" t="s">
        <v>89</v>
      </c>
      <c r="D82" s="47">
        <v>447993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57056</v>
      </c>
      <c r="K82" s="47">
        <v>0</v>
      </c>
      <c r="L82" s="47">
        <v>0</v>
      </c>
      <c r="M82" s="47">
        <v>0</v>
      </c>
      <c r="N82" s="47">
        <f t="shared" si="11"/>
        <v>505049</v>
      </c>
      <c r="O82" s="48">
        <f t="shared" si="12"/>
        <v>1.9814157313068621</v>
      </c>
      <c r="P82" s="9"/>
    </row>
    <row r="83" spans="1:16">
      <c r="A83" s="12"/>
      <c r="B83" s="25">
        <v>347.4</v>
      </c>
      <c r="C83" s="20" t="s">
        <v>90</v>
      </c>
      <c r="D83" s="47">
        <v>200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1"/>
        <v>200</v>
      </c>
      <c r="O83" s="48">
        <f t="shared" si="12"/>
        <v>7.8464296783356156E-4</v>
      </c>
      <c r="P83" s="9"/>
    </row>
    <row r="84" spans="1:16">
      <c r="A84" s="12"/>
      <c r="B84" s="25">
        <v>348.11</v>
      </c>
      <c r="C84" s="20" t="s">
        <v>227</v>
      </c>
      <c r="D84" s="47">
        <v>0</v>
      </c>
      <c r="E84" s="47">
        <v>30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>SUM(D84:M84)</f>
        <v>30</v>
      </c>
      <c r="O84" s="48">
        <f t="shared" si="12"/>
        <v>1.1769644517503423E-4</v>
      </c>
      <c r="P84" s="9"/>
    </row>
    <row r="85" spans="1:16">
      <c r="A85" s="12"/>
      <c r="B85" s="25">
        <v>348.12</v>
      </c>
      <c r="C85" s="20" t="s">
        <v>228</v>
      </c>
      <c r="D85" s="47">
        <v>0</v>
      </c>
      <c r="E85" s="47">
        <v>45053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ref="N85:N106" si="13">SUM(D85:M85)</f>
        <v>45053</v>
      </c>
      <c r="O85" s="48">
        <f t="shared" si="12"/>
        <v>0.17675259814902725</v>
      </c>
      <c r="P85" s="9"/>
    </row>
    <row r="86" spans="1:16">
      <c r="A86" s="12"/>
      <c r="B86" s="25">
        <v>348.13</v>
      </c>
      <c r="C86" s="20" t="s">
        <v>229</v>
      </c>
      <c r="D86" s="47">
        <v>0</v>
      </c>
      <c r="E86" s="47">
        <v>50050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3"/>
        <v>50050</v>
      </c>
      <c r="O86" s="48">
        <f t="shared" si="12"/>
        <v>0.19635690270034878</v>
      </c>
      <c r="P86" s="9"/>
    </row>
    <row r="87" spans="1:16">
      <c r="A87" s="12"/>
      <c r="B87" s="25">
        <v>348.14</v>
      </c>
      <c r="C87" s="20" t="s">
        <v>204</v>
      </c>
      <c r="D87" s="47">
        <v>0</v>
      </c>
      <c r="E87" s="47">
        <v>17911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3"/>
        <v>17911</v>
      </c>
      <c r="O87" s="48">
        <f t="shared" si="12"/>
        <v>7.0268700984334603E-2</v>
      </c>
      <c r="P87" s="9"/>
    </row>
    <row r="88" spans="1:16">
      <c r="A88" s="12"/>
      <c r="B88" s="25">
        <v>348.22</v>
      </c>
      <c r="C88" s="20" t="s">
        <v>230</v>
      </c>
      <c r="D88" s="47">
        <v>0</v>
      </c>
      <c r="E88" s="47">
        <v>21994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3"/>
        <v>21994</v>
      </c>
      <c r="O88" s="48">
        <f t="shared" si="12"/>
        <v>8.6287187172656765E-2</v>
      </c>
      <c r="P88" s="9"/>
    </row>
    <row r="89" spans="1:16">
      <c r="A89" s="12"/>
      <c r="B89" s="25">
        <v>348.23</v>
      </c>
      <c r="C89" s="20" t="s">
        <v>231</v>
      </c>
      <c r="D89" s="47">
        <v>0</v>
      </c>
      <c r="E89" s="47">
        <v>114266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3"/>
        <v>114266</v>
      </c>
      <c r="O89" s="48">
        <f t="shared" si="12"/>
        <v>0.44829006681234873</v>
      </c>
      <c r="P89" s="9"/>
    </row>
    <row r="90" spans="1:16">
      <c r="A90" s="12"/>
      <c r="B90" s="25">
        <v>348.24</v>
      </c>
      <c r="C90" s="20" t="s">
        <v>205</v>
      </c>
      <c r="D90" s="47">
        <v>0</v>
      </c>
      <c r="E90" s="47">
        <v>97845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3"/>
        <v>97845</v>
      </c>
      <c r="O90" s="48">
        <f t="shared" si="12"/>
        <v>0.38386695593837417</v>
      </c>
      <c r="P90" s="9"/>
    </row>
    <row r="91" spans="1:16">
      <c r="A91" s="12"/>
      <c r="B91" s="25">
        <v>348.31</v>
      </c>
      <c r="C91" s="20" t="s">
        <v>232</v>
      </c>
      <c r="D91" s="47">
        <v>0</v>
      </c>
      <c r="E91" s="47">
        <v>942684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3"/>
        <v>942684</v>
      </c>
      <c r="O91" s="48">
        <f t="shared" si="12"/>
        <v>3.6983518574460654</v>
      </c>
      <c r="P91" s="9"/>
    </row>
    <row r="92" spans="1:16">
      <c r="A92" s="12"/>
      <c r="B92" s="25">
        <v>348.32</v>
      </c>
      <c r="C92" s="20" t="s">
        <v>233</v>
      </c>
      <c r="D92" s="47">
        <v>0</v>
      </c>
      <c r="E92" s="47">
        <v>6211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3"/>
        <v>6211</v>
      </c>
      <c r="O92" s="48">
        <f t="shared" si="12"/>
        <v>2.4367087366071252E-2</v>
      </c>
      <c r="P92" s="9"/>
    </row>
    <row r="93" spans="1:16">
      <c r="A93" s="12"/>
      <c r="B93" s="25">
        <v>348.34</v>
      </c>
      <c r="C93" s="20" t="s">
        <v>206</v>
      </c>
      <c r="D93" s="47">
        <v>0</v>
      </c>
      <c r="E93" s="47">
        <v>83935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3"/>
        <v>83935</v>
      </c>
      <c r="O93" s="48">
        <f t="shared" si="12"/>
        <v>0.32929503752554995</v>
      </c>
      <c r="P93" s="9"/>
    </row>
    <row r="94" spans="1:16">
      <c r="A94" s="12"/>
      <c r="B94" s="25">
        <v>348.41</v>
      </c>
      <c r="C94" s="20" t="s">
        <v>234</v>
      </c>
      <c r="D94" s="47">
        <v>0</v>
      </c>
      <c r="E94" s="47">
        <v>490690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3"/>
        <v>490690</v>
      </c>
      <c r="O94" s="48">
        <f t="shared" si="12"/>
        <v>1.9250822894312516</v>
      </c>
      <c r="P94" s="9"/>
    </row>
    <row r="95" spans="1:16">
      <c r="A95" s="12"/>
      <c r="B95" s="25">
        <v>348.42</v>
      </c>
      <c r="C95" s="20" t="s">
        <v>235</v>
      </c>
      <c r="D95" s="47">
        <v>0</v>
      </c>
      <c r="E95" s="47">
        <v>173193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3"/>
        <v>173193</v>
      </c>
      <c r="O95" s="48">
        <f t="shared" si="12"/>
        <v>0.67947334763999012</v>
      </c>
      <c r="P95" s="9"/>
    </row>
    <row r="96" spans="1:16">
      <c r="A96" s="12"/>
      <c r="B96" s="25">
        <v>348.44</v>
      </c>
      <c r="C96" s="20" t="s">
        <v>207</v>
      </c>
      <c r="D96" s="47">
        <v>0</v>
      </c>
      <c r="E96" s="47">
        <v>38255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3"/>
        <v>38255</v>
      </c>
      <c r="O96" s="48">
        <f t="shared" si="12"/>
        <v>0.15008258367236449</v>
      </c>
      <c r="P96" s="9"/>
    </row>
    <row r="97" spans="1:16">
      <c r="A97" s="12"/>
      <c r="B97" s="25">
        <v>348.48</v>
      </c>
      <c r="C97" s="20" t="s">
        <v>236</v>
      </c>
      <c r="D97" s="47">
        <v>0</v>
      </c>
      <c r="E97" s="47">
        <v>37759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3"/>
        <v>37759</v>
      </c>
      <c r="O97" s="48">
        <f t="shared" si="12"/>
        <v>0.14813666911213724</v>
      </c>
      <c r="P97" s="9"/>
    </row>
    <row r="98" spans="1:16">
      <c r="A98" s="12"/>
      <c r="B98" s="25">
        <v>348.51</v>
      </c>
      <c r="C98" s="20" t="s">
        <v>237</v>
      </c>
      <c r="D98" s="47">
        <v>0</v>
      </c>
      <c r="E98" s="47">
        <v>3340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3"/>
        <v>3340</v>
      </c>
      <c r="O98" s="48">
        <f t="shared" si="12"/>
        <v>1.3103537562820478E-2</v>
      </c>
      <c r="P98" s="9"/>
    </row>
    <row r="99" spans="1:16">
      <c r="A99" s="12"/>
      <c r="B99" s="25">
        <v>348.52</v>
      </c>
      <c r="C99" s="20" t="s">
        <v>238</v>
      </c>
      <c r="D99" s="47">
        <v>0</v>
      </c>
      <c r="E99" s="47">
        <v>361399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3"/>
        <v>361399</v>
      </c>
      <c r="O99" s="48">
        <f t="shared" si="12"/>
        <v>1.4178459196604065</v>
      </c>
      <c r="P99" s="9"/>
    </row>
    <row r="100" spans="1:16">
      <c r="A100" s="12"/>
      <c r="B100" s="25">
        <v>348.53</v>
      </c>
      <c r="C100" s="20" t="s">
        <v>239</v>
      </c>
      <c r="D100" s="47">
        <v>0</v>
      </c>
      <c r="E100" s="47">
        <v>1035635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3"/>
        <v>1035635</v>
      </c>
      <c r="O100" s="48">
        <f t="shared" si="12"/>
        <v>4.0630185999615529</v>
      </c>
      <c r="P100" s="9"/>
    </row>
    <row r="101" spans="1:16">
      <c r="A101" s="12"/>
      <c r="B101" s="25">
        <v>348.54</v>
      </c>
      <c r="C101" s="20" t="s">
        <v>208</v>
      </c>
      <c r="D101" s="47">
        <v>0</v>
      </c>
      <c r="E101" s="47">
        <v>652436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3"/>
        <v>652436</v>
      </c>
      <c r="O101" s="48">
        <f t="shared" ref="O101:O132" si="14">(N101/O$139)</f>
        <v>2.5596465968072879</v>
      </c>
      <c r="P101" s="9"/>
    </row>
    <row r="102" spans="1:16">
      <c r="A102" s="12"/>
      <c r="B102" s="25">
        <v>348.62</v>
      </c>
      <c r="C102" s="20" t="s">
        <v>240</v>
      </c>
      <c r="D102" s="47">
        <v>0</v>
      </c>
      <c r="E102" s="47">
        <v>1324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3"/>
        <v>1324</v>
      </c>
      <c r="O102" s="48">
        <f t="shared" si="14"/>
        <v>5.1943364470581777E-3</v>
      </c>
      <c r="P102" s="9"/>
    </row>
    <row r="103" spans="1:16">
      <c r="A103" s="12"/>
      <c r="B103" s="25">
        <v>348.64</v>
      </c>
      <c r="C103" s="20" t="s">
        <v>209</v>
      </c>
      <c r="D103" s="47">
        <v>0</v>
      </c>
      <c r="E103" s="47">
        <v>174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3"/>
        <v>174</v>
      </c>
      <c r="O103" s="48">
        <f t="shared" si="14"/>
        <v>6.8263938201519852E-4</v>
      </c>
      <c r="P103" s="9"/>
    </row>
    <row r="104" spans="1:16">
      <c r="A104" s="12"/>
      <c r="B104" s="25">
        <v>348.71</v>
      </c>
      <c r="C104" s="20" t="s">
        <v>241</v>
      </c>
      <c r="D104" s="47">
        <v>0</v>
      </c>
      <c r="E104" s="47">
        <v>125345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3"/>
        <v>125345</v>
      </c>
      <c r="O104" s="48">
        <f t="shared" si="14"/>
        <v>0.49175536401548886</v>
      </c>
      <c r="P104" s="9"/>
    </row>
    <row r="105" spans="1:16">
      <c r="A105" s="12"/>
      <c r="B105" s="25">
        <v>348.72</v>
      </c>
      <c r="C105" s="20" t="s">
        <v>242</v>
      </c>
      <c r="D105" s="47">
        <v>0</v>
      </c>
      <c r="E105" s="47">
        <v>9269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3"/>
        <v>9269</v>
      </c>
      <c r="O105" s="48">
        <f t="shared" si="14"/>
        <v>3.6364278344246409E-2</v>
      </c>
      <c r="P105" s="9"/>
    </row>
    <row r="106" spans="1:16">
      <c r="A106" s="12"/>
      <c r="B106" s="25">
        <v>348.74</v>
      </c>
      <c r="C106" s="20" t="s">
        <v>210</v>
      </c>
      <c r="D106" s="47">
        <v>0</v>
      </c>
      <c r="E106" s="47">
        <v>82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3"/>
        <v>82</v>
      </c>
      <c r="O106" s="48">
        <f t="shared" si="14"/>
        <v>3.217036168117602E-4</v>
      </c>
      <c r="P106" s="9"/>
    </row>
    <row r="107" spans="1:16">
      <c r="A107" s="12"/>
      <c r="B107" s="25">
        <v>348.82</v>
      </c>
      <c r="C107" s="20" t="s">
        <v>211</v>
      </c>
      <c r="D107" s="47">
        <v>445</v>
      </c>
      <c r="E107" s="47">
        <v>357285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1"/>
        <v>357730</v>
      </c>
      <c r="O107" s="48">
        <f t="shared" si="14"/>
        <v>1.4034516444154999</v>
      </c>
      <c r="P107" s="9"/>
    </row>
    <row r="108" spans="1:16">
      <c r="A108" s="12"/>
      <c r="B108" s="25">
        <v>348.92099999999999</v>
      </c>
      <c r="C108" s="20" t="s">
        <v>212</v>
      </c>
      <c r="D108" s="47">
        <v>0</v>
      </c>
      <c r="E108" s="47">
        <v>48703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1"/>
        <v>48703</v>
      </c>
      <c r="O108" s="48">
        <f t="shared" si="14"/>
        <v>0.19107233231198972</v>
      </c>
      <c r="P108" s="9"/>
    </row>
    <row r="109" spans="1:16">
      <c r="A109" s="12"/>
      <c r="B109" s="25">
        <v>348.92200000000003</v>
      </c>
      <c r="C109" s="20" t="s">
        <v>213</v>
      </c>
      <c r="D109" s="47">
        <v>0</v>
      </c>
      <c r="E109" s="47">
        <v>48703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1"/>
        <v>48703</v>
      </c>
      <c r="O109" s="48">
        <f t="shared" si="14"/>
        <v>0.19107233231198972</v>
      </c>
      <c r="P109" s="9"/>
    </row>
    <row r="110" spans="1:16">
      <c r="A110" s="12"/>
      <c r="B110" s="25">
        <v>348.923</v>
      </c>
      <c r="C110" s="20" t="s">
        <v>214</v>
      </c>
      <c r="D110" s="47">
        <v>0</v>
      </c>
      <c r="E110" s="47">
        <v>0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48703</v>
      </c>
      <c r="N110" s="47">
        <f t="shared" si="11"/>
        <v>48703</v>
      </c>
      <c r="O110" s="48">
        <f t="shared" si="14"/>
        <v>0.19107233231198972</v>
      </c>
      <c r="P110" s="9"/>
    </row>
    <row r="111" spans="1:16">
      <c r="A111" s="12"/>
      <c r="B111" s="25">
        <v>348.92399999999998</v>
      </c>
      <c r="C111" s="20" t="s">
        <v>215</v>
      </c>
      <c r="D111" s="47">
        <v>0</v>
      </c>
      <c r="E111" s="47">
        <v>48703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1"/>
        <v>48703</v>
      </c>
      <c r="O111" s="48">
        <f t="shared" si="14"/>
        <v>0.19107233231198972</v>
      </c>
      <c r="P111" s="9"/>
    </row>
    <row r="112" spans="1:16">
      <c r="A112" s="12"/>
      <c r="B112" s="25">
        <v>348.93</v>
      </c>
      <c r="C112" s="20" t="s">
        <v>243</v>
      </c>
      <c r="D112" s="47">
        <v>0</v>
      </c>
      <c r="E112" s="47">
        <v>0</v>
      </c>
      <c r="F112" s="47">
        <v>37209</v>
      </c>
      <c r="G112" s="47">
        <v>526366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1"/>
        <v>563575</v>
      </c>
      <c r="O112" s="48">
        <f t="shared" si="14"/>
        <v>2.2110258029839973</v>
      </c>
      <c r="P112" s="9"/>
    </row>
    <row r="113" spans="1:16">
      <c r="A113" s="12"/>
      <c r="B113" s="25">
        <v>348.93200000000002</v>
      </c>
      <c r="C113" s="20" t="s">
        <v>216</v>
      </c>
      <c r="D113" s="47">
        <v>23579</v>
      </c>
      <c r="E113" s="47">
        <v>0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1"/>
        <v>23579</v>
      </c>
      <c r="O113" s="48">
        <f t="shared" si="14"/>
        <v>9.2505482692737742E-2</v>
      </c>
      <c r="P113" s="9"/>
    </row>
    <row r="114" spans="1:16">
      <c r="A114" s="12"/>
      <c r="B114" s="25">
        <v>348.99</v>
      </c>
      <c r="C114" s="20" t="s">
        <v>217</v>
      </c>
      <c r="D114" s="47">
        <v>0</v>
      </c>
      <c r="E114" s="47">
        <v>200309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1"/>
        <v>200309</v>
      </c>
      <c r="O114" s="48">
        <f t="shared" si="14"/>
        <v>0.78585524121886441</v>
      </c>
      <c r="P114" s="9"/>
    </row>
    <row r="115" spans="1:16">
      <c r="A115" s="12"/>
      <c r="B115" s="25">
        <v>349</v>
      </c>
      <c r="C115" s="20" t="s">
        <v>1</v>
      </c>
      <c r="D115" s="47">
        <v>484509</v>
      </c>
      <c r="E115" s="47">
        <v>867714</v>
      </c>
      <c r="F115" s="47">
        <v>0</v>
      </c>
      <c r="G115" s="47">
        <v>0</v>
      </c>
      <c r="H115" s="47">
        <v>0</v>
      </c>
      <c r="I115" s="47">
        <v>359183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si="11"/>
        <v>1711406</v>
      </c>
      <c r="O115" s="48">
        <f t="shared" si="14"/>
        <v>6.7142134150408213</v>
      </c>
      <c r="P115" s="9"/>
    </row>
    <row r="116" spans="1:16" ht="15.75">
      <c r="A116" s="29" t="s">
        <v>66</v>
      </c>
      <c r="B116" s="30"/>
      <c r="C116" s="31"/>
      <c r="D116" s="32">
        <f>SUM(D117:D124)</f>
        <v>19375</v>
      </c>
      <c r="E116" s="32">
        <f t="shared" ref="E116:M116" si="15">SUM(E117:E124)</f>
        <v>1654918</v>
      </c>
      <c r="F116" s="32">
        <f t="shared" si="15"/>
        <v>0</v>
      </c>
      <c r="G116" s="32">
        <f t="shared" si="15"/>
        <v>3097</v>
      </c>
      <c r="H116" s="32">
        <f t="shared" si="15"/>
        <v>0</v>
      </c>
      <c r="I116" s="32">
        <f t="shared" si="15"/>
        <v>31610</v>
      </c>
      <c r="J116" s="32">
        <f t="shared" si="15"/>
        <v>0</v>
      </c>
      <c r="K116" s="32">
        <f t="shared" si="15"/>
        <v>0</v>
      </c>
      <c r="L116" s="32">
        <f t="shared" si="15"/>
        <v>0</v>
      </c>
      <c r="M116" s="32">
        <f t="shared" si="15"/>
        <v>0</v>
      </c>
      <c r="N116" s="32">
        <f>SUM(D116:M116)</f>
        <v>1709000</v>
      </c>
      <c r="O116" s="46">
        <f t="shared" si="14"/>
        <v>6.7047741601377835</v>
      </c>
      <c r="P116" s="10"/>
    </row>
    <row r="117" spans="1:16">
      <c r="A117" s="13"/>
      <c r="B117" s="40">
        <v>351.1</v>
      </c>
      <c r="C117" s="21" t="s">
        <v>110</v>
      </c>
      <c r="D117" s="47">
        <v>12735</v>
      </c>
      <c r="E117" s="47">
        <v>0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f>SUM(D117:M117)</f>
        <v>12735</v>
      </c>
      <c r="O117" s="48">
        <f t="shared" si="14"/>
        <v>4.996214097680203E-2</v>
      </c>
      <c r="P117" s="9"/>
    </row>
    <row r="118" spans="1:16">
      <c r="A118" s="13"/>
      <c r="B118" s="40">
        <v>351.4</v>
      </c>
      <c r="C118" s="21" t="s">
        <v>113</v>
      </c>
      <c r="D118" s="47">
        <v>0</v>
      </c>
      <c r="E118" s="47">
        <v>500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f t="shared" ref="N118:N124" si="16">SUM(D118:M118)</f>
        <v>500</v>
      </c>
      <c r="O118" s="48">
        <f t="shared" si="14"/>
        <v>1.9616074195839038E-3</v>
      </c>
      <c r="P118" s="9"/>
    </row>
    <row r="119" spans="1:16">
      <c r="A119" s="13"/>
      <c r="B119" s="40">
        <v>351.5</v>
      </c>
      <c r="C119" s="21" t="s">
        <v>114</v>
      </c>
      <c r="D119" s="47">
        <v>0</v>
      </c>
      <c r="E119" s="47">
        <v>178621</v>
      </c>
      <c r="F119" s="47">
        <v>0</v>
      </c>
      <c r="G119" s="47">
        <v>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f t="shared" si="16"/>
        <v>178621</v>
      </c>
      <c r="O119" s="48">
        <f t="shared" si="14"/>
        <v>0.70076855778699298</v>
      </c>
      <c r="P119" s="9"/>
    </row>
    <row r="120" spans="1:16">
      <c r="A120" s="13"/>
      <c r="B120" s="40">
        <v>351.7</v>
      </c>
      <c r="C120" s="21" t="s">
        <v>218</v>
      </c>
      <c r="D120" s="47">
        <v>0</v>
      </c>
      <c r="E120" s="47">
        <v>326985</v>
      </c>
      <c r="F120" s="47">
        <v>0</v>
      </c>
      <c r="G120" s="47">
        <v>0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0</v>
      </c>
      <c r="N120" s="47">
        <f t="shared" si="16"/>
        <v>326985</v>
      </c>
      <c r="O120" s="48">
        <f t="shared" si="14"/>
        <v>1.2828324041852857</v>
      </c>
      <c r="P120" s="9"/>
    </row>
    <row r="121" spans="1:16">
      <c r="A121" s="13"/>
      <c r="B121" s="40">
        <v>351.8</v>
      </c>
      <c r="C121" s="21" t="s">
        <v>219</v>
      </c>
      <c r="D121" s="47">
        <v>0</v>
      </c>
      <c r="E121" s="47">
        <v>298681</v>
      </c>
      <c r="F121" s="47">
        <v>0</v>
      </c>
      <c r="G121" s="47">
        <v>0</v>
      </c>
      <c r="H121" s="47">
        <v>0</v>
      </c>
      <c r="I121" s="47">
        <v>0</v>
      </c>
      <c r="J121" s="47">
        <v>0</v>
      </c>
      <c r="K121" s="47">
        <v>0</v>
      </c>
      <c r="L121" s="47">
        <v>0</v>
      </c>
      <c r="M121" s="47">
        <v>0</v>
      </c>
      <c r="N121" s="47">
        <f t="shared" si="16"/>
        <v>298681</v>
      </c>
      <c r="O121" s="48">
        <f t="shared" si="14"/>
        <v>1.1717897313774799</v>
      </c>
      <c r="P121" s="9"/>
    </row>
    <row r="122" spans="1:16">
      <c r="A122" s="13"/>
      <c r="B122" s="40">
        <v>354</v>
      </c>
      <c r="C122" s="21" t="s">
        <v>115</v>
      </c>
      <c r="D122" s="47">
        <v>5766</v>
      </c>
      <c r="E122" s="47">
        <v>0</v>
      </c>
      <c r="F122" s="47">
        <v>0</v>
      </c>
      <c r="G122" s="47">
        <v>3097</v>
      </c>
      <c r="H122" s="47">
        <v>0</v>
      </c>
      <c r="I122" s="47">
        <v>31610</v>
      </c>
      <c r="J122" s="47">
        <v>0</v>
      </c>
      <c r="K122" s="47">
        <v>0</v>
      </c>
      <c r="L122" s="47">
        <v>0</v>
      </c>
      <c r="M122" s="47">
        <v>0</v>
      </c>
      <c r="N122" s="47">
        <f t="shared" si="16"/>
        <v>40473</v>
      </c>
      <c r="O122" s="48">
        <f t="shared" si="14"/>
        <v>0.15878427418563867</v>
      </c>
      <c r="P122" s="9"/>
    </row>
    <row r="123" spans="1:16">
      <c r="A123" s="13"/>
      <c r="B123" s="40">
        <v>358.2</v>
      </c>
      <c r="C123" s="21" t="s">
        <v>220</v>
      </c>
      <c r="D123" s="47">
        <v>0</v>
      </c>
      <c r="E123" s="47">
        <v>103555</v>
      </c>
      <c r="F123" s="47">
        <v>0</v>
      </c>
      <c r="G123" s="47">
        <v>0</v>
      </c>
      <c r="H123" s="47">
        <v>0</v>
      </c>
      <c r="I123" s="47">
        <v>0</v>
      </c>
      <c r="J123" s="47">
        <v>0</v>
      </c>
      <c r="K123" s="47">
        <v>0</v>
      </c>
      <c r="L123" s="47">
        <v>0</v>
      </c>
      <c r="M123" s="47">
        <v>0</v>
      </c>
      <c r="N123" s="47">
        <f t="shared" si="16"/>
        <v>103555</v>
      </c>
      <c r="O123" s="48">
        <f t="shared" si="14"/>
        <v>0.40626851267002234</v>
      </c>
      <c r="P123" s="9"/>
    </row>
    <row r="124" spans="1:16">
      <c r="A124" s="13"/>
      <c r="B124" s="40">
        <v>359</v>
      </c>
      <c r="C124" s="21" t="s">
        <v>116</v>
      </c>
      <c r="D124" s="47">
        <v>874</v>
      </c>
      <c r="E124" s="47">
        <v>746576</v>
      </c>
      <c r="F124" s="47">
        <v>0</v>
      </c>
      <c r="G124" s="47">
        <v>0</v>
      </c>
      <c r="H124" s="47">
        <v>0</v>
      </c>
      <c r="I124" s="47">
        <v>0</v>
      </c>
      <c r="J124" s="47">
        <v>0</v>
      </c>
      <c r="K124" s="47">
        <v>0</v>
      </c>
      <c r="L124" s="47">
        <v>0</v>
      </c>
      <c r="M124" s="47">
        <v>0</v>
      </c>
      <c r="N124" s="47">
        <f t="shared" si="16"/>
        <v>747450</v>
      </c>
      <c r="O124" s="48">
        <f t="shared" si="14"/>
        <v>2.932406931535978</v>
      </c>
      <c r="P124" s="9"/>
    </row>
    <row r="125" spans="1:16" ht="15.75">
      <c r="A125" s="29" t="s">
        <v>4</v>
      </c>
      <c r="B125" s="30"/>
      <c r="C125" s="31"/>
      <c r="D125" s="32">
        <f t="shared" ref="D125:M125" si="17">SUM(D126:D133)</f>
        <v>2813330</v>
      </c>
      <c r="E125" s="32">
        <f t="shared" si="17"/>
        <v>1353995</v>
      </c>
      <c r="F125" s="32">
        <f t="shared" si="17"/>
        <v>112753</v>
      </c>
      <c r="G125" s="32">
        <f t="shared" si="17"/>
        <v>805814</v>
      </c>
      <c r="H125" s="32">
        <f t="shared" si="17"/>
        <v>0</v>
      </c>
      <c r="I125" s="32">
        <f t="shared" si="17"/>
        <v>1495320</v>
      </c>
      <c r="J125" s="32">
        <f t="shared" si="17"/>
        <v>2024361</v>
      </c>
      <c r="K125" s="32">
        <f t="shared" si="17"/>
        <v>0</v>
      </c>
      <c r="L125" s="32">
        <f t="shared" si="17"/>
        <v>-5030</v>
      </c>
      <c r="M125" s="32">
        <f t="shared" si="17"/>
        <v>55978</v>
      </c>
      <c r="N125" s="32">
        <f>SUM(D125:M125)</f>
        <v>8656521</v>
      </c>
      <c r="O125" s="46">
        <f t="shared" si="14"/>
        <v>33.961391642767751</v>
      </c>
      <c r="P125" s="10"/>
    </row>
    <row r="126" spans="1:16">
      <c r="A126" s="12"/>
      <c r="B126" s="25">
        <v>361.1</v>
      </c>
      <c r="C126" s="20" t="s">
        <v>118</v>
      </c>
      <c r="D126" s="47">
        <v>748415</v>
      </c>
      <c r="E126" s="47">
        <v>285041</v>
      </c>
      <c r="F126" s="47">
        <v>107572</v>
      </c>
      <c r="G126" s="47">
        <v>381892</v>
      </c>
      <c r="H126" s="47">
        <v>0</v>
      </c>
      <c r="I126" s="47">
        <v>118965</v>
      </c>
      <c r="J126" s="47">
        <v>148473</v>
      </c>
      <c r="K126" s="47">
        <v>0</v>
      </c>
      <c r="L126" s="47">
        <v>0</v>
      </c>
      <c r="M126" s="47">
        <v>2933</v>
      </c>
      <c r="N126" s="47">
        <f>SUM(D126:M126)</f>
        <v>1793291</v>
      </c>
      <c r="O126" s="48">
        <f t="shared" si="14"/>
        <v>7.0354658621460766</v>
      </c>
      <c r="P126" s="9"/>
    </row>
    <row r="127" spans="1:16">
      <c r="A127" s="12"/>
      <c r="B127" s="25">
        <v>361.3</v>
      </c>
      <c r="C127" s="20" t="s">
        <v>119</v>
      </c>
      <c r="D127" s="47">
        <v>0</v>
      </c>
      <c r="E127" s="47">
        <v>0</v>
      </c>
      <c r="F127" s="47">
        <v>0</v>
      </c>
      <c r="G127" s="47">
        <v>0</v>
      </c>
      <c r="H127" s="47">
        <v>0</v>
      </c>
      <c r="I127" s="47">
        <v>0</v>
      </c>
      <c r="J127" s="47">
        <v>0</v>
      </c>
      <c r="K127" s="47">
        <v>0</v>
      </c>
      <c r="L127" s="47">
        <v>-5030</v>
      </c>
      <c r="M127" s="47">
        <v>0</v>
      </c>
      <c r="N127" s="47">
        <f t="shared" ref="N127:N133" si="18">SUM(D127:M127)</f>
        <v>-5030</v>
      </c>
      <c r="O127" s="48">
        <f t="shared" si="14"/>
        <v>-1.9733770641014073E-2</v>
      </c>
      <c r="P127" s="9"/>
    </row>
    <row r="128" spans="1:16">
      <c r="A128" s="12"/>
      <c r="B128" s="25">
        <v>362</v>
      </c>
      <c r="C128" s="20" t="s">
        <v>121</v>
      </c>
      <c r="D128" s="47">
        <v>61356</v>
      </c>
      <c r="E128" s="47">
        <v>87446</v>
      </c>
      <c r="F128" s="47">
        <v>0</v>
      </c>
      <c r="G128" s="47">
        <v>1481</v>
      </c>
      <c r="H128" s="47">
        <v>0</v>
      </c>
      <c r="I128" s="47">
        <v>27903</v>
      </c>
      <c r="J128" s="47">
        <v>0</v>
      </c>
      <c r="K128" s="47">
        <v>0</v>
      </c>
      <c r="L128" s="47">
        <v>0</v>
      </c>
      <c r="M128" s="47">
        <v>0</v>
      </c>
      <c r="N128" s="47">
        <f t="shared" si="18"/>
        <v>178186</v>
      </c>
      <c r="O128" s="48">
        <f t="shared" si="14"/>
        <v>0.69906195933195503</v>
      </c>
      <c r="P128" s="9"/>
    </row>
    <row r="129" spans="1:119">
      <c r="A129" s="12"/>
      <c r="B129" s="25">
        <v>364</v>
      </c>
      <c r="C129" s="20" t="s">
        <v>221</v>
      </c>
      <c r="D129" s="47">
        <v>161229</v>
      </c>
      <c r="E129" s="47">
        <v>119072</v>
      </c>
      <c r="F129" s="47">
        <v>0</v>
      </c>
      <c r="G129" s="47">
        <v>0</v>
      </c>
      <c r="H129" s="47">
        <v>0</v>
      </c>
      <c r="I129" s="47">
        <v>3674</v>
      </c>
      <c r="J129" s="47">
        <v>218894</v>
      </c>
      <c r="K129" s="47">
        <v>0</v>
      </c>
      <c r="L129" s="47">
        <v>0</v>
      </c>
      <c r="M129" s="47">
        <v>0</v>
      </c>
      <c r="N129" s="47">
        <f t="shared" si="18"/>
        <v>502869</v>
      </c>
      <c r="O129" s="48">
        <f t="shared" si="14"/>
        <v>1.9728631229574762</v>
      </c>
      <c r="P129" s="9"/>
    </row>
    <row r="130" spans="1:119">
      <c r="A130" s="12"/>
      <c r="B130" s="25">
        <v>365</v>
      </c>
      <c r="C130" s="20" t="s">
        <v>222</v>
      </c>
      <c r="D130" s="47">
        <v>0</v>
      </c>
      <c r="E130" s="47">
        <v>5673</v>
      </c>
      <c r="F130" s="47">
        <v>0</v>
      </c>
      <c r="G130" s="47">
        <v>0</v>
      </c>
      <c r="H130" s="47">
        <v>0</v>
      </c>
      <c r="I130" s="47">
        <v>23124</v>
      </c>
      <c r="J130" s="47">
        <v>1743</v>
      </c>
      <c r="K130" s="47">
        <v>0</v>
      </c>
      <c r="L130" s="47">
        <v>0</v>
      </c>
      <c r="M130" s="47">
        <v>0</v>
      </c>
      <c r="N130" s="47">
        <f t="shared" si="18"/>
        <v>30540</v>
      </c>
      <c r="O130" s="48">
        <f t="shared" si="14"/>
        <v>0.11981498118818484</v>
      </c>
      <c r="P130" s="9"/>
    </row>
    <row r="131" spans="1:119">
      <c r="A131" s="12"/>
      <c r="B131" s="25">
        <v>366</v>
      </c>
      <c r="C131" s="20" t="s">
        <v>124</v>
      </c>
      <c r="D131" s="47">
        <v>0</v>
      </c>
      <c r="E131" s="47">
        <v>172261</v>
      </c>
      <c r="F131" s="47">
        <v>0</v>
      </c>
      <c r="G131" s="47">
        <v>10000</v>
      </c>
      <c r="H131" s="47">
        <v>0</v>
      </c>
      <c r="I131" s="47">
        <v>0</v>
      </c>
      <c r="J131" s="47">
        <v>0</v>
      </c>
      <c r="K131" s="47">
        <v>0</v>
      </c>
      <c r="L131" s="47">
        <v>0</v>
      </c>
      <c r="M131" s="47">
        <v>0</v>
      </c>
      <c r="N131" s="47">
        <f t="shared" si="18"/>
        <v>182261</v>
      </c>
      <c r="O131" s="48">
        <f t="shared" si="14"/>
        <v>0.71504905980156375</v>
      </c>
      <c r="P131" s="9"/>
    </row>
    <row r="132" spans="1:119">
      <c r="A132" s="12"/>
      <c r="B132" s="25">
        <v>369.3</v>
      </c>
      <c r="C132" s="20" t="s">
        <v>127</v>
      </c>
      <c r="D132" s="47">
        <v>0</v>
      </c>
      <c r="E132" s="47">
        <v>0</v>
      </c>
      <c r="F132" s="47">
        <v>0</v>
      </c>
      <c r="G132" s="47">
        <v>0</v>
      </c>
      <c r="H132" s="47">
        <v>0</v>
      </c>
      <c r="I132" s="47">
        <v>0</v>
      </c>
      <c r="J132" s="47">
        <v>307125</v>
      </c>
      <c r="K132" s="47">
        <v>0</v>
      </c>
      <c r="L132" s="47">
        <v>0</v>
      </c>
      <c r="M132" s="47">
        <v>0</v>
      </c>
      <c r="N132" s="47">
        <f t="shared" si="18"/>
        <v>307125</v>
      </c>
      <c r="O132" s="48">
        <f t="shared" si="14"/>
        <v>1.204917357479413</v>
      </c>
      <c r="P132" s="9"/>
    </row>
    <row r="133" spans="1:119">
      <c r="A133" s="12"/>
      <c r="B133" s="25">
        <v>369.9</v>
      </c>
      <c r="C133" s="20" t="s">
        <v>128</v>
      </c>
      <c r="D133" s="47">
        <v>1842330</v>
      </c>
      <c r="E133" s="47">
        <v>684502</v>
      </c>
      <c r="F133" s="47">
        <v>5181</v>
      </c>
      <c r="G133" s="47">
        <v>412441</v>
      </c>
      <c r="H133" s="47">
        <v>0</v>
      </c>
      <c r="I133" s="47">
        <v>1321654</v>
      </c>
      <c r="J133" s="47">
        <v>1348126</v>
      </c>
      <c r="K133" s="47">
        <v>0</v>
      </c>
      <c r="L133" s="47">
        <v>0</v>
      </c>
      <c r="M133" s="47">
        <v>53045</v>
      </c>
      <c r="N133" s="47">
        <f t="shared" si="18"/>
        <v>5667279</v>
      </c>
      <c r="O133" s="48">
        <f>(N133/O$139)</f>
        <v>22.233953070504093</v>
      </c>
      <c r="P133" s="9"/>
    </row>
    <row r="134" spans="1:119" ht="15.75">
      <c r="A134" s="29" t="s">
        <v>67</v>
      </c>
      <c r="B134" s="30"/>
      <c r="C134" s="31"/>
      <c r="D134" s="32">
        <f t="shared" ref="D134:M134" si="19">SUM(D135:D136)</f>
        <v>29610055</v>
      </c>
      <c r="E134" s="32">
        <f t="shared" si="19"/>
        <v>13769275</v>
      </c>
      <c r="F134" s="32">
        <f t="shared" si="19"/>
        <v>15050130</v>
      </c>
      <c r="G134" s="32">
        <f t="shared" si="19"/>
        <v>5596899</v>
      </c>
      <c r="H134" s="32">
        <f t="shared" si="19"/>
        <v>0</v>
      </c>
      <c r="I134" s="32">
        <f t="shared" si="19"/>
        <v>120310</v>
      </c>
      <c r="J134" s="32">
        <f t="shared" si="19"/>
        <v>3049824</v>
      </c>
      <c r="K134" s="32">
        <f t="shared" si="19"/>
        <v>0</v>
      </c>
      <c r="L134" s="32">
        <f t="shared" si="19"/>
        <v>0</v>
      </c>
      <c r="M134" s="32">
        <f t="shared" si="19"/>
        <v>0</v>
      </c>
      <c r="N134" s="32">
        <f>SUM(D134:M134)</f>
        <v>67196493</v>
      </c>
      <c r="O134" s="46">
        <f>(N134/O$139)</f>
        <v>263.62627847763571</v>
      </c>
      <c r="P134" s="9"/>
    </row>
    <row r="135" spans="1:119">
      <c r="A135" s="12"/>
      <c r="B135" s="25">
        <v>381</v>
      </c>
      <c r="C135" s="20" t="s">
        <v>129</v>
      </c>
      <c r="D135" s="47">
        <v>29610055</v>
      </c>
      <c r="E135" s="47">
        <v>13769275</v>
      </c>
      <c r="F135" s="47">
        <v>2388282</v>
      </c>
      <c r="G135" s="47">
        <v>5571747</v>
      </c>
      <c r="H135" s="47">
        <v>0</v>
      </c>
      <c r="I135" s="47">
        <v>120310</v>
      </c>
      <c r="J135" s="47">
        <v>3049824</v>
      </c>
      <c r="K135" s="47">
        <v>0</v>
      </c>
      <c r="L135" s="47">
        <v>0</v>
      </c>
      <c r="M135" s="47">
        <v>0</v>
      </c>
      <c r="N135" s="47">
        <f>SUM(D135:M135)</f>
        <v>54509493</v>
      </c>
      <c r="O135" s="48">
        <f>(N135/O$139)</f>
        <v>213.85245181311373</v>
      </c>
      <c r="P135" s="9"/>
    </row>
    <row r="136" spans="1:119" ht="15.75" thickBot="1">
      <c r="A136" s="12"/>
      <c r="B136" s="25">
        <v>384</v>
      </c>
      <c r="C136" s="20" t="s">
        <v>130</v>
      </c>
      <c r="D136" s="47">
        <v>0</v>
      </c>
      <c r="E136" s="47">
        <v>0</v>
      </c>
      <c r="F136" s="47">
        <v>12661848</v>
      </c>
      <c r="G136" s="47">
        <v>25152</v>
      </c>
      <c r="H136" s="47">
        <v>0</v>
      </c>
      <c r="I136" s="47">
        <v>0</v>
      </c>
      <c r="J136" s="47">
        <v>0</v>
      </c>
      <c r="K136" s="47">
        <v>0</v>
      </c>
      <c r="L136" s="47">
        <v>0</v>
      </c>
      <c r="M136" s="47">
        <v>0</v>
      </c>
      <c r="N136" s="47">
        <f>SUM(D136:M136)</f>
        <v>12687000</v>
      </c>
      <c r="O136" s="48">
        <f>(N136/O$139)</f>
        <v>49.773826664521977</v>
      </c>
      <c r="P136" s="9"/>
    </row>
    <row r="137" spans="1:119" ht="16.5" thickBot="1">
      <c r="A137" s="14" t="s">
        <v>93</v>
      </c>
      <c r="B137" s="23"/>
      <c r="C137" s="22"/>
      <c r="D137" s="15">
        <f t="shared" ref="D137:M137" si="20">SUM(D5,D17,D29,D57,D116,D125,D134)</f>
        <v>155399581</v>
      </c>
      <c r="E137" s="15">
        <f t="shared" si="20"/>
        <v>84077144</v>
      </c>
      <c r="F137" s="15">
        <f t="shared" si="20"/>
        <v>37201948</v>
      </c>
      <c r="G137" s="15">
        <f t="shared" si="20"/>
        <v>10599378</v>
      </c>
      <c r="H137" s="15">
        <f t="shared" si="20"/>
        <v>0</v>
      </c>
      <c r="I137" s="15">
        <f t="shared" si="20"/>
        <v>15979663</v>
      </c>
      <c r="J137" s="15">
        <f t="shared" si="20"/>
        <v>33916864</v>
      </c>
      <c r="K137" s="15">
        <f t="shared" si="20"/>
        <v>0</v>
      </c>
      <c r="L137" s="15">
        <f t="shared" si="20"/>
        <v>-5030</v>
      </c>
      <c r="M137" s="15">
        <f t="shared" si="20"/>
        <v>104681</v>
      </c>
      <c r="N137" s="15">
        <f>SUM(D137:M137)</f>
        <v>337274229</v>
      </c>
      <c r="O137" s="38">
        <f>(N137/O$139)</f>
        <v>1323.1992600816814</v>
      </c>
      <c r="P137" s="6"/>
      <c r="Q137" s="2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</row>
    <row r="138" spans="1:119">
      <c r="A138" s="16"/>
      <c r="B138" s="18"/>
      <c r="C138" s="18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9"/>
    </row>
    <row r="139" spans="1:119">
      <c r="A139" s="41"/>
      <c r="B139" s="42"/>
      <c r="C139" s="42"/>
      <c r="D139" s="43"/>
      <c r="E139" s="43"/>
      <c r="F139" s="43"/>
      <c r="G139" s="43"/>
      <c r="H139" s="43"/>
      <c r="I139" s="43"/>
      <c r="J139" s="43"/>
      <c r="K139" s="43"/>
      <c r="L139" s="49" t="s">
        <v>247</v>
      </c>
      <c r="M139" s="49"/>
      <c r="N139" s="49"/>
      <c r="O139" s="44">
        <v>254893</v>
      </c>
    </row>
    <row r="140" spans="1:119">
      <c r="A140" s="50"/>
      <c r="B140" s="51"/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2"/>
    </row>
    <row r="141" spans="1:119" ht="15.75" customHeight="1" thickBot="1">
      <c r="A141" s="53" t="s">
        <v>155</v>
      </c>
      <c r="B141" s="54"/>
      <c r="C141" s="54"/>
      <c r="D141" s="54"/>
      <c r="E141" s="54"/>
      <c r="F141" s="54"/>
      <c r="G141" s="54"/>
      <c r="H141" s="54"/>
      <c r="I141" s="54"/>
      <c r="J141" s="54"/>
      <c r="K141" s="54"/>
      <c r="L141" s="54"/>
      <c r="M141" s="54"/>
      <c r="N141" s="54"/>
      <c r="O141" s="55"/>
    </row>
  </sheetData>
  <mergeCells count="10">
    <mergeCell ref="L139:N139"/>
    <mergeCell ref="A140:O140"/>
    <mergeCell ref="A141:O1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36</vt:i4>
      </vt:variant>
    </vt:vector>
  </HeadingPairs>
  <TitlesOfParts>
    <vt:vector size="54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2024-09-09T20:55:18Z</cp:lastPrinted>
  <dcterms:created xsi:type="dcterms:W3CDTF">2000-08-31T21:26:31Z</dcterms:created>
  <dcterms:modified xsi:type="dcterms:W3CDTF">2024-09-20T21:52:15Z</dcterms:modified>
</cp:coreProperties>
</file>