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242" documentId="11_81DBFDA7407E7CAC2C0BC6ACB641626F63997169" xr6:coauthVersionLast="47" xr6:coauthVersionMax="47" xr10:uidLastSave="{F4256691-DA3D-4346-B585-625E5B5EE26B}"/>
  <bookViews>
    <workbookView xWindow="-120" yWindow="-120" windowWidth="29040" windowHeight="15720" tabRatio="840" xr2:uid="{00000000-000D-0000-FFFF-FFFF00000000}"/>
  </bookViews>
  <sheets>
    <sheet name="Totals by Year" sheetId="10" r:id="rId1"/>
    <sheet name="2024-25" sheetId="48" r:id="rId2"/>
    <sheet name="2023-24" sheetId="47" r:id="rId3"/>
    <sheet name="2022-23" sheetId="44" r:id="rId4"/>
    <sheet name="2021-22" sheetId="45" r:id="rId5"/>
    <sheet name="2020-21" sheetId="46" r:id="rId6"/>
    <sheet name="2019-20" sheetId="42" r:id="rId7"/>
    <sheet name="2018-19" sheetId="43" r:id="rId8"/>
    <sheet name="2017-18" sheetId="41" r:id="rId9"/>
    <sheet name="2016-17" sheetId="40" r:id="rId10"/>
    <sheet name="2015-16" sheetId="33" r:id="rId11"/>
    <sheet name="2014-15" sheetId="34" r:id="rId12"/>
    <sheet name="2013-14" sheetId="35" r:id="rId13"/>
    <sheet name="2012-13" sheetId="36" r:id="rId14"/>
    <sheet name="2011-12" sheetId="37" r:id="rId15"/>
    <sheet name="2010-11" sheetId="38" r:id="rId16"/>
    <sheet name="2009-10" sheetId="39" r:id="rId17"/>
  </sheets>
  <definedNames>
    <definedName name="_xlnm.Print_Area" localSheetId="16">'2009-10'!$A$1:$M$74</definedName>
    <definedName name="_xlnm.Print_Area" localSheetId="15">'2010-11'!$A$1:$M$74</definedName>
    <definedName name="_xlnm.Print_Area" localSheetId="14">'2011-12'!$A$1:$M$74</definedName>
    <definedName name="_xlnm.Print_Area" localSheetId="13">'2012-13'!$A$1:$M$74</definedName>
    <definedName name="_xlnm.Print_Area" localSheetId="12">'2013-14'!$A$1:$M$74</definedName>
    <definedName name="_xlnm.Print_Area" localSheetId="11">'2014-15'!$A$1:$M$74</definedName>
    <definedName name="_xlnm.Print_Area" localSheetId="10">'2015-16'!$A$1:$M$74</definedName>
    <definedName name="_xlnm.Print_Area" localSheetId="9">'2016-17'!$A$1:$M$74</definedName>
    <definedName name="_xlnm.Print_Area" localSheetId="8">'2017-18'!$A$1:$M$74</definedName>
    <definedName name="_xlnm.Print_Area" localSheetId="7">'2018-19'!$A$1:$M$74</definedName>
    <definedName name="_xlnm.Print_Area" localSheetId="6">'2019-20'!$A$1:$M$74</definedName>
    <definedName name="_xlnm.Print_Area" localSheetId="5">'2020-21'!$A$1:$M$74</definedName>
    <definedName name="_xlnm.Print_Area" localSheetId="4">'2021-22'!$A$1:$M$74</definedName>
    <definedName name="_xlnm.Print_Area" localSheetId="3">'2022-23'!$A$1:$M$74</definedName>
    <definedName name="_xlnm.Print_Area" localSheetId="2">'2023-24'!$A$1:$M$74</definedName>
    <definedName name="_xlnm.Print_Area" localSheetId="1">'2024-25'!$A$1:$M$74</definedName>
    <definedName name="_xlnm.Print_Area" localSheetId="0">'Totals by Year'!$A$1:$Q$76</definedName>
    <definedName name="_xlnm.Print_Titles" localSheetId="16">'2009-10'!$1:$3</definedName>
    <definedName name="_xlnm.Print_Titles" localSheetId="15">'2010-11'!$1:$3</definedName>
    <definedName name="_xlnm.Print_Titles" localSheetId="14">'2011-12'!$1:$3</definedName>
    <definedName name="_xlnm.Print_Titles" localSheetId="13">'2012-13'!$1:$3</definedName>
    <definedName name="_xlnm.Print_Titles" localSheetId="12">'2013-14'!$1:$3</definedName>
    <definedName name="_xlnm.Print_Titles" localSheetId="11">'2014-15'!$1:$3</definedName>
    <definedName name="_xlnm.Print_Titles" localSheetId="10">'2015-16'!$1:$3</definedName>
    <definedName name="_xlnm.Print_Titles" localSheetId="9">'2016-17'!$1:$3</definedName>
    <definedName name="_xlnm.Print_Titles" localSheetId="8">'2017-18'!$1:$3</definedName>
    <definedName name="_xlnm.Print_Titles" localSheetId="7">'2018-19'!$1:$3</definedName>
    <definedName name="_xlnm.Print_Titles" localSheetId="6">'2019-20'!$1:$3</definedName>
    <definedName name="_xlnm.Print_Titles" localSheetId="5">'2020-21'!$1:$3</definedName>
    <definedName name="_xlnm.Print_Titles" localSheetId="4">'2021-22'!$1:$3</definedName>
    <definedName name="_xlnm.Print_Titles" localSheetId="3">'2022-23'!$1:$3</definedName>
    <definedName name="_xlnm.Print_Titles" localSheetId="2">'2023-24'!$1:$3</definedName>
    <definedName name="_xlnm.Print_Titles" localSheetId="1">'2024-25'!$1:$3</definedName>
    <definedName name="_xlnm.Print_Titles" localSheetId="0">'Totals by Year'!$1:$3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10" l="1"/>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L72" i="48" l="1"/>
  <c r="K72" i="48"/>
  <c r="J72" i="48"/>
  <c r="I72" i="48"/>
  <c r="H72" i="48"/>
  <c r="G72" i="48"/>
  <c r="F72" i="48"/>
  <c r="E72" i="48"/>
  <c r="D72" i="48"/>
  <c r="C72" i="48"/>
  <c r="B72" i="48"/>
  <c r="M71" i="48"/>
  <c r="M70" i="48"/>
  <c r="M69" i="48"/>
  <c r="M68" i="48"/>
  <c r="M67" i="48"/>
  <c r="M66" i="48"/>
  <c r="M65" i="48"/>
  <c r="M64" i="48"/>
  <c r="M63" i="48"/>
  <c r="M62" i="48"/>
  <c r="M61" i="48"/>
  <c r="M60" i="48"/>
  <c r="M59" i="48"/>
  <c r="M58" i="48"/>
  <c r="M57" i="48"/>
  <c r="M56" i="48"/>
  <c r="M55" i="48"/>
  <c r="M54" i="48"/>
  <c r="M53" i="48"/>
  <c r="M52" i="48"/>
  <c r="M51" i="48"/>
  <c r="M50" i="48"/>
  <c r="M49" i="48"/>
  <c r="M48" i="48"/>
  <c r="M47" i="48"/>
  <c r="M46" i="48"/>
  <c r="M45" i="48"/>
  <c r="M44" i="48"/>
  <c r="M43" i="48"/>
  <c r="M42" i="48"/>
  <c r="M41" i="48"/>
  <c r="M40" i="48"/>
  <c r="M39" i="48"/>
  <c r="M38" i="48"/>
  <c r="M37" i="48"/>
  <c r="M36" i="48"/>
  <c r="M35" i="48"/>
  <c r="M34" i="48"/>
  <c r="M33" i="48"/>
  <c r="M32" i="48"/>
  <c r="M31" i="48"/>
  <c r="M30" i="48"/>
  <c r="M29" i="48"/>
  <c r="M28" i="48"/>
  <c r="M27" i="48"/>
  <c r="M26" i="48"/>
  <c r="M25" i="48"/>
  <c r="M24" i="48"/>
  <c r="M23" i="48"/>
  <c r="M22" i="48"/>
  <c r="M21" i="48"/>
  <c r="M20" i="48"/>
  <c r="M19" i="48"/>
  <c r="M18" i="48"/>
  <c r="M17" i="48"/>
  <c r="M16" i="48"/>
  <c r="M15" i="48"/>
  <c r="M14" i="48"/>
  <c r="M13" i="48"/>
  <c r="M12" i="48"/>
  <c r="M11" i="48"/>
  <c r="M10" i="48"/>
  <c r="M9" i="48"/>
  <c r="M8" i="48"/>
  <c r="M7" i="48"/>
  <c r="M6" i="48"/>
  <c r="M5" i="48"/>
  <c r="M4" i="48"/>
  <c r="P4" i="10"/>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Q72" i="10" l="1"/>
  <c r="L72" i="47"/>
  <c r="K72" i="47"/>
  <c r="J72" i="47"/>
  <c r="I72" i="47"/>
  <c r="H72" i="47"/>
  <c r="G72" i="47"/>
  <c r="F72" i="47"/>
  <c r="E72" i="47"/>
  <c r="D72" i="47"/>
  <c r="C72" i="47"/>
  <c r="B72" i="47"/>
  <c r="M71" i="47"/>
  <c r="M70" i="47"/>
  <c r="M69" i="47"/>
  <c r="M68" i="47"/>
  <c r="M67" i="47"/>
  <c r="M66" i="47"/>
  <c r="M65" i="47"/>
  <c r="M64" i="47"/>
  <c r="M63" i="47"/>
  <c r="M62" i="47"/>
  <c r="M61" i="47"/>
  <c r="M60" i="47"/>
  <c r="M59" i="47"/>
  <c r="M58" i="47"/>
  <c r="M57" i="47"/>
  <c r="M56" i="47"/>
  <c r="M55" i="47"/>
  <c r="M54" i="47"/>
  <c r="M53" i="47"/>
  <c r="M52" i="47"/>
  <c r="M51" i="47"/>
  <c r="M50" i="47"/>
  <c r="M49" i="47"/>
  <c r="M48" i="47"/>
  <c r="M47" i="47"/>
  <c r="M46" i="47"/>
  <c r="M45" i="47"/>
  <c r="M44" i="47"/>
  <c r="M43" i="47"/>
  <c r="M42" i="47"/>
  <c r="M41" i="47"/>
  <c r="M40" i="47"/>
  <c r="M39" i="47"/>
  <c r="M38" i="47"/>
  <c r="M37" i="47"/>
  <c r="M36" i="47"/>
  <c r="M35" i="47"/>
  <c r="M34" i="47"/>
  <c r="M33" i="47"/>
  <c r="M32" i="47"/>
  <c r="M31" i="47"/>
  <c r="M30" i="47"/>
  <c r="M29" i="47"/>
  <c r="M28" i="47"/>
  <c r="M27" i="47"/>
  <c r="M26" i="47"/>
  <c r="M25" i="47"/>
  <c r="M24" i="47"/>
  <c r="M23" i="47"/>
  <c r="M22" i="47"/>
  <c r="M21" i="47"/>
  <c r="M20" i="47"/>
  <c r="M19" i="47"/>
  <c r="M18" i="47"/>
  <c r="M17" i="47"/>
  <c r="M16" i="47"/>
  <c r="M15" i="47"/>
  <c r="M14" i="47"/>
  <c r="M13" i="47"/>
  <c r="M12" i="47"/>
  <c r="M11" i="47"/>
  <c r="M10" i="47"/>
  <c r="M9" i="47"/>
  <c r="M8" i="47"/>
  <c r="M7" i="47"/>
  <c r="M6" i="47"/>
  <c r="M5" i="47"/>
  <c r="M4" i="47"/>
  <c r="O4" i="10"/>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P72" i="10" s="1"/>
  <c r="N4" i="10" l="1"/>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O72" i="10" s="1"/>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N72" i="10" s="1"/>
  <c r="L72" i="44"/>
  <c r="K72" i="44"/>
  <c r="J72" i="44"/>
  <c r="I72" i="44"/>
  <c r="H72" i="44"/>
  <c r="G72" i="44"/>
  <c r="F72" i="44"/>
  <c r="E72" i="44"/>
  <c r="D72" i="44"/>
  <c r="C72" i="44"/>
  <c r="B72" i="44"/>
  <c r="M71" i="44"/>
  <c r="M70" i="44"/>
  <c r="M69" i="44"/>
  <c r="M68" i="44"/>
  <c r="M67" i="44"/>
  <c r="M66" i="44"/>
  <c r="M65" i="44"/>
  <c r="M64" i="44"/>
  <c r="M63" i="44"/>
  <c r="M62" i="44"/>
  <c r="M61" i="44"/>
  <c r="M60" i="44"/>
  <c r="M59" i="44"/>
  <c r="M58" i="44"/>
  <c r="M57" i="44"/>
  <c r="M56" i="44"/>
  <c r="M55" i="44"/>
  <c r="M54" i="44"/>
  <c r="M53" i="44"/>
  <c r="M52" i="44"/>
  <c r="M51" i="44"/>
  <c r="M50" i="44"/>
  <c r="M49" i="44"/>
  <c r="M48" i="44"/>
  <c r="M47" i="44"/>
  <c r="M46" i="44"/>
  <c r="M45" i="44"/>
  <c r="M44" i="44"/>
  <c r="M43" i="44"/>
  <c r="M42" i="44"/>
  <c r="M41" i="44"/>
  <c r="M40" i="44"/>
  <c r="M39" i="44"/>
  <c r="M38" i="44"/>
  <c r="M37" i="44"/>
  <c r="M36" i="44"/>
  <c r="M35" i="44"/>
  <c r="M34" i="44"/>
  <c r="M33" i="44"/>
  <c r="M32" i="44"/>
  <c r="M31" i="44"/>
  <c r="M30" i="44"/>
  <c r="M29" i="44"/>
  <c r="M28" i="44"/>
  <c r="M27" i="44"/>
  <c r="M26" i="44"/>
  <c r="M25" i="44"/>
  <c r="M24" i="44"/>
  <c r="M23" i="44"/>
  <c r="M22" i="44"/>
  <c r="M21" i="44"/>
  <c r="M20" i="44"/>
  <c r="M19" i="44"/>
  <c r="M18" i="44"/>
  <c r="M17" i="44"/>
  <c r="M16" i="44"/>
  <c r="M15" i="44"/>
  <c r="M14" i="44"/>
  <c r="M13" i="44"/>
  <c r="M12" i="44"/>
  <c r="M11" i="44"/>
  <c r="M10" i="44"/>
  <c r="M9" i="44"/>
  <c r="M8" i="44"/>
  <c r="M7" i="44"/>
  <c r="M6" i="44"/>
  <c r="M5" i="44"/>
  <c r="M4" i="44"/>
  <c r="L72" i="45"/>
  <c r="K72" i="45"/>
  <c r="J72" i="45"/>
  <c r="I72" i="45"/>
  <c r="H72" i="45"/>
  <c r="G72" i="45"/>
  <c r="F72" i="45"/>
  <c r="E72" i="45"/>
  <c r="D72" i="45"/>
  <c r="C72" i="45"/>
  <c r="B72" i="45"/>
  <c r="M71" i="45"/>
  <c r="M70" i="45"/>
  <c r="M69" i="45"/>
  <c r="M68" i="45"/>
  <c r="M67" i="45"/>
  <c r="M66" i="45"/>
  <c r="M65" i="45"/>
  <c r="M64" i="45"/>
  <c r="M63" i="45"/>
  <c r="M62" i="45"/>
  <c r="M61" i="45"/>
  <c r="M60" i="45"/>
  <c r="M59" i="45"/>
  <c r="M58" i="45"/>
  <c r="M57" i="45"/>
  <c r="M56" i="45"/>
  <c r="M55" i="45"/>
  <c r="M54" i="45"/>
  <c r="M53" i="45"/>
  <c r="M52" i="45"/>
  <c r="M51" i="45"/>
  <c r="M50" i="45"/>
  <c r="M49" i="45"/>
  <c r="M48" i="45"/>
  <c r="M47" i="45"/>
  <c r="M46" i="45"/>
  <c r="M45" i="45"/>
  <c r="M44" i="45"/>
  <c r="M43" i="45"/>
  <c r="M42" i="45"/>
  <c r="M41" i="45"/>
  <c r="M40" i="45"/>
  <c r="M39" i="45"/>
  <c r="M38" i="45"/>
  <c r="M37" i="45"/>
  <c r="M36" i="45"/>
  <c r="M35" i="45"/>
  <c r="M34" i="45"/>
  <c r="M33" i="45"/>
  <c r="M32" i="45"/>
  <c r="M31" i="45"/>
  <c r="M30" i="45"/>
  <c r="M29" i="45"/>
  <c r="M28" i="45"/>
  <c r="M27" i="45"/>
  <c r="M26" i="45"/>
  <c r="M25" i="45"/>
  <c r="M24" i="45"/>
  <c r="M23" i="45"/>
  <c r="M22" i="45"/>
  <c r="M21" i="45"/>
  <c r="M20" i="45"/>
  <c r="M19" i="45"/>
  <c r="M18" i="45"/>
  <c r="M17" i="45"/>
  <c r="M16" i="45"/>
  <c r="M15" i="45"/>
  <c r="M14" i="45"/>
  <c r="M13" i="45"/>
  <c r="M12" i="45"/>
  <c r="M11" i="45"/>
  <c r="M10" i="45"/>
  <c r="M9" i="45"/>
  <c r="M8" i="45"/>
  <c r="M7" i="45"/>
  <c r="M6" i="45"/>
  <c r="M5" i="45"/>
  <c r="M4" i="45"/>
  <c r="L72" i="46"/>
  <c r="K72" i="46"/>
  <c r="J72" i="46"/>
  <c r="I72" i="46"/>
  <c r="H72" i="46"/>
  <c r="G72" i="46"/>
  <c r="F72" i="46"/>
  <c r="E72" i="46"/>
  <c r="D72" i="46"/>
  <c r="C72" i="46"/>
  <c r="B72" i="46"/>
  <c r="M71" i="46"/>
  <c r="M70" i="46"/>
  <c r="M69" i="46"/>
  <c r="M68" i="46"/>
  <c r="M67" i="46"/>
  <c r="M66" i="46"/>
  <c r="M65" i="46"/>
  <c r="M64" i="46"/>
  <c r="M63" i="46"/>
  <c r="M62" i="46"/>
  <c r="M61" i="46"/>
  <c r="M60" i="46"/>
  <c r="M59" i="46"/>
  <c r="M58" i="46"/>
  <c r="M57" i="46"/>
  <c r="M56" i="46"/>
  <c r="M55" i="46"/>
  <c r="M54" i="46"/>
  <c r="M53" i="46"/>
  <c r="M52" i="46"/>
  <c r="M51" i="46"/>
  <c r="M50" i="46"/>
  <c r="M49" i="46"/>
  <c r="M48" i="46"/>
  <c r="M47" i="46"/>
  <c r="M46" i="46"/>
  <c r="M45" i="46"/>
  <c r="M44" i="46"/>
  <c r="M43" i="46"/>
  <c r="M42" i="46"/>
  <c r="M41" i="46"/>
  <c r="M40" i="46"/>
  <c r="M39" i="46"/>
  <c r="M38" i="46"/>
  <c r="M37" i="46"/>
  <c r="M36" i="46"/>
  <c r="M35" i="46"/>
  <c r="M34" i="46"/>
  <c r="M33" i="46"/>
  <c r="M32" i="46"/>
  <c r="M31" i="46"/>
  <c r="M30" i="46"/>
  <c r="M29" i="46"/>
  <c r="M28" i="46"/>
  <c r="M27" i="46"/>
  <c r="M26" i="46"/>
  <c r="M25" i="46"/>
  <c r="M24" i="46"/>
  <c r="M23" i="46"/>
  <c r="M22" i="46"/>
  <c r="M21" i="46"/>
  <c r="M20" i="46"/>
  <c r="M19" i="46"/>
  <c r="M18" i="46"/>
  <c r="M17" i="46"/>
  <c r="M16" i="46"/>
  <c r="M15" i="46"/>
  <c r="M14" i="46"/>
  <c r="M13" i="46"/>
  <c r="M12" i="46"/>
  <c r="M11" i="46"/>
  <c r="M10" i="46"/>
  <c r="M9" i="46"/>
  <c r="M8" i="46"/>
  <c r="M7" i="46"/>
  <c r="M6" i="46"/>
  <c r="M5" i="46"/>
  <c r="M4" i="46"/>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L72" i="42"/>
  <c r="K72" i="42"/>
  <c r="J72" i="42"/>
  <c r="I72" i="42"/>
  <c r="H72" i="42"/>
  <c r="G72" i="42"/>
  <c r="F72" i="42"/>
  <c r="E72" i="42"/>
  <c r="D72" i="42"/>
  <c r="C72" i="42"/>
  <c r="B72" i="42"/>
  <c r="M71" i="42"/>
  <c r="M70" i="42"/>
  <c r="M69" i="42"/>
  <c r="M68" i="42"/>
  <c r="M67" i="42"/>
  <c r="M66" i="42"/>
  <c r="M65" i="42"/>
  <c r="M64" i="42"/>
  <c r="M63" i="42"/>
  <c r="M62" i="42"/>
  <c r="M61" i="42"/>
  <c r="M60" i="42"/>
  <c r="M59" i="42"/>
  <c r="M58" i="42"/>
  <c r="M57" i="42"/>
  <c r="M56" i="42"/>
  <c r="M55" i="42"/>
  <c r="M54" i="42"/>
  <c r="M53" i="42"/>
  <c r="M52" i="42"/>
  <c r="M51" i="42"/>
  <c r="M50" i="42"/>
  <c r="M49" i="42"/>
  <c r="M48" i="42"/>
  <c r="M47" i="42"/>
  <c r="M46" i="42"/>
  <c r="M45" i="42"/>
  <c r="M44" i="42"/>
  <c r="M43" i="42"/>
  <c r="M42" i="42"/>
  <c r="M41" i="42"/>
  <c r="M40" i="42"/>
  <c r="M39" i="42"/>
  <c r="M38" i="42"/>
  <c r="M37" i="42"/>
  <c r="M36" i="42"/>
  <c r="M35" i="42"/>
  <c r="M34" i="42"/>
  <c r="M33" i="42"/>
  <c r="M32" i="42"/>
  <c r="M31" i="42"/>
  <c r="M30" i="42"/>
  <c r="M29" i="42"/>
  <c r="M28" i="42"/>
  <c r="M27" i="42"/>
  <c r="M26" i="42"/>
  <c r="M25" i="42"/>
  <c r="M24" i="42"/>
  <c r="M23" i="42"/>
  <c r="M22" i="42"/>
  <c r="M21" i="42"/>
  <c r="M20" i="42"/>
  <c r="M19" i="42"/>
  <c r="M18" i="42"/>
  <c r="M17" i="42"/>
  <c r="M16" i="42"/>
  <c r="M15" i="42"/>
  <c r="M14" i="42"/>
  <c r="M13" i="42"/>
  <c r="M12" i="42"/>
  <c r="M11" i="42"/>
  <c r="M10" i="42"/>
  <c r="M9" i="42"/>
  <c r="M8" i="42"/>
  <c r="M7" i="42"/>
  <c r="M6" i="42"/>
  <c r="M5" i="42"/>
  <c r="M4" i="42"/>
  <c r="L72" i="43"/>
  <c r="K72" i="43"/>
  <c r="J72" i="43"/>
  <c r="I72" i="43"/>
  <c r="H72" i="43"/>
  <c r="G72" i="43"/>
  <c r="F72" i="43"/>
  <c r="E72" i="43"/>
  <c r="D72" i="43"/>
  <c r="C72" i="43"/>
  <c r="B72" i="43"/>
  <c r="M71" i="43"/>
  <c r="M70" i="43"/>
  <c r="M69" i="43"/>
  <c r="M68" i="43"/>
  <c r="M67" i="43"/>
  <c r="M66" i="43"/>
  <c r="M65" i="43"/>
  <c r="M64" i="43"/>
  <c r="M63" i="43"/>
  <c r="M62" i="43"/>
  <c r="M61" i="43"/>
  <c r="M60" i="43"/>
  <c r="M59" i="43"/>
  <c r="M58" i="43"/>
  <c r="M57" i="43"/>
  <c r="M56" i="43"/>
  <c r="M55" i="43"/>
  <c r="M54" i="43"/>
  <c r="M53" i="43"/>
  <c r="M52" i="43"/>
  <c r="M51" i="43"/>
  <c r="M50" i="43"/>
  <c r="M49" i="43"/>
  <c r="M48" i="43"/>
  <c r="M47" i="43"/>
  <c r="M46" i="43"/>
  <c r="M45" i="43"/>
  <c r="M44" i="43"/>
  <c r="M43" i="43"/>
  <c r="M42" i="43"/>
  <c r="M41" i="43"/>
  <c r="M40" i="43"/>
  <c r="M39" i="43"/>
  <c r="M38" i="43"/>
  <c r="M37" i="43"/>
  <c r="M36" i="43"/>
  <c r="M35" i="43"/>
  <c r="M34" i="43"/>
  <c r="M33" i="43"/>
  <c r="M32" i="43"/>
  <c r="M31" i="43"/>
  <c r="M30" i="43"/>
  <c r="M29" i="43"/>
  <c r="M28" i="43"/>
  <c r="M27" i="43"/>
  <c r="M26" i="43"/>
  <c r="M25" i="43"/>
  <c r="M24" i="43"/>
  <c r="M23" i="43"/>
  <c r="M22" i="43"/>
  <c r="M21" i="43"/>
  <c r="M20" i="43"/>
  <c r="M19" i="43"/>
  <c r="M18" i="43"/>
  <c r="M17" i="43"/>
  <c r="M16" i="43"/>
  <c r="M15" i="43"/>
  <c r="M14" i="43"/>
  <c r="M13" i="43"/>
  <c r="M12" i="43"/>
  <c r="M11" i="43"/>
  <c r="M10" i="43"/>
  <c r="M9" i="43"/>
  <c r="M8" i="43"/>
  <c r="M7" i="43"/>
  <c r="M6" i="43"/>
  <c r="M5" i="43"/>
  <c r="M4" i="43"/>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s="1"/>
  <c r="L72" i="41"/>
  <c r="K72" i="41"/>
  <c r="J72" i="41"/>
  <c r="I72" i="41"/>
  <c r="H72" i="41"/>
  <c r="G72" i="41"/>
  <c r="F72" i="41"/>
  <c r="E72" i="41"/>
  <c r="D72" i="41"/>
  <c r="C72" i="41"/>
  <c r="B72" i="41"/>
  <c r="M71" i="41"/>
  <c r="M70" i="41"/>
  <c r="M69" i="41"/>
  <c r="M68" i="41"/>
  <c r="M67" i="41"/>
  <c r="M66" i="41"/>
  <c r="M65" i="41"/>
  <c r="M64" i="41"/>
  <c r="M63" i="41"/>
  <c r="M62" i="41"/>
  <c r="M61" i="41"/>
  <c r="M60" i="41"/>
  <c r="M59" i="41"/>
  <c r="M58" i="41"/>
  <c r="M57" i="41"/>
  <c r="M56" i="41"/>
  <c r="M55" i="41"/>
  <c r="M54" i="41"/>
  <c r="M53" i="41"/>
  <c r="M52" i="41"/>
  <c r="M51" i="41"/>
  <c r="M50" i="41"/>
  <c r="M49" i="41"/>
  <c r="M48" i="41"/>
  <c r="M47" i="4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7" i="41"/>
  <c r="M6" i="41"/>
  <c r="M5" i="41"/>
  <c r="M4" i="41"/>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B7" i="10"/>
  <c r="B15" i="10"/>
  <c r="B19" i="10"/>
  <c r="B23" i="10"/>
  <c r="B27" i="10"/>
  <c r="B31" i="10"/>
  <c r="B35" i="10"/>
  <c r="B39" i="10"/>
  <c r="B47" i="10"/>
  <c r="B51" i="10"/>
  <c r="B55" i="10"/>
  <c r="B59" i="10"/>
  <c r="B63" i="10"/>
  <c r="C6" i="10"/>
  <c r="C10" i="10"/>
  <c r="C22" i="10"/>
  <c r="C26" i="10"/>
  <c r="C34" i="10"/>
  <c r="C42" i="10"/>
  <c r="C66" i="10"/>
  <c r="C70" i="10"/>
  <c r="D5" i="10"/>
  <c r="D17" i="10"/>
  <c r="D21" i="10"/>
  <c r="D25" i="10"/>
  <c r="D41" i="10"/>
  <c r="D45" i="10"/>
  <c r="D65" i="10"/>
  <c r="E23" i="10"/>
  <c r="E27" i="10"/>
  <c r="E31" i="10"/>
  <c r="E35" i="10"/>
  <c r="E39" i="10"/>
  <c r="E66" i="10"/>
  <c r="E70" i="10"/>
  <c r="B70" i="10"/>
  <c r="B69" i="10"/>
  <c r="B68" i="10"/>
  <c r="B67" i="10"/>
  <c r="B65" i="10"/>
  <c r="B64" i="10"/>
  <c r="B62" i="10"/>
  <c r="B61" i="10"/>
  <c r="B60" i="10"/>
  <c r="B57" i="10"/>
  <c r="B56" i="10"/>
  <c r="B54" i="10"/>
  <c r="B53" i="10"/>
  <c r="B52" i="10"/>
  <c r="B49" i="10"/>
  <c r="B48" i="10"/>
  <c r="B46" i="10"/>
  <c r="B45" i="10"/>
  <c r="B44" i="10"/>
  <c r="B43" i="10"/>
  <c r="B41" i="10"/>
  <c r="B40" i="10"/>
  <c r="B38" i="10"/>
  <c r="B37" i="10"/>
  <c r="B36" i="10"/>
  <c r="B33" i="10"/>
  <c r="B32" i="10"/>
  <c r="B30" i="10"/>
  <c r="B29" i="10"/>
  <c r="B28" i="10"/>
  <c r="B25" i="10"/>
  <c r="B24" i="10"/>
  <c r="B22" i="10"/>
  <c r="B21" i="10"/>
  <c r="B20" i="10"/>
  <c r="B17" i="10"/>
  <c r="B16" i="10"/>
  <c r="B14" i="10"/>
  <c r="B13" i="10"/>
  <c r="B12" i="10"/>
  <c r="B11" i="10"/>
  <c r="B9" i="10"/>
  <c r="B8" i="10"/>
  <c r="B6" i="10"/>
  <c r="B5" i="10"/>
  <c r="B4" i="10"/>
  <c r="C69" i="10"/>
  <c r="C68" i="10"/>
  <c r="C67" i="10"/>
  <c r="C65" i="10"/>
  <c r="C64" i="10"/>
  <c r="C63" i="10"/>
  <c r="C62" i="10"/>
  <c r="C61" i="10"/>
  <c r="C60" i="10"/>
  <c r="C59" i="10"/>
  <c r="C58" i="10"/>
  <c r="C57" i="10"/>
  <c r="C56" i="10"/>
  <c r="C55" i="10"/>
  <c r="C54" i="10"/>
  <c r="C53" i="10"/>
  <c r="C52" i="10"/>
  <c r="C51" i="10"/>
  <c r="C50" i="10"/>
  <c r="C49" i="10"/>
  <c r="C48" i="10"/>
  <c r="C47" i="10"/>
  <c r="C46" i="10"/>
  <c r="C45" i="10"/>
  <c r="C44" i="10"/>
  <c r="C43" i="10"/>
  <c r="C41" i="10"/>
  <c r="C40" i="10"/>
  <c r="C39" i="10"/>
  <c r="C38" i="10"/>
  <c r="C37" i="10"/>
  <c r="C36" i="10"/>
  <c r="C35" i="10"/>
  <c r="C33" i="10"/>
  <c r="C32" i="10"/>
  <c r="C31" i="10"/>
  <c r="C30" i="10"/>
  <c r="C29" i="10"/>
  <c r="C28" i="10"/>
  <c r="C27" i="10"/>
  <c r="C25" i="10"/>
  <c r="C24" i="10"/>
  <c r="C23" i="10"/>
  <c r="C21" i="10"/>
  <c r="C20" i="10"/>
  <c r="C19" i="10"/>
  <c r="C18" i="10"/>
  <c r="C17" i="10"/>
  <c r="C16" i="10"/>
  <c r="C15" i="10"/>
  <c r="C14" i="10"/>
  <c r="C13" i="10"/>
  <c r="C12" i="10"/>
  <c r="C11" i="10"/>
  <c r="C9" i="10"/>
  <c r="C8" i="10"/>
  <c r="C7" i="10"/>
  <c r="C5" i="10"/>
  <c r="D70" i="10"/>
  <c r="D69" i="10"/>
  <c r="D68" i="10"/>
  <c r="D67" i="10"/>
  <c r="D66" i="10"/>
  <c r="D64" i="10"/>
  <c r="D63" i="10"/>
  <c r="D62" i="10"/>
  <c r="D61" i="10"/>
  <c r="D60" i="10"/>
  <c r="D59" i="10"/>
  <c r="D58" i="10"/>
  <c r="D57" i="10"/>
  <c r="D56" i="10"/>
  <c r="D55" i="10"/>
  <c r="D54" i="10"/>
  <c r="D53" i="10"/>
  <c r="D52" i="10"/>
  <c r="D51" i="10"/>
  <c r="D50" i="10"/>
  <c r="D49" i="10"/>
  <c r="D48" i="10"/>
  <c r="D47" i="10"/>
  <c r="D46" i="10"/>
  <c r="D44" i="10"/>
  <c r="D43" i="10"/>
  <c r="D42" i="10"/>
  <c r="D40" i="10"/>
  <c r="D39" i="10"/>
  <c r="D38" i="10"/>
  <c r="D37" i="10"/>
  <c r="D36" i="10"/>
  <c r="D35" i="10"/>
  <c r="D34" i="10"/>
  <c r="D33" i="10"/>
  <c r="D32" i="10"/>
  <c r="D31" i="10"/>
  <c r="D30" i="10"/>
  <c r="D29" i="10"/>
  <c r="D28" i="10"/>
  <c r="D27" i="10"/>
  <c r="D26" i="10"/>
  <c r="D24" i="10"/>
  <c r="D23" i="10"/>
  <c r="D22" i="10"/>
  <c r="D20" i="10"/>
  <c r="D19" i="10"/>
  <c r="D18" i="10"/>
  <c r="D16" i="10"/>
  <c r="D15" i="10"/>
  <c r="D14" i="10"/>
  <c r="D13" i="10"/>
  <c r="D12" i="10"/>
  <c r="D11" i="10"/>
  <c r="D10" i="10"/>
  <c r="D9" i="10"/>
  <c r="D8" i="10"/>
  <c r="D7" i="10"/>
  <c r="D6" i="10"/>
  <c r="D4" i="10"/>
  <c r="E69" i="10"/>
  <c r="E68" i="10"/>
  <c r="E67"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8" i="10"/>
  <c r="E37" i="10"/>
  <c r="E36" i="10"/>
  <c r="E34" i="10"/>
  <c r="E33" i="10"/>
  <c r="E32" i="10"/>
  <c r="E30" i="10"/>
  <c r="E29" i="10"/>
  <c r="E28" i="10"/>
  <c r="E26" i="10"/>
  <c r="E25" i="10"/>
  <c r="E24" i="10"/>
  <c r="E22" i="10"/>
  <c r="E21" i="10"/>
  <c r="E20" i="10"/>
  <c r="E19" i="10"/>
  <c r="E18" i="10"/>
  <c r="E17" i="10"/>
  <c r="E16" i="10"/>
  <c r="E15" i="10"/>
  <c r="E14" i="10"/>
  <c r="E13" i="10"/>
  <c r="E12" i="10"/>
  <c r="E11" i="10"/>
  <c r="E10" i="10"/>
  <c r="E9" i="10"/>
  <c r="E8" i="10"/>
  <c r="E7" i="10"/>
  <c r="E6" i="10"/>
  <c r="E5" i="10"/>
  <c r="E4"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G22" i="10"/>
  <c r="G42"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1" i="10"/>
  <c r="G40" i="10"/>
  <c r="G39" i="10"/>
  <c r="G38" i="10"/>
  <c r="G37" i="10"/>
  <c r="G36" i="10"/>
  <c r="G35" i="10"/>
  <c r="G33" i="10"/>
  <c r="G32" i="10"/>
  <c r="G31" i="10"/>
  <c r="G30" i="10"/>
  <c r="G29" i="10"/>
  <c r="G28" i="10"/>
  <c r="G27" i="10"/>
  <c r="G26" i="10"/>
  <c r="G25" i="10"/>
  <c r="G24" i="10"/>
  <c r="G23" i="10"/>
  <c r="G20" i="10"/>
  <c r="G19" i="10"/>
  <c r="G18" i="10"/>
  <c r="G17" i="10"/>
  <c r="G16" i="10"/>
  <c r="G15" i="10"/>
  <c r="G14" i="10"/>
  <c r="G13" i="10"/>
  <c r="G12" i="10"/>
  <c r="G11" i="10"/>
  <c r="G10" i="10"/>
  <c r="G9" i="10"/>
  <c r="G7" i="10"/>
  <c r="G5" i="10"/>
  <c r="G4" i="10"/>
  <c r="G21" i="10"/>
  <c r="G34" i="10"/>
  <c r="G8" i="10"/>
  <c r="C4" i="10"/>
  <c r="B66" i="10"/>
  <c r="B58" i="10"/>
  <c r="B50" i="10"/>
  <c r="B42" i="10"/>
  <c r="B34" i="10"/>
  <c r="B26" i="10"/>
  <c r="B18" i="10"/>
  <c r="B10" i="10"/>
  <c r="M13" i="38"/>
  <c r="M71" i="37"/>
  <c r="M53" i="36"/>
  <c r="M24" i="35"/>
  <c r="M6" i="34"/>
  <c r="G6" i="10"/>
  <c r="M50" i="33"/>
  <c r="F72" i="40"/>
  <c r="M70" i="39"/>
  <c r="M62" i="39"/>
  <c r="M54" i="39"/>
  <c r="M46" i="39"/>
  <c r="M38" i="39"/>
  <c r="M30" i="39"/>
  <c r="M22" i="39"/>
  <c r="M14" i="39"/>
  <c r="M15" i="39"/>
  <c r="M31" i="39"/>
  <c r="M47" i="39"/>
  <c r="M63" i="39"/>
  <c r="J72" i="39"/>
  <c r="M12" i="39"/>
  <c r="M28" i="39"/>
  <c r="M44" i="39"/>
  <c r="M60" i="39"/>
  <c r="G72" i="39"/>
  <c r="E72" i="39"/>
  <c r="M21" i="39"/>
  <c r="M53" i="39"/>
  <c r="M29" i="39"/>
  <c r="M61" i="39"/>
  <c r="M23" i="39"/>
  <c r="M55" i="39"/>
  <c r="M71" i="39"/>
  <c r="M36" i="39"/>
  <c r="M68" i="39"/>
  <c r="M5" i="39"/>
  <c r="M69" i="39"/>
  <c r="M66" i="39"/>
  <c r="M50" i="39"/>
  <c r="M34" i="39"/>
  <c r="M18" i="39"/>
  <c r="M43" i="39"/>
  <c r="I72" i="39"/>
  <c r="M19" i="39"/>
  <c r="M35" i="39"/>
  <c r="M51" i="39"/>
  <c r="M67" i="39"/>
  <c r="L72" i="39"/>
  <c r="M16" i="39"/>
  <c r="M32" i="39"/>
  <c r="M48" i="39"/>
  <c r="M64" i="39"/>
  <c r="K72" i="39"/>
  <c r="B71" i="10"/>
  <c r="M7" i="39"/>
  <c r="B72" i="39"/>
  <c r="M20" i="39"/>
  <c r="M52" i="39"/>
  <c r="M4" i="39"/>
  <c r="M37" i="39"/>
  <c r="D72" i="39"/>
  <c r="M42" i="39"/>
  <c r="M26" i="39"/>
  <c r="M27" i="39"/>
  <c r="F72" i="39"/>
  <c r="M24" i="39"/>
  <c r="M56" i="39"/>
  <c r="H72" i="39"/>
  <c r="M45" i="39"/>
  <c r="M65" i="39"/>
  <c r="M57" i="39"/>
  <c r="M49" i="39"/>
  <c r="M41" i="39"/>
  <c r="M33" i="39"/>
  <c r="M25" i="39"/>
  <c r="M17" i="39"/>
  <c r="M9" i="39"/>
  <c r="M39" i="39"/>
  <c r="M58" i="39"/>
  <c r="M10" i="39"/>
  <c r="M11" i="39"/>
  <c r="M59" i="39"/>
  <c r="M8" i="39"/>
  <c r="M40" i="39"/>
  <c r="C72" i="39"/>
  <c r="M13" i="39"/>
  <c r="M6" i="39"/>
  <c r="M26" i="38"/>
  <c r="M51" i="38"/>
  <c r="M54" i="38"/>
  <c r="M30" i="38"/>
  <c r="M67" i="38"/>
  <c r="M4" i="38"/>
  <c r="M37" i="38"/>
  <c r="M52" i="38"/>
  <c r="M42" i="38"/>
  <c r="M39" i="38"/>
  <c r="M27" i="38"/>
  <c r="M43" i="38"/>
  <c r="M47" i="38"/>
  <c r="M66" i="38"/>
  <c r="M38" i="38"/>
  <c r="K72" i="38"/>
  <c r="M68" i="38"/>
  <c r="M12" i="38"/>
  <c r="M18" i="38"/>
  <c r="L72" i="38"/>
  <c r="M69" i="38"/>
  <c r="E72" i="38"/>
  <c r="M5" i="38"/>
  <c r="M71" i="38"/>
  <c r="M14" i="38"/>
  <c r="M63" i="38"/>
  <c r="M22" i="38"/>
  <c r="M21" i="38"/>
  <c r="M62" i="38"/>
  <c r="F72" i="38"/>
  <c r="M46" i="38"/>
  <c r="M61" i="38"/>
  <c r="D72" i="38"/>
  <c r="C72" i="38"/>
  <c r="M64" i="38"/>
  <c r="M20" i="38"/>
  <c r="M11" i="38"/>
  <c r="M55" i="38"/>
  <c r="M49" i="38"/>
  <c r="J72" i="38"/>
  <c r="M65" i="38"/>
  <c r="M15" i="38"/>
  <c r="M57" i="38"/>
  <c r="C71" i="10"/>
  <c r="M56" i="38"/>
  <c r="M59" i="38"/>
  <c r="M8" i="38"/>
  <c r="M10" i="38"/>
  <c r="M53" i="38"/>
  <c r="M31" i="38"/>
  <c r="M48" i="38"/>
  <c r="M70" i="38"/>
  <c r="M40" i="38"/>
  <c r="M29" i="38"/>
  <c r="M58" i="38"/>
  <c r="M33" i="38"/>
  <c r="M44" i="38"/>
  <c r="M7" i="38"/>
  <c r="M9" i="38"/>
  <c r="M45" i="38"/>
  <c r="M36" i="38"/>
  <c r="H72" i="38"/>
  <c r="M28" i="38"/>
  <c r="M17" i="38"/>
  <c r="M32" i="38"/>
  <c r="B72" i="38"/>
  <c r="M34" i="38"/>
  <c r="M23" i="38"/>
  <c r="M24" i="38"/>
  <c r="M60" i="38"/>
  <c r="M25" i="38"/>
  <c r="M50" i="38"/>
  <c r="M6" i="38"/>
  <c r="M19" i="38"/>
  <c r="G72" i="38"/>
  <c r="I72" i="38"/>
  <c r="M16" i="38"/>
  <c r="M35" i="38"/>
  <c r="M41" i="38"/>
  <c r="M56" i="37"/>
  <c r="M53" i="37"/>
  <c r="J72" i="37"/>
  <c r="M61" i="37"/>
  <c r="M30" i="37"/>
  <c r="M5" i="37"/>
  <c r="M40" i="37"/>
  <c r="M15" i="37"/>
  <c r="M48" i="37"/>
  <c r="M63" i="37"/>
  <c r="M49" i="37"/>
  <c r="B72" i="37"/>
  <c r="E72" i="37"/>
  <c r="M28" i="37"/>
  <c r="M10" i="37"/>
  <c r="M11" i="37"/>
  <c r="H72" i="37"/>
  <c r="M33" i="37"/>
  <c r="M23" i="37"/>
  <c r="M60" i="37"/>
  <c r="M26" i="37"/>
  <c r="G72" i="37"/>
  <c r="M46" i="37"/>
  <c r="M69" i="37"/>
  <c r="M16" i="37"/>
  <c r="M13" i="37"/>
  <c r="M34" i="37"/>
  <c r="M70" i="37"/>
  <c r="M31" i="37"/>
  <c r="M44" i="37"/>
  <c r="M47" i="37"/>
  <c r="M20" i="37"/>
  <c r="M54" i="37"/>
  <c r="M55" i="37"/>
  <c r="M4" i="37"/>
  <c r="M38" i="37"/>
  <c r="M67" i="37"/>
  <c r="M68" i="37"/>
  <c r="M12" i="37"/>
  <c r="M19" i="37"/>
  <c r="M24" i="37"/>
  <c r="F72" i="37"/>
  <c r="M64" i="37"/>
  <c r="M21" i="37"/>
  <c r="M17" i="37"/>
  <c r="M58" i="37"/>
  <c r="M27" i="37"/>
  <c r="M62" i="37"/>
  <c r="M6" i="37"/>
  <c r="M37" i="37"/>
  <c r="M9" i="37"/>
  <c r="M29" i="37"/>
  <c r="M8" i="37"/>
  <c r="L72" i="37"/>
  <c r="M7" i="37"/>
  <c r="M41" i="37"/>
  <c r="M36" i="37"/>
  <c r="M50" i="37"/>
  <c r="K72" i="37"/>
  <c r="M59" i="37"/>
  <c r="M25" i="37"/>
  <c r="M22" i="37"/>
  <c r="M18" i="37"/>
  <c r="M43" i="37"/>
  <c r="D71" i="10"/>
  <c r="D72" i="10" s="1"/>
  <c r="M66" i="37"/>
  <c r="M35" i="37"/>
  <c r="M52" i="37"/>
  <c r="C72" i="37"/>
  <c r="M32" i="37"/>
  <c r="M39" i="37"/>
  <c r="M14" i="37"/>
  <c r="M65" i="37"/>
  <c r="M42" i="37"/>
  <c r="M51" i="37"/>
  <c r="I72" i="37"/>
  <c r="M45" i="37"/>
  <c r="M57" i="37"/>
  <c r="D72" i="37"/>
  <c r="M48" i="36"/>
  <c r="M64" i="36"/>
  <c r="M50" i="36"/>
  <c r="J72" i="36"/>
  <c r="M10" i="36"/>
  <c r="M6" i="36"/>
  <c r="H72" i="36"/>
  <c r="C72" i="36"/>
  <c r="M27" i="36"/>
  <c r="F72" i="36"/>
  <c r="M22" i="36"/>
  <c r="M56" i="36"/>
  <c r="M18" i="36"/>
  <c r="M12" i="36"/>
  <c r="M47" i="36"/>
  <c r="M33" i="36"/>
  <c r="M15" i="36"/>
  <c r="M29" i="36"/>
  <c r="M46" i="36"/>
  <c r="M40" i="36"/>
  <c r="M39" i="36"/>
  <c r="M59" i="36"/>
  <c r="M36" i="36"/>
  <c r="M25" i="36"/>
  <c r="M66" i="36"/>
  <c r="G72" i="36"/>
  <c r="M63" i="36"/>
  <c r="M62" i="36"/>
  <c r="M60" i="36"/>
  <c r="M42" i="36"/>
  <c r="M71" i="36"/>
  <c r="M70" i="36"/>
  <c r="M61" i="36"/>
  <c r="M69" i="36"/>
  <c r="M4" i="36"/>
  <c r="E71" i="10"/>
  <c r="E72" i="10" s="1"/>
  <c r="M49" i="36"/>
  <c r="M51" i="36"/>
  <c r="M58" i="36"/>
  <c r="M8" i="36"/>
  <c r="M45" i="36"/>
  <c r="M14" i="36"/>
  <c r="M11" i="36"/>
  <c r="M52" i="36"/>
  <c r="E72" i="36"/>
  <c r="M20" i="36"/>
  <c r="K72" i="36"/>
  <c r="M19" i="36"/>
  <c r="M9" i="36"/>
  <c r="M44" i="36"/>
  <c r="M26" i="36"/>
  <c r="M41" i="36"/>
  <c r="M54" i="36"/>
  <c r="M38" i="36"/>
  <c r="M67" i="36"/>
  <c r="M37" i="36"/>
  <c r="M32" i="36"/>
  <c r="M43" i="36"/>
  <c r="M30" i="36"/>
  <c r="D72" i="36"/>
  <c r="I72" i="36"/>
  <c r="M31" i="36"/>
  <c r="L72" i="36"/>
  <c r="M21" i="36"/>
  <c r="M24" i="36"/>
  <c r="B72" i="36"/>
  <c r="M5" i="36"/>
  <c r="M28" i="36"/>
  <c r="M68" i="36"/>
  <c r="M34" i="36"/>
  <c r="M7" i="36"/>
  <c r="M13" i="36"/>
  <c r="M23" i="36"/>
  <c r="M57" i="36"/>
  <c r="M35" i="36"/>
  <c r="M16" i="36"/>
  <c r="M65" i="36"/>
  <c r="M55" i="36"/>
  <c r="M17" i="36"/>
  <c r="F72" i="35"/>
  <c r="M51" i="35"/>
  <c r="M58" i="35"/>
  <c r="M15" i="35"/>
  <c r="M11" i="35"/>
  <c r="M21" i="35"/>
  <c r="M50" i="35"/>
  <c r="M42" i="35"/>
  <c r="M56" i="35"/>
  <c r="M38" i="35"/>
  <c r="M45" i="35"/>
  <c r="H72" i="35"/>
  <c r="M30" i="35"/>
  <c r="M12" i="35"/>
  <c r="M10" i="35"/>
  <c r="M25" i="35"/>
  <c r="M62" i="35"/>
  <c r="M65" i="35"/>
  <c r="C72" i="35"/>
  <c r="D72" i="35"/>
  <c r="M16" i="35"/>
  <c r="M70" i="35"/>
  <c r="M18" i="35"/>
  <c r="M32" i="35"/>
  <c r="M4" i="35"/>
  <c r="M34" i="35"/>
  <c r="M28" i="35"/>
  <c r="M43" i="35"/>
  <c r="M39" i="35"/>
  <c r="M61" i="35"/>
  <c r="M57" i="35"/>
  <c r="M52" i="35"/>
  <c r="M20" i="35"/>
  <c r="M60" i="35"/>
  <c r="G72" i="35"/>
  <c r="M17" i="35"/>
  <c r="M48" i="35"/>
  <c r="M64" i="35"/>
  <c r="M14" i="35"/>
  <c r="M40" i="35"/>
  <c r="M19" i="35"/>
  <c r="M6" i="35"/>
  <c r="M54" i="35"/>
  <c r="M47" i="35"/>
  <c r="M26" i="35"/>
  <c r="M7" i="35"/>
  <c r="I72" i="35"/>
  <c r="M9" i="35"/>
  <c r="M71" i="35"/>
  <c r="M63" i="35"/>
  <c r="E72" i="35"/>
  <c r="M69" i="35"/>
  <c r="M46" i="35"/>
  <c r="L72" i="35"/>
  <c r="M59" i="35"/>
  <c r="M27" i="35"/>
  <c r="M33" i="35"/>
  <c r="M35" i="35"/>
  <c r="M49" i="35"/>
  <c r="M41" i="35"/>
  <c r="K72" i="35"/>
  <c r="M66" i="35"/>
  <c r="M68" i="35"/>
  <c r="M44" i="35"/>
  <c r="M36" i="35"/>
  <c r="F71" i="10"/>
  <c r="M13" i="35"/>
  <c r="M23" i="35"/>
  <c r="M22" i="35"/>
  <c r="B72" i="35"/>
  <c r="M29" i="35"/>
  <c r="M31" i="35"/>
  <c r="M53" i="35"/>
  <c r="M5" i="35"/>
  <c r="M37" i="35"/>
  <c r="M67" i="35"/>
  <c r="M55" i="35"/>
  <c r="M8" i="35"/>
  <c r="J72" i="35"/>
  <c r="E72" i="34"/>
  <c r="H72" i="34"/>
  <c r="M17" i="34"/>
  <c r="M66" i="34"/>
  <c r="M65" i="34"/>
  <c r="G71" i="10"/>
  <c r="I72" i="34"/>
  <c r="M64" i="34"/>
  <c r="K72" i="34"/>
  <c r="M24" i="34"/>
  <c r="M47" i="34"/>
  <c r="M55" i="34"/>
  <c r="M68" i="34"/>
  <c r="M42" i="34"/>
  <c r="M22" i="34"/>
  <c r="M51" i="34"/>
  <c r="M40" i="34"/>
  <c r="M54" i="34"/>
  <c r="M32" i="34"/>
  <c r="M10" i="34"/>
  <c r="M33" i="34"/>
  <c r="M58" i="34"/>
  <c r="M59" i="34"/>
  <c r="M21" i="34"/>
  <c r="M23" i="34"/>
  <c r="M30" i="34"/>
  <c r="M53" i="34"/>
  <c r="L72" i="34"/>
  <c r="M49" i="34"/>
  <c r="M37" i="34"/>
  <c r="M38" i="34"/>
  <c r="M34" i="34"/>
  <c r="B72" i="34"/>
  <c r="M69" i="34"/>
  <c r="M31" i="34"/>
  <c r="M11" i="34"/>
  <c r="M8" i="34"/>
  <c r="M39" i="34"/>
  <c r="M25" i="34"/>
  <c r="M61" i="34"/>
  <c r="M50" i="34"/>
  <c r="M60" i="34"/>
  <c r="M14" i="34"/>
  <c r="M26" i="34"/>
  <c r="M28" i="34"/>
  <c r="J72" i="34"/>
  <c r="M12" i="34"/>
  <c r="M62" i="34"/>
  <c r="M15" i="34"/>
  <c r="M56" i="34"/>
  <c r="M44" i="34"/>
  <c r="M19" i="34"/>
  <c r="M29" i="34"/>
  <c r="M4" i="34"/>
  <c r="M46" i="34"/>
  <c r="M52" i="34"/>
  <c r="M16" i="34"/>
  <c r="F72" i="34"/>
  <c r="M36" i="34"/>
  <c r="M43" i="34"/>
  <c r="M57" i="34"/>
  <c r="D72" i="34"/>
  <c r="M70" i="34"/>
  <c r="M18" i="34"/>
  <c r="M7" i="34"/>
  <c r="M9" i="34"/>
  <c r="M41" i="34"/>
  <c r="M13" i="34"/>
  <c r="M71" i="34"/>
  <c r="M45" i="34"/>
  <c r="M20" i="34"/>
  <c r="M48" i="34"/>
  <c r="M35" i="34"/>
  <c r="G72" i="34"/>
  <c r="M63" i="34"/>
  <c r="M67" i="34"/>
  <c r="C72" i="34"/>
  <c r="M5" i="34"/>
  <c r="M27" i="34"/>
  <c r="E72" i="33"/>
  <c r="M31" i="33"/>
  <c r="M25" i="33"/>
  <c r="M70" i="33"/>
  <c r="M16" i="33"/>
  <c r="M64" i="33"/>
  <c r="J72" i="33"/>
  <c r="B72" i="33"/>
  <c r="M24" i="33"/>
  <c r="M36" i="33"/>
  <c r="M6" i="33"/>
  <c r="M59" i="33"/>
  <c r="M43" i="33"/>
  <c r="M10" i="33"/>
  <c r="M5" i="33"/>
  <c r="M7" i="33"/>
  <c r="M46" i="33"/>
  <c r="M23" i="33"/>
  <c r="M12" i="33"/>
  <c r="M9" i="33"/>
  <c r="M52" i="33"/>
  <c r="M67" i="33"/>
  <c r="M68" i="33"/>
  <c r="M71" i="33"/>
  <c r="M30" i="33"/>
  <c r="D72" i="33"/>
  <c r="M40" i="33"/>
  <c r="M33" i="33"/>
  <c r="M54" i="33"/>
  <c r="M56" i="33"/>
  <c r="M58" i="33"/>
  <c r="M45" i="33"/>
  <c r="M62" i="33"/>
  <c r="M11" i="33"/>
  <c r="M22" i="33"/>
  <c r="M26" i="33"/>
  <c r="C72" i="33"/>
  <c r="M65" i="33"/>
  <c r="F72" i="33"/>
  <c r="M57" i="33"/>
  <c r="M17" i="33"/>
  <c r="K72" i="33"/>
  <c r="M14" i="33"/>
  <c r="M66" i="33"/>
  <c r="I72" i="33"/>
  <c r="M21" i="33"/>
  <c r="M69" i="33"/>
  <c r="M48" i="33"/>
  <c r="M51" i="33"/>
  <c r="M8" i="33"/>
  <c r="M13" i="33"/>
  <c r="M39" i="33"/>
  <c r="M60" i="33"/>
  <c r="M42" i="33"/>
  <c r="M15" i="33"/>
  <c r="M35" i="33"/>
  <c r="M27" i="33"/>
  <c r="G72" i="33"/>
  <c r="M34" i="33"/>
  <c r="M19" i="33"/>
  <c r="M63" i="33"/>
  <c r="M32" i="33"/>
  <c r="M18" i="33"/>
  <c r="M49" i="33"/>
  <c r="M37" i="33"/>
  <c r="M44" i="33"/>
  <c r="M55" i="33"/>
  <c r="M47" i="33"/>
  <c r="H72" i="33"/>
  <c r="M4" i="33"/>
  <c r="M61" i="33"/>
  <c r="M28" i="33"/>
  <c r="M29" i="33"/>
  <c r="M41" i="33"/>
  <c r="M20" i="33"/>
  <c r="L72" i="33"/>
  <c r="M38" i="33"/>
  <c r="M53" i="33"/>
  <c r="M42" i="40"/>
  <c r="M37" i="40"/>
  <c r="M67" i="40"/>
  <c r="M52" i="40"/>
  <c r="M31" i="40"/>
  <c r="M15" i="40"/>
  <c r="M58" i="40"/>
  <c r="M5" i="40"/>
  <c r="M24" i="40"/>
  <c r="G72" i="40"/>
  <c r="D72" i="40"/>
  <c r="M39" i="40"/>
  <c r="M60" i="40"/>
  <c r="M20" i="40"/>
  <c r="M27" i="40"/>
  <c r="M34" i="40"/>
  <c r="M43" i="40"/>
  <c r="M12" i="40"/>
  <c r="M26" i="40"/>
  <c r="B72" i="40"/>
  <c r="M65" i="40"/>
  <c r="M9" i="40"/>
  <c r="M17" i="40"/>
  <c r="M33" i="40"/>
  <c r="C72" i="40"/>
  <c r="M68" i="40"/>
  <c r="M48" i="40"/>
  <c r="M38" i="40"/>
  <c r="M4" i="40"/>
  <c r="M7" i="40"/>
  <c r="M28" i="40"/>
  <c r="M59" i="40"/>
  <c r="M16" i="40"/>
  <c r="H72" i="40"/>
  <c r="M47" i="40"/>
  <c r="M36" i="40"/>
  <c r="J72" i="40"/>
  <c r="M40" i="40"/>
  <c r="M29" i="40"/>
  <c r="M53" i="40"/>
  <c r="M62" i="40"/>
  <c r="M70" i="40"/>
  <c r="M51" i="40"/>
  <c r="M44" i="40"/>
  <c r="M55" i="40"/>
  <c r="M21" i="40"/>
  <c r="M18" i="40"/>
  <c r="K72" i="40"/>
  <c r="M41" i="40"/>
  <c r="M22" i="40"/>
  <c r="M30" i="40"/>
  <c r="M66" i="40"/>
  <c r="M49" i="40"/>
  <c r="L72" i="40"/>
  <c r="M19" i="40"/>
  <c r="M10" i="40"/>
  <c r="M54" i="40"/>
  <c r="M69" i="40"/>
  <c r="M57" i="40"/>
  <c r="M63" i="40"/>
  <c r="M13" i="40"/>
  <c r="M64" i="40"/>
  <c r="M25" i="40"/>
  <c r="M71" i="40"/>
  <c r="M32" i="40"/>
  <c r="M11" i="40"/>
  <c r="M45" i="40"/>
  <c r="M6" i="40"/>
  <c r="M56" i="40"/>
  <c r="M61" i="40"/>
  <c r="M14" i="40"/>
  <c r="M46" i="40"/>
  <c r="M50" i="40"/>
  <c r="M35" i="40"/>
  <c r="E72" i="40"/>
  <c r="M23" i="40"/>
  <c r="M8" i="40"/>
  <c r="I72" i="40"/>
  <c r="C72" i="10" l="1"/>
  <c r="K72" i="10"/>
  <c r="H72" i="10"/>
  <c r="M72" i="10"/>
  <c r="F72" i="10"/>
  <c r="L72" i="10"/>
  <c r="I72" i="10"/>
  <c r="G72" i="10"/>
</calcChain>
</file>

<file path=xl/sharedStrings.xml><?xml version="1.0" encoding="utf-8"?>
<sst xmlns="http://schemas.openxmlformats.org/spreadsheetml/2006/main" count="1451" uniqueCount="120">
  <si>
    <t>Alachua</t>
  </si>
  <si>
    <t>Lee</t>
  </si>
  <si>
    <t>Madison</t>
  </si>
  <si>
    <t>Okeechobee</t>
  </si>
  <si>
    <t>Palm Beach</t>
  </si>
  <si>
    <t>Seminole</t>
  </si>
  <si>
    <t>Sarasota</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</si>
  <si>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</si>
  <si>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</si>
  <si>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</si>
  <si>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</si>
  <si>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</si>
  <si>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</si>
  <si>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</si>
  <si>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</si>
  <si>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</si>
  <si>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</si>
  <si>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</si>
  <si>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</si>
  <si>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</si>
  <si>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</si>
  <si>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</si>
  <si>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</si>
  <si>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</si>
  <si>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</si>
  <si>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</si>
  <si>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</si>
  <si>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</si>
  <si>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</si>
  <si>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</si>
  <si>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</si>
  <si>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</si>
  <si>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</si>
  <si>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</si>
  <si>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</si>
  <si>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</si>
  <si>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</si>
  <si>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</si>
  <si>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</si>
  <si>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</si>
  <si>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</si>
  <si>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</si>
  <si>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</si>
  <si>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</si>
  <si>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</si>
  <si>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</si>
  <si>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</si>
  <si>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</si>
  <si>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</si>
  <si>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</si>
  <si>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</si>
  <si>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</si>
  <si>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</si>
  <si>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</si>
  <si>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</si>
  <si>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</si>
  <si>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</si>
  <si>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</si>
  <si>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</si>
  <si>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</si>
  <si>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</si>
  <si>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</si>
  <si>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</si>
  <si>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</si>
  <si>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Other</t>
  </si>
  <si>
    <t>Solid Waste</t>
  </si>
  <si>
    <t>Total</t>
  </si>
  <si>
    <t>% Change</t>
  </si>
  <si>
    <t>-</t>
  </si>
  <si>
    <t>St. Johns</t>
  </si>
  <si>
    <t>St. Lucie</t>
  </si>
  <si>
    <t>DeSoto</t>
  </si>
  <si>
    <t>Drainage and Water Control / Management</t>
  </si>
  <si>
    <t>Fire Control</t>
  </si>
  <si>
    <t>Emergency Medical Services</t>
  </si>
  <si>
    <t>Lighting</t>
  </si>
  <si>
    <t>Mosquito Control</t>
  </si>
  <si>
    <t>Water and Sewer</t>
  </si>
  <si>
    <t>Road Improvements</t>
  </si>
  <si>
    <t>% of Total</t>
  </si>
  <si>
    <t>County Totals</t>
  </si>
  <si>
    <t>Summary of Independent Special District Non-Ad Valorem Assessments by County</t>
  </si>
  <si>
    <t>Independent Special District Non-Ad Valorem Assessments by County and Function</t>
  </si>
  <si>
    <t>Independent Special Districts by County</t>
  </si>
  <si>
    <t>Data Source: Florida Department of Revenue, Tax Collector Non-Ad Valorem Reports, available at http://floridarevenue.com/property/Pages/Cofficial_NonAdValoremReports.aspx.</t>
  </si>
  <si>
    <t>Fiscal Years 2009-10 to 2024-25</t>
  </si>
  <si>
    <t>2009-10</t>
  </si>
  <si>
    <t>2010-11</t>
  </si>
  <si>
    <t>2011-12</t>
  </si>
  <si>
    <t>2012-13</t>
  </si>
  <si>
    <t>2013-14</t>
  </si>
  <si>
    <t>2014-15</t>
  </si>
  <si>
    <t>2015-16</t>
  </si>
  <si>
    <t>2016-17</t>
  </si>
  <si>
    <t>2017-18</t>
  </si>
  <si>
    <t>2018-19</t>
  </si>
  <si>
    <t>2019-20</t>
  </si>
  <si>
    <t>2020-21</t>
  </si>
  <si>
    <t>2021-22</t>
  </si>
  <si>
    <t>2022-23</t>
  </si>
  <si>
    <t>2023-24</t>
  </si>
  <si>
    <t>2024-25</t>
  </si>
  <si>
    <t>Note: Pursuant to s. 197.3632, F.S., county tax collectors are required to annually submit reports on non-ad valorem assessments collected on the property tax bill to the Department of Revenue. Non-ad valorem assessment rolls are prepared by local governments and certified to the county tax collector's office for collection. These assessments are collected beginning November 1st of each year and become delinquent April 1st of the following year. The data posted by the Department does not show assessments imposed by individual independent special districts but rather the sum total of all district non-ad valorem assessments by county.</t>
  </si>
  <si>
    <t>Community Development / Redevelopment</t>
  </si>
  <si>
    <t>Fiscal Year 2009-10</t>
  </si>
  <si>
    <t>Fiscal Year 2010-11</t>
  </si>
  <si>
    <t>Fiscal Year 2011-12</t>
  </si>
  <si>
    <t>Fiscal Year 2012-13</t>
  </si>
  <si>
    <t>Fiscal Year 2013-14</t>
  </si>
  <si>
    <t>Fiscal Year 2014-15</t>
  </si>
  <si>
    <t>Fiscal Year 2015-16</t>
  </si>
  <si>
    <t>Fiscal Year 2016-17</t>
  </si>
  <si>
    <t>Fiscal Year 2017-18</t>
  </si>
  <si>
    <t>Fiscal Year 2018-19</t>
  </si>
  <si>
    <t>Fiscal Year 2019-20</t>
  </si>
  <si>
    <t>Fiscal Year 2020-21</t>
  </si>
  <si>
    <t>Fiscal Year 2021-22</t>
  </si>
  <si>
    <t>Fiscal Year 2022-23</t>
  </si>
  <si>
    <t>Fiscal Year 2023-24</t>
  </si>
  <si>
    <t>Fiscal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</si>
</sst>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0.0%"/>
  </numFmts>
  <fonts count="8" x14ac:knownFonts="1">
    <font>
      <sz val="10"/>
      <name val="Arial"/>
    </font>
    <font>
      <sz val="10"/>
      <name val="Arial"/>
      <family val="2"/>
    </font>
    <font>
      <sz val="12"/>
      <name val="Arial"/>
      <family val="2"/>
    </font>
    <font>
      <sz val="10"/>
      <name val="Arial"/>
      <family val="2"/>
    </font>
    <font>
      <sz val="8"/>
      <name val="Arial"/>
      <family val="2"/>
    </font>
    <font>
      <b/>
      <sz val="10"/>
      <name val="Arial"/>
      <family val="2"/>
    </font>
    <font>
      <b/>
      <sz val="18"/>
      <name val="Arial"/>
      <family val="2"/>
    </font>
    <font>
      <b/>
      <sz val="14"/>
      <name val="Arial"/>
      <family val="2"/>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42" fontId="0" fillId="0" borderId="0" xfId="0" applyNumberFormat="1"/>
    <xf numFmtId="0" fontId="3" fillId="0" borderId="0" xfId="0" applyFont="1"/>
    <xf numFmtId="0" fontId="2" fillId="0" borderId="1" xfId="0" applyFont="1"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0" fontId="5" fillId="2" borderId="5" xfId="0" applyFont="1" applyFill="1" applyBorder="1" applyAlignment="1">
      <alignment horizontal="center"/>
    </xf>
    <xf numFmtId="0" fontId="5" fillId="2" borderId="6" xfId="0" applyFont="1" applyFill="1" applyBorder="1" applyAlignment="1">
      <alignment horizontal="center"/>
    </xf>
    <xf numFmtId="0" fontId="0" fillId="0" borderId="7" xfId="0" applyBorder="1"/>
    <xf numFmtId="42" fontId="0" fillId="0" borderId="8" xfId="0" applyNumberFormat="1" applyBorder="1"/>
    <xf numFmtId="42" fontId="0" fillId="0" borderId="9" xfId="0" applyNumberFormat="1" applyBorder="1"/>
    <xf numFmtId="0" fontId="0" fillId="0" borderId="10" xfId="0" applyBorder="1"/>
    <xf numFmtId="42" fontId="0" fillId="0" borderId="0" xfId="0" applyNumberFormat="1" applyBorder="1"/>
    <xf numFmtId="42" fontId="0" fillId="0" borderId="3" xfId="0" applyNumberFormat="1" applyBorder="1"/>
    <xf numFmtId="0" fontId="0" fillId="0" borderId="11" xfId="0" applyBorder="1"/>
    <xf numFmtId="0" fontId="0" fillId="0" borderId="12" xfId="0" applyBorder="1"/>
    <xf numFmtId="42" fontId="0" fillId="0" borderId="12" xfId="0" applyNumberFormat="1" applyBorder="1"/>
    <xf numFmtId="42" fontId="0" fillId="0" borderId="13" xfId="0" applyNumberFormat="1" applyBorder="1"/>
    <xf numFmtId="0" fontId="5" fillId="2" borderId="10" xfId="0" applyFont="1" applyFill="1" applyBorder="1"/>
    <xf numFmtId="42" fontId="5" fillId="2" borderId="14" xfId="0" applyNumberFormat="1" applyFont="1" applyFill="1" applyBorder="1"/>
    <xf numFmtId="42" fontId="5" fillId="2" borderId="15" xfId="0" applyNumberFormat="1" applyFont="1" applyFill="1" applyBorder="1"/>
    <xf numFmtId="0" fontId="5" fillId="2" borderId="16" xfId="0" applyFont="1" applyFill="1" applyBorder="1"/>
    <xf numFmtId="164" fontId="5" fillId="2" borderId="15" xfId="0" applyNumberFormat="1" applyFont="1" applyFill="1" applyBorder="1"/>
    <xf numFmtId="0" fontId="3" fillId="0" borderId="10" xfId="0" applyFont="1" applyBorder="1"/>
    <xf numFmtId="42" fontId="0" fillId="0" borderId="0" xfId="0" applyNumberFormat="1" applyBorder="1" applyAlignment="1">
      <alignment horizontal="right"/>
    </xf>
    <xf numFmtId="42" fontId="0" fillId="0" borderId="3" xfId="0" applyNumberFormat="1" applyBorder="1" applyAlignment="1">
      <alignment horizontal="right"/>
    </xf>
    <xf numFmtId="42" fontId="0" fillId="0" borderId="17" xfId="0" applyNumberFormat="1" applyBorder="1" applyAlignment="1">
      <alignment horizontal="right"/>
    </xf>
    <xf numFmtId="42" fontId="0" fillId="0" borderId="14" xfId="0" applyNumberFormat="1" applyBorder="1"/>
    <xf numFmtId="42" fontId="0" fillId="0" borderId="15" xfId="1" applyNumberFormat="1" applyFont="1" applyBorder="1"/>
    <xf numFmtId="42" fontId="0" fillId="0" borderId="15" xfId="0" applyNumberFormat="1" applyBorder="1"/>
    <xf numFmtId="0" fontId="1" fillId="0" borderId="10" xfId="0" applyFont="1" applyBorder="1"/>
    <xf numFmtId="0" fontId="6" fillId="0" borderId="18" xfId="0" applyFont="1" applyBorder="1" applyAlignment="1">
      <alignment horizontal="centerContinuous"/>
    </xf>
    <xf numFmtId="0" fontId="7" fillId="0" borderId="4" xfId="0" applyFont="1" applyBorder="1" applyAlignment="1">
      <alignment horizontal="centerContinuous"/>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2" borderId="19" xfId="0" applyFont="1" applyFill="1" applyBorder="1" applyAlignment="1">
      <alignment horizontal="center" wrapText="1"/>
    </xf>
    <xf numFmtId="0" fontId="1" fillId="0" borderId="20" xfId="0" applyFont="1" applyBorder="1" applyAlignment="1">
      <alignment horizontal="left"/>
    </xf>
    <xf numFmtId="42" fontId="0" fillId="0" borderId="21" xfId="0" applyNumberFormat="1" applyBorder="1"/>
    <xf numFmtId="42" fontId="0" fillId="0" borderId="22" xfId="0" applyNumberFormat="1" applyBorder="1"/>
    <xf numFmtId="42" fontId="0" fillId="0" borderId="22" xfId="1" applyNumberFormat="1" applyFont="1" applyBorder="1"/>
    <xf numFmtId="42" fontId="0" fillId="0" borderId="23" xfId="0" applyNumberFormat="1" applyBorder="1"/>
    <xf numFmtId="164" fontId="0" fillId="0" borderId="24" xfId="0" applyNumberFormat="1" applyBorder="1"/>
    <xf numFmtId="0" fontId="1" fillId="0" borderId="10" xfId="0" applyFont="1" applyBorder="1" applyAlignment="1">
      <alignment horizontal="left"/>
    </xf>
    <xf numFmtId="42" fontId="0" fillId="0" borderId="25" xfId="0" applyNumberFormat="1" applyBorder="1"/>
    <xf numFmtId="164" fontId="0" fillId="0" borderId="26" xfId="0" applyNumberFormat="1" applyBorder="1"/>
    <xf numFmtId="0" fontId="5" fillId="3" borderId="10" xfId="0" applyFont="1" applyFill="1" applyBorder="1" applyAlignment="1">
      <alignment horizontal="left"/>
    </xf>
    <xf numFmtId="42" fontId="5" fillId="3" borderId="14" xfId="0" applyNumberFormat="1" applyFont="1" applyFill="1" applyBorder="1"/>
    <xf numFmtId="164" fontId="5" fillId="3" borderId="24" xfId="0" applyNumberFormat="1" applyFont="1" applyFill="1" applyBorder="1"/>
    <xf numFmtId="0" fontId="1" fillId="0" borderId="0" xfId="0" applyFont="1"/>
    <xf numFmtId="164" fontId="5" fillId="3" borderId="14" xfId="0" applyNumberFormat="1" applyFont="1" applyFill="1" applyBorder="1"/>
    <xf numFmtId="164" fontId="5" fillId="0" borderId="27" xfId="0" applyNumberFormat="1" applyFont="1" applyFill="1" applyBorder="1"/>
    <xf numFmtId="164" fontId="5" fillId="2" borderId="15" xfId="0" applyNumberFormat="1" applyFont="1" applyFill="1" applyBorder="1" applyAlignment="1">
      <alignment horizontal="right"/>
    </xf>
    <xf numFmtId="0" fontId="5" fillId="3" borderId="28" xfId="0" applyFont="1" applyFill="1" applyBorder="1" applyAlignment="1">
      <alignment wrapText="1"/>
    </xf>
    <xf numFmtId="0" fontId="5" fillId="2" borderId="29" xfId="0" applyFont="1" applyFill="1" applyBorder="1" applyAlignment="1">
      <alignment horizontal="center"/>
    </xf>
    <xf numFmtId="42" fontId="0" fillId="0" borderId="30" xfId="0" applyNumberFormat="1" applyBorder="1"/>
    <xf numFmtId="42" fontId="0" fillId="0" borderId="31" xfId="0" applyNumberFormat="1" applyBorder="1"/>
    <xf numFmtId="42" fontId="5" fillId="2" borderId="31" xfId="0" applyNumberFormat="1" applyFont="1" applyFill="1" applyBorder="1"/>
    <xf numFmtId="0" fontId="5" fillId="2" borderId="19" xfId="0" applyFont="1" applyFill="1" applyBorder="1" applyAlignment="1">
      <alignment horizontal="center"/>
    </xf>
    <xf numFmtId="42" fontId="0" fillId="0" borderId="32" xfId="0" applyNumberFormat="1" applyBorder="1"/>
    <xf numFmtId="42" fontId="0" fillId="0" borderId="26" xfId="0" applyNumberFormat="1" applyBorder="1"/>
    <xf numFmtId="42" fontId="5" fillId="2" borderId="26" xfId="0" applyNumberFormat="1" applyFont="1" applyFill="1" applyBorder="1"/>
    <xf numFmtId="164" fontId="5" fillId="2" borderId="26" xfId="0" applyNumberFormat="1" applyFont="1" applyFill="1" applyBorder="1"/>
    <xf numFmtId="0" fontId="1" fillId="0" borderId="4" xfId="0" applyFont="1" applyBorder="1" applyAlignment="1">
      <alignment wrapText="1"/>
    </xf>
    <xf numFmtId="0" fontId="0" fillId="0" borderId="0" xfId="0" applyAlignment="1">
      <alignment wrapText="1"/>
    </xf>
    <xf numFmtId="0" fontId="0" fillId="0" borderId="3" xfId="0" applyBorder="1" applyAlignment="1">
      <alignmen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tabSelected="1" workbookViewId="0"/>
  </sheetViews>
  <sheetFormatPr defaultRowHeight="12.75" x14ac:dyDescent="0.2"/>
  <cols>
    <col min="1" max="1" width="15.7109375" customWidth="1"/>
    <col min="2" max="8" width="14.7109375" customWidth="1"/>
    <col min="9" max="17" width="15.7109375" customWidth="1"/>
  </cols>
  <sheetData>
    <row r="1" spans="1:17" ht="23.25" x14ac:dyDescent="0.35">
      <c r="A1" s="35" t="s">
        <v>81</v>
      </c>
      <c r="B1" s="4"/>
      <c r="C1" s="4"/>
      <c r="D1" s="4"/>
      <c r="E1" s="4"/>
      <c r="F1" s="4"/>
      <c r="G1" s="4"/>
      <c r="H1" s="4"/>
      <c r="I1" s="4"/>
      <c r="J1" s="4"/>
      <c r="K1" s="4"/>
      <c r="L1" s="4"/>
      <c r="M1" s="4"/>
      <c r="N1" s="4"/>
      <c r="O1" s="4"/>
      <c r="P1" s="4"/>
      <c r="Q1" s="5"/>
    </row>
    <row r="2" spans="1:17" ht="18.75" thickBot="1" x14ac:dyDescent="0.3">
      <c r="A2" s="36" t="s">
        <v>85</v>
      </c>
      <c r="B2" s="7"/>
      <c r="C2" s="7"/>
      <c r="D2" s="7"/>
      <c r="E2" s="7"/>
      <c r="F2" s="7"/>
      <c r="G2" s="7"/>
      <c r="H2" s="7"/>
      <c r="I2" s="7"/>
      <c r="J2" s="7"/>
      <c r="K2" s="7"/>
      <c r="L2" s="7"/>
      <c r="M2" s="7"/>
      <c r="N2" s="7"/>
      <c r="O2" s="7"/>
      <c r="P2" s="7"/>
      <c r="Q2" s="8"/>
    </row>
    <row r="3" spans="1:17" ht="39" thickBot="1" x14ac:dyDescent="0.25">
      <c r="A3" s="56" t="s">
        <v>83</v>
      </c>
      <c r="B3" s="10" t="s">
        <v>86</v>
      </c>
      <c r="C3" s="11" t="s">
        <v>87</v>
      </c>
      <c r="D3" s="11" t="s">
        <v>88</v>
      </c>
      <c r="E3" s="11" t="s">
        <v>89</v>
      </c>
      <c r="F3" s="11" t="s">
        <v>90</v>
      </c>
      <c r="G3" s="11" t="s">
        <v>91</v>
      </c>
      <c r="H3" s="11" t="s">
        <v>92</v>
      </c>
      <c r="I3" s="11" t="s">
        <v>93</v>
      </c>
      <c r="J3" s="57" t="s">
        <v>94</v>
      </c>
      <c r="K3" s="11" t="s">
        <v>95</v>
      </c>
      <c r="L3" s="57" t="s">
        <v>96</v>
      </c>
      <c r="M3" s="11" t="s">
        <v>97</v>
      </c>
      <c r="N3" s="11" t="s">
        <v>98</v>
      </c>
      <c r="O3" s="11" t="s">
        <v>99</v>
      </c>
      <c r="P3" s="57" t="s">
        <v>100</v>
      </c>
      <c r="Q3" s="61" t="s">
        <v>101</v>
      </c>
    </row>
    <row r="4" spans="1:17" x14ac:dyDescent="0.2">
      <c r="A4" s="12" t="s">
        <v>0</v>
      </c>
      <c r="B4" s="13">
        <f>'2009-10'!L4</f>
        <v>0</v>
      </c>
      <c r="C4" s="14">
        <f>'2010-11'!L4</f>
        <v>0</v>
      </c>
      <c r="D4" s="14">
        <f>'2011-12'!L4</f>
        <v>0</v>
      </c>
      <c r="E4" s="14">
        <f>'2012-13'!L4</f>
        <v>0</v>
      </c>
      <c r="F4" s="14">
        <f>'2013-14'!L4</f>
        <v>0</v>
      </c>
      <c r="G4" s="14">
        <f>'2014-15'!L4</f>
        <v>0</v>
      </c>
      <c r="H4" s="14">
        <f>'2015-16'!L4</f>
        <v>0</v>
      </c>
      <c r="I4" s="14">
        <f>'2016-17'!L4</f>
        <v>0</v>
      </c>
      <c r="J4" s="58">
        <f>'2017-18'!L4</f>
        <v>0</v>
      </c>
      <c r="K4" s="14">
        <f>'2018-19'!L4</f>
        <v>0</v>
      </c>
      <c r="L4" s="58">
        <f>'2019-20'!L4</f>
        <v>0</v>
      </c>
      <c r="M4" s="14">
        <f>'2020-21'!L4</f>
        <v>0</v>
      </c>
      <c r="N4" s="14">
        <f>'2021-22'!L4</f>
        <v>0</v>
      </c>
      <c r="O4" s="14">
        <f>'2022-23'!L4</f>
        <v>0</v>
      </c>
      <c r="P4" s="58">
        <f>'2023-24'!L4</f>
        <v>0</v>
      </c>
      <c r="Q4" s="62">
        <f>'2024-25'!L4</f>
        <v>0</v>
      </c>
    </row>
    <row r="5" spans="1:17" x14ac:dyDescent="0.2">
      <c r="A5" s="15" t="s">
        <v>7</v>
      </c>
      <c r="B5" s="31">
        <f>'2009-10'!L5</f>
        <v>0</v>
      </c>
      <c r="C5" s="33">
        <f>'2010-11'!L5</f>
        <v>0</v>
      </c>
      <c r="D5" s="33">
        <f>'2011-12'!L5</f>
        <v>0</v>
      </c>
      <c r="E5" s="33">
        <f>'2012-13'!L5</f>
        <v>0</v>
      </c>
      <c r="F5" s="33">
        <f>'2013-14'!L5</f>
        <v>0</v>
      </c>
      <c r="G5" s="33">
        <f>'2014-15'!L5</f>
        <v>0</v>
      </c>
      <c r="H5" s="33">
        <f>'2015-16'!L5</f>
        <v>0</v>
      </c>
      <c r="I5" s="33">
        <f>'2016-17'!L5</f>
        <v>0</v>
      </c>
      <c r="J5" s="59">
        <f>'2017-18'!L5</f>
        <v>0</v>
      </c>
      <c r="K5" s="33">
        <f>'2018-19'!L5</f>
        <v>0</v>
      </c>
      <c r="L5" s="59">
        <f>'2019-20'!L5</f>
        <v>0</v>
      </c>
      <c r="M5" s="33">
        <f>'2020-21'!L5</f>
        <v>0</v>
      </c>
      <c r="N5" s="33">
        <f>'2021-22'!L5</f>
        <v>0</v>
      </c>
      <c r="O5" s="33">
        <f>'2022-23'!L5</f>
        <v>0</v>
      </c>
      <c r="P5" s="59">
        <f>'2023-24'!L5</f>
        <v>0</v>
      </c>
      <c r="Q5" s="63">
        <f>'2024-25'!L5</f>
        <v>0</v>
      </c>
    </row>
    <row r="6" spans="1:17" x14ac:dyDescent="0.2">
      <c r="A6" s="15" t="s">
        <v>8</v>
      </c>
      <c r="B6" s="31">
        <f>'2009-10'!L6</f>
        <v>1520063</v>
      </c>
      <c r="C6" s="33">
        <f>'2010-11'!L6</f>
        <v>1517040</v>
      </c>
      <c r="D6" s="33">
        <f>'2011-12'!L6</f>
        <v>1528915</v>
      </c>
      <c r="E6" s="33">
        <f>'2012-13'!L6</f>
        <v>1565116</v>
      </c>
      <c r="F6" s="33">
        <f>'2013-14'!L6</f>
        <v>1573896</v>
      </c>
      <c r="G6" s="33">
        <f>'2014-15'!L6</f>
        <v>1537992</v>
      </c>
      <c r="H6" s="33">
        <f>'2015-16'!L6</f>
        <v>1466804</v>
      </c>
      <c r="I6" s="33">
        <f>'2016-17'!L6</f>
        <v>1449331</v>
      </c>
      <c r="J6" s="59">
        <f>'2017-18'!L6</f>
        <v>1206471</v>
      </c>
      <c r="K6" s="33">
        <f>'2018-19'!L6</f>
        <v>1010711</v>
      </c>
      <c r="L6" s="59">
        <f>'2019-20'!L6</f>
        <v>1010164</v>
      </c>
      <c r="M6" s="33">
        <f>'2020-21'!L6</f>
        <v>1014515</v>
      </c>
      <c r="N6" s="33">
        <f>'2021-22'!L6</f>
        <v>1158565</v>
      </c>
      <c r="O6" s="33">
        <f>'2022-23'!L6</f>
        <v>1206021</v>
      </c>
      <c r="P6" s="59">
        <f>'2023-24'!L6</f>
        <v>1512185</v>
      </c>
      <c r="Q6" s="63">
        <f>'2024-25'!L6</f>
        <v>1160222</v>
      </c>
    </row>
    <row r="7" spans="1:17" x14ac:dyDescent="0.2">
      <c r="A7" s="15" t="s">
        <v>9</v>
      </c>
      <c r="B7" s="31">
        <f>'2009-10'!L7</f>
        <v>0</v>
      </c>
      <c r="C7" s="33">
        <f>'2010-11'!L7</f>
        <v>0</v>
      </c>
      <c r="D7" s="33">
        <f>'2011-12'!L7</f>
        <v>0</v>
      </c>
      <c r="E7" s="33">
        <f>'2012-13'!L7</f>
        <v>0</v>
      </c>
      <c r="F7" s="33">
        <f>'2013-14'!L7</f>
        <v>0</v>
      </c>
      <c r="G7" s="33">
        <f>'2014-15'!L7</f>
        <v>0</v>
      </c>
      <c r="H7" s="33">
        <f>'2015-16'!L7</f>
        <v>0</v>
      </c>
      <c r="I7" s="33">
        <f>'2016-17'!L7</f>
        <v>0</v>
      </c>
      <c r="J7" s="59">
        <f>'2017-18'!L7</f>
        <v>0</v>
      </c>
      <c r="K7" s="33">
        <f>'2018-19'!L7</f>
        <v>0</v>
      </c>
      <c r="L7" s="59">
        <f>'2019-20'!L7</f>
        <v>0</v>
      </c>
      <c r="M7" s="33">
        <f>'2020-21'!L7</f>
        <v>0</v>
      </c>
      <c r="N7" s="33">
        <f>'2021-22'!L7</f>
        <v>0</v>
      </c>
      <c r="O7" s="33">
        <f>'2022-23'!L7</f>
        <v>0</v>
      </c>
      <c r="P7" s="59">
        <f>'2023-24'!L7</f>
        <v>0</v>
      </c>
      <c r="Q7" s="63">
        <f>'2024-25'!L7</f>
        <v>0</v>
      </c>
    </row>
    <row r="8" spans="1:17" x14ac:dyDescent="0.2">
      <c r="A8" s="15" t="s">
        <v>10</v>
      </c>
      <c r="B8" s="31">
        <f>'2009-10'!L8</f>
        <v>11997701</v>
      </c>
      <c r="C8" s="33">
        <f>'2010-11'!L8</f>
        <v>12367764</v>
      </c>
      <c r="D8" s="33">
        <f>'2011-12'!L8</f>
        <v>12258196</v>
      </c>
      <c r="E8" s="33">
        <f>'2012-13'!L8</f>
        <v>12396593</v>
      </c>
      <c r="F8" s="33">
        <f>'2013-14'!L8</f>
        <v>12560066</v>
      </c>
      <c r="G8" s="33">
        <f>'2014-15'!L8</f>
        <v>12925652</v>
      </c>
      <c r="H8" s="33">
        <f>'2015-16'!L8</f>
        <v>13449403</v>
      </c>
      <c r="I8" s="33">
        <f>'2016-17'!L8</f>
        <v>13732159</v>
      </c>
      <c r="J8" s="59">
        <f>'2017-18'!L8</f>
        <v>14142243</v>
      </c>
      <c r="K8" s="33">
        <f>'2018-19'!L8</f>
        <v>14949532</v>
      </c>
      <c r="L8" s="59">
        <f>'2019-20'!L8</f>
        <v>16037696</v>
      </c>
      <c r="M8" s="33">
        <f>'2020-21'!L8</f>
        <v>16787550</v>
      </c>
      <c r="N8" s="33">
        <f>'2021-22'!L8</f>
        <v>18853174</v>
      </c>
      <c r="O8" s="33">
        <f>'2022-23'!L8</f>
        <v>20476517</v>
      </c>
      <c r="P8" s="59">
        <f>'2023-24'!L8</f>
        <v>25916521</v>
      </c>
      <c r="Q8" s="63">
        <f>'2024-25'!L8</f>
        <v>27292088</v>
      </c>
    </row>
    <row r="9" spans="1:17" x14ac:dyDescent="0.2">
      <c r="A9" s="15" t="s">
        <v>11</v>
      </c>
      <c r="B9" s="31">
        <f>'2009-10'!L9</f>
        <v>22789330</v>
      </c>
      <c r="C9" s="33">
        <f>'2010-11'!L9</f>
        <v>24115038</v>
      </c>
      <c r="D9" s="33">
        <f>'2011-12'!L9</f>
        <v>25745654</v>
      </c>
      <c r="E9" s="33">
        <f>'2012-13'!L9</f>
        <v>26459115</v>
      </c>
      <c r="F9" s="33">
        <f>'2013-14'!L9</f>
        <v>28198695</v>
      </c>
      <c r="G9" s="33">
        <f>'2014-15'!L9</f>
        <v>31728539</v>
      </c>
      <c r="H9" s="33">
        <f>'2015-16'!L9</f>
        <v>32605751</v>
      </c>
      <c r="I9" s="33">
        <f>'2016-17'!L9</f>
        <v>33941731</v>
      </c>
      <c r="J9" s="59">
        <f>'2017-18'!L9</f>
        <v>44678551</v>
      </c>
      <c r="K9" s="33">
        <f>'2018-19'!L9</f>
        <v>56168942</v>
      </c>
      <c r="L9" s="59">
        <f>'2019-20'!L9</f>
        <v>67105339</v>
      </c>
      <c r="M9" s="33">
        <f>'2020-21'!L9</f>
        <v>76532705</v>
      </c>
      <c r="N9" s="33">
        <f>'2021-22'!L9</f>
        <v>83261946</v>
      </c>
      <c r="O9" s="33">
        <f>'2022-23'!L9</f>
        <v>94005141</v>
      </c>
      <c r="P9" s="59">
        <f>'2023-24'!L9</f>
        <v>104483135</v>
      </c>
      <c r="Q9" s="63">
        <f>'2024-25'!L9</f>
        <v>117191346</v>
      </c>
    </row>
    <row r="10" spans="1:17" x14ac:dyDescent="0.2">
      <c r="A10" s="15" t="s">
        <v>12</v>
      </c>
      <c r="B10" s="31">
        <f>'2009-10'!L10</f>
        <v>0</v>
      </c>
      <c r="C10" s="33">
        <f>'2010-11'!L10</f>
        <v>0</v>
      </c>
      <c r="D10" s="33">
        <f>'2011-12'!L10</f>
        <v>0</v>
      </c>
      <c r="E10" s="33">
        <f>'2012-13'!L10</f>
        <v>0</v>
      </c>
      <c r="F10" s="33">
        <f>'2013-14'!L10</f>
        <v>0</v>
      </c>
      <c r="G10" s="33">
        <f>'2014-15'!L10</f>
        <v>0</v>
      </c>
      <c r="H10" s="33">
        <f>'2015-16'!L10</f>
        <v>0</v>
      </c>
      <c r="I10" s="33">
        <f>'2016-17'!L10</f>
        <v>0</v>
      </c>
      <c r="J10" s="59">
        <f>'2017-18'!L10</f>
        <v>0</v>
      </c>
      <c r="K10" s="33">
        <f>'2018-19'!L10</f>
        <v>0</v>
      </c>
      <c r="L10" s="59">
        <f>'2019-20'!L10</f>
        <v>0</v>
      </c>
      <c r="M10" s="33">
        <f>'2020-21'!L10</f>
        <v>0</v>
      </c>
      <c r="N10" s="33">
        <f>'2021-22'!L10</f>
        <v>0</v>
      </c>
      <c r="O10" s="33">
        <f>'2022-23'!L10</f>
        <v>0</v>
      </c>
      <c r="P10" s="59">
        <f>'2023-24'!L10</f>
        <v>0</v>
      </c>
      <c r="Q10" s="63">
        <f>'2024-25'!L10</f>
        <v>0</v>
      </c>
    </row>
    <row r="11" spans="1:17" x14ac:dyDescent="0.2">
      <c r="A11" s="15" t="s">
        <v>13</v>
      </c>
      <c r="B11" s="31">
        <f>'2009-10'!L11</f>
        <v>11868724</v>
      </c>
      <c r="C11" s="33">
        <f>'2010-11'!L11</f>
        <v>0</v>
      </c>
      <c r="D11" s="33">
        <f>'2011-12'!L11</f>
        <v>8247959</v>
      </c>
      <c r="E11" s="33">
        <f>'2012-13'!L11</f>
        <v>8353522</v>
      </c>
      <c r="F11" s="33">
        <f>'2013-14'!L11</f>
        <v>7690700</v>
      </c>
      <c r="G11" s="33">
        <f>'2014-15'!L11</f>
        <v>7816469</v>
      </c>
      <c r="H11" s="33">
        <f>'2015-16'!L11</f>
        <v>8417237</v>
      </c>
      <c r="I11" s="33">
        <f>'2016-17'!L11</f>
        <v>8638804</v>
      </c>
      <c r="J11" s="59">
        <f>'2017-18'!L11</f>
        <v>9506616</v>
      </c>
      <c r="K11" s="33">
        <f>'2018-19'!L11</f>
        <v>12115236</v>
      </c>
      <c r="L11" s="59">
        <f>'2019-20'!L11</f>
        <v>13086982</v>
      </c>
      <c r="M11" s="33">
        <f>'2020-21'!L11</f>
        <v>14955194</v>
      </c>
      <c r="N11" s="33">
        <f>'2021-22'!L11</f>
        <v>17763515</v>
      </c>
      <c r="O11" s="33">
        <f>'2022-23'!L11</f>
        <v>21521906</v>
      </c>
      <c r="P11" s="59">
        <f>'2023-24'!L11</f>
        <v>28943881</v>
      </c>
      <c r="Q11" s="63">
        <f>'2024-25'!L11</f>
        <v>37325130</v>
      </c>
    </row>
    <row r="12" spans="1:17" x14ac:dyDescent="0.2">
      <c r="A12" s="15" t="s">
        <v>14</v>
      </c>
      <c r="B12" s="31">
        <f>'2009-10'!L12</f>
        <v>0</v>
      </c>
      <c r="C12" s="33">
        <f>'2010-11'!L12</f>
        <v>0</v>
      </c>
      <c r="D12" s="33">
        <f>'2011-12'!L12</f>
        <v>0</v>
      </c>
      <c r="E12" s="33">
        <f>'2012-13'!L12</f>
        <v>0</v>
      </c>
      <c r="F12" s="33">
        <f>'2013-14'!L12</f>
        <v>0</v>
      </c>
      <c r="G12" s="33">
        <f>'2014-15'!L12</f>
        <v>0</v>
      </c>
      <c r="H12" s="33">
        <f>'2015-16'!L12</f>
        <v>0</v>
      </c>
      <c r="I12" s="33">
        <f>'2016-17'!L12</f>
        <v>0</v>
      </c>
      <c r="J12" s="59">
        <f>'2017-18'!L12</f>
        <v>0</v>
      </c>
      <c r="K12" s="33">
        <f>'2018-19'!L12</f>
        <v>0</v>
      </c>
      <c r="L12" s="59">
        <f>'2019-20'!L12</f>
        <v>129430</v>
      </c>
      <c r="M12" s="33">
        <f>'2020-21'!L12</f>
        <v>446182</v>
      </c>
      <c r="N12" s="33">
        <f>'2021-22'!L12</f>
        <v>620198</v>
      </c>
      <c r="O12" s="33">
        <f>'2022-23'!L12</f>
        <v>784980</v>
      </c>
      <c r="P12" s="59">
        <f>'2023-24'!L12</f>
        <v>1053207</v>
      </c>
      <c r="Q12" s="63">
        <f>'2024-25'!L12</f>
        <v>1430317</v>
      </c>
    </row>
    <row r="13" spans="1:17" x14ac:dyDescent="0.2">
      <c r="A13" s="15" t="s">
        <v>15</v>
      </c>
      <c r="B13" s="31">
        <f>'2009-10'!L13</f>
        <v>26617846</v>
      </c>
      <c r="C13" s="33">
        <f>'2010-11'!L13</f>
        <v>27638416</v>
      </c>
      <c r="D13" s="33">
        <f>'2011-12'!L13</f>
        <v>27181567</v>
      </c>
      <c r="E13" s="33">
        <f>'2012-13'!L13</f>
        <v>24826677</v>
      </c>
      <c r="F13" s="33">
        <f>'2013-14'!L13</f>
        <v>25438437</v>
      </c>
      <c r="G13" s="33">
        <f>'2014-15'!L13</f>
        <v>24967240</v>
      </c>
      <c r="H13" s="33">
        <f>'2015-16'!L13</f>
        <v>25862456</v>
      </c>
      <c r="I13" s="33">
        <f>'2016-17'!L13</f>
        <v>24805825</v>
      </c>
      <c r="J13" s="59">
        <f>'2017-18'!L13</f>
        <v>26547361</v>
      </c>
      <c r="K13" s="33">
        <f>'2018-19'!L13</f>
        <v>27929642</v>
      </c>
      <c r="L13" s="59">
        <f>'2019-20'!L13</f>
        <v>29674103</v>
      </c>
      <c r="M13" s="33">
        <f>'2020-21'!L13</f>
        <v>30774626</v>
      </c>
      <c r="N13" s="33">
        <f>'2021-22'!L13</f>
        <v>32102071</v>
      </c>
      <c r="O13" s="33">
        <f>'2022-23'!L13</f>
        <v>36218640</v>
      </c>
      <c r="P13" s="59">
        <f>'2023-24'!L13</f>
        <v>39898018</v>
      </c>
      <c r="Q13" s="63">
        <f>'2024-25'!L13</f>
        <v>44685733</v>
      </c>
    </row>
    <row r="14" spans="1:17" x14ac:dyDescent="0.2">
      <c r="A14" s="15" t="s">
        <v>16</v>
      </c>
      <c r="B14" s="31">
        <f>'2009-10'!L14</f>
        <v>29389295</v>
      </c>
      <c r="C14" s="33">
        <f>'2010-11'!L14</f>
        <v>29362381</v>
      </c>
      <c r="D14" s="33">
        <f>'2011-12'!L14</f>
        <v>28041767</v>
      </c>
      <c r="E14" s="33">
        <f>'2012-13'!L14</f>
        <v>27407055</v>
      </c>
      <c r="F14" s="33">
        <f>'2013-14'!L14</f>
        <v>26766247</v>
      </c>
      <c r="G14" s="33">
        <f>'2014-15'!L14</f>
        <v>30398022</v>
      </c>
      <c r="H14" s="33">
        <f>'2015-16'!L14</f>
        <v>32020537</v>
      </c>
      <c r="I14" s="33">
        <f>'2016-17'!L14</f>
        <v>34727969</v>
      </c>
      <c r="J14" s="59">
        <f>'2017-18'!L14</f>
        <v>38308169</v>
      </c>
      <c r="K14" s="33">
        <f>'2018-19'!L14</f>
        <v>41165421</v>
      </c>
      <c r="L14" s="59">
        <f>'2019-20'!L14</f>
        <v>45923056</v>
      </c>
      <c r="M14" s="33">
        <f>'2020-21'!L14</f>
        <v>45610492</v>
      </c>
      <c r="N14" s="33">
        <f>'2021-22'!L14</f>
        <v>47722972</v>
      </c>
      <c r="O14" s="33">
        <f>'2022-23'!L14</f>
        <v>50638385</v>
      </c>
      <c r="P14" s="59">
        <f>'2023-24'!L14</f>
        <v>55487794</v>
      </c>
      <c r="Q14" s="63">
        <f>'2024-25'!L14</f>
        <v>62283148</v>
      </c>
    </row>
    <row r="15" spans="1:17" x14ac:dyDescent="0.2">
      <c r="A15" s="15" t="s">
        <v>17</v>
      </c>
      <c r="B15" s="31">
        <f>'2009-10'!L15</f>
        <v>0</v>
      </c>
      <c r="C15" s="33">
        <f>'2010-11'!L15</f>
        <v>0</v>
      </c>
      <c r="D15" s="33">
        <f>'2011-12'!L15</f>
        <v>0</v>
      </c>
      <c r="E15" s="33">
        <f>'2012-13'!L15</f>
        <v>0</v>
      </c>
      <c r="F15" s="33">
        <f>'2013-14'!L15</f>
        <v>0</v>
      </c>
      <c r="G15" s="33">
        <f>'2014-15'!L15</f>
        <v>0</v>
      </c>
      <c r="H15" s="33">
        <f>'2015-16'!L15</f>
        <v>0</v>
      </c>
      <c r="I15" s="33">
        <f>'2016-17'!L15</f>
        <v>0</v>
      </c>
      <c r="J15" s="59">
        <f>'2017-18'!L15</f>
        <v>0</v>
      </c>
      <c r="K15" s="33">
        <f>'2018-19'!L15</f>
        <v>0</v>
      </c>
      <c r="L15" s="59">
        <f>'2019-20'!L15</f>
        <v>0</v>
      </c>
      <c r="M15" s="33">
        <f>'2020-21'!L15</f>
        <v>0</v>
      </c>
      <c r="N15" s="33">
        <f>'2021-22'!L15</f>
        <v>0</v>
      </c>
      <c r="O15" s="33">
        <f>'2022-23'!L15</f>
        <v>0</v>
      </c>
      <c r="P15" s="59">
        <f>'2023-24'!L15</f>
        <v>0</v>
      </c>
      <c r="Q15" s="63">
        <f>'2024-25'!L15</f>
        <v>0</v>
      </c>
    </row>
    <row r="16" spans="1:17" x14ac:dyDescent="0.2">
      <c r="A16" s="34" t="s">
        <v>71</v>
      </c>
      <c r="B16" s="31">
        <f>'2009-10'!L16</f>
        <v>924399</v>
      </c>
      <c r="C16" s="33">
        <f>'2010-11'!L16</f>
        <v>924197</v>
      </c>
      <c r="D16" s="33">
        <f>'2011-12'!L16</f>
        <v>1028827</v>
      </c>
      <c r="E16" s="33">
        <f>'2012-13'!L16</f>
        <v>1331313</v>
      </c>
      <c r="F16" s="33">
        <f>'2013-14'!L16</f>
        <v>1344149</v>
      </c>
      <c r="G16" s="33">
        <f>'2014-15'!L16</f>
        <v>1290013</v>
      </c>
      <c r="H16" s="33">
        <f>'2015-16'!L16</f>
        <v>1293006</v>
      </c>
      <c r="I16" s="33">
        <f>'2016-17'!L16</f>
        <v>1159398</v>
      </c>
      <c r="J16" s="59">
        <f>'2017-18'!L16</f>
        <v>1165925</v>
      </c>
      <c r="K16" s="33">
        <f>'2018-19'!L16</f>
        <v>1101053</v>
      </c>
      <c r="L16" s="59">
        <f>'2019-20'!L16</f>
        <v>1100634</v>
      </c>
      <c r="M16" s="33">
        <f>'2020-21'!L16</f>
        <v>1120086</v>
      </c>
      <c r="N16" s="33">
        <f>'2021-22'!L16</f>
        <v>1254358</v>
      </c>
      <c r="O16" s="33">
        <f>'2022-23'!L16</f>
        <v>1450685</v>
      </c>
      <c r="P16" s="59">
        <f>'2023-24'!L16</f>
        <v>1262495</v>
      </c>
      <c r="Q16" s="63">
        <f>'2024-25'!L16</f>
        <v>1191902</v>
      </c>
    </row>
    <row r="17" spans="1:17" x14ac:dyDescent="0.2">
      <c r="A17" s="15" t="s">
        <v>18</v>
      </c>
      <c r="B17" s="31">
        <f>'2009-10'!L17</f>
        <v>0</v>
      </c>
      <c r="C17" s="33">
        <f>'2010-11'!L17</f>
        <v>0</v>
      </c>
      <c r="D17" s="33">
        <f>'2011-12'!L17</f>
        <v>0</v>
      </c>
      <c r="E17" s="33">
        <f>'2012-13'!L17</f>
        <v>0</v>
      </c>
      <c r="F17" s="33">
        <f>'2013-14'!L17</f>
        <v>0</v>
      </c>
      <c r="G17" s="33">
        <f>'2014-15'!L17</f>
        <v>0</v>
      </c>
      <c r="H17" s="33">
        <f>'2015-16'!L17</f>
        <v>0</v>
      </c>
      <c r="I17" s="33">
        <f>'2016-17'!L17</f>
        <v>0</v>
      </c>
      <c r="J17" s="59">
        <f>'2017-18'!L17</f>
        <v>0</v>
      </c>
      <c r="K17" s="33">
        <f>'2018-19'!L17</f>
        <v>0</v>
      </c>
      <c r="L17" s="59">
        <f>'2019-20'!L17</f>
        <v>0</v>
      </c>
      <c r="M17" s="33">
        <f>'2020-21'!L17</f>
        <v>0</v>
      </c>
      <c r="N17" s="33">
        <f>'2021-22'!L17</f>
        <v>0</v>
      </c>
      <c r="O17" s="33">
        <f>'2022-23'!L17</f>
        <v>0</v>
      </c>
      <c r="P17" s="59">
        <f>'2023-24'!L17</f>
        <v>0</v>
      </c>
      <c r="Q17" s="63">
        <f>'2024-25'!L17</f>
        <v>0</v>
      </c>
    </row>
    <row r="18" spans="1:17" x14ac:dyDescent="0.2">
      <c r="A18" s="15" t="s">
        <v>19</v>
      </c>
      <c r="B18" s="31">
        <f>'2009-10'!L18</f>
        <v>7996113</v>
      </c>
      <c r="C18" s="33">
        <f>'2010-11'!L18</f>
        <v>7900336</v>
      </c>
      <c r="D18" s="33">
        <f>'2011-12'!L18</f>
        <v>8364822</v>
      </c>
      <c r="E18" s="33">
        <f>'2012-13'!L18</f>
        <v>8356236</v>
      </c>
      <c r="F18" s="33">
        <f>'2013-14'!L18</f>
        <v>9269016</v>
      </c>
      <c r="G18" s="33">
        <f>'2014-15'!L18</f>
        <v>10979753</v>
      </c>
      <c r="H18" s="33">
        <f>'2015-16'!L18</f>
        <v>12185917</v>
      </c>
      <c r="I18" s="33">
        <f>'2016-17'!L18</f>
        <v>13462536</v>
      </c>
      <c r="J18" s="59">
        <f>'2017-18'!L18</f>
        <v>14582857</v>
      </c>
      <c r="K18" s="33">
        <f>'2018-19'!L18</f>
        <v>15901330</v>
      </c>
      <c r="L18" s="59">
        <f>'2019-20'!L18</f>
        <v>14763959</v>
      </c>
      <c r="M18" s="33">
        <f>'2020-21'!L18</f>
        <v>18165905</v>
      </c>
      <c r="N18" s="33">
        <f>'2021-22'!L18</f>
        <v>0</v>
      </c>
      <c r="O18" s="33">
        <f>'2022-23'!L18</f>
        <v>0</v>
      </c>
      <c r="P18" s="59">
        <f>'2023-24'!L18</f>
        <v>0</v>
      </c>
      <c r="Q18" s="63">
        <f>'2024-25'!L18</f>
        <v>0</v>
      </c>
    </row>
    <row r="19" spans="1:17" x14ac:dyDescent="0.2">
      <c r="A19" s="15" t="s">
        <v>21</v>
      </c>
      <c r="B19" s="31">
        <f>'2009-10'!L19</f>
        <v>0</v>
      </c>
      <c r="C19" s="33">
        <f>'2010-11'!L19</f>
        <v>0</v>
      </c>
      <c r="D19" s="33">
        <f>'2011-12'!L19</f>
        <v>0</v>
      </c>
      <c r="E19" s="33">
        <f>'2012-13'!L19</f>
        <v>0</v>
      </c>
      <c r="F19" s="33">
        <f>'2013-14'!L19</f>
        <v>0</v>
      </c>
      <c r="G19" s="33">
        <f>'2014-15'!L19</f>
        <v>0</v>
      </c>
      <c r="H19" s="33">
        <f>'2015-16'!L19</f>
        <v>0</v>
      </c>
      <c r="I19" s="33">
        <f>'2016-17'!L19</f>
        <v>48868</v>
      </c>
      <c r="J19" s="59">
        <f>'2017-18'!L19</f>
        <v>48868</v>
      </c>
      <c r="K19" s="33">
        <f>'2018-19'!L19</f>
        <v>50499</v>
      </c>
      <c r="L19" s="59">
        <f>'2019-20'!L19</f>
        <v>114265</v>
      </c>
      <c r="M19" s="33">
        <f>'2020-21'!L19</f>
        <v>123770</v>
      </c>
      <c r="N19" s="33">
        <f>'2021-22'!L19</f>
        <v>121434</v>
      </c>
      <c r="O19" s="33">
        <f>'2022-23'!L19</f>
        <v>125226</v>
      </c>
      <c r="P19" s="59">
        <f>'2023-24'!L19</f>
        <v>562981</v>
      </c>
      <c r="Q19" s="63">
        <f>'2024-25'!L19</f>
        <v>567283</v>
      </c>
    </row>
    <row r="20" spans="1:17" x14ac:dyDescent="0.2">
      <c r="A20" s="15" t="s">
        <v>20</v>
      </c>
      <c r="B20" s="31">
        <f>'2009-10'!L20</f>
        <v>5034323</v>
      </c>
      <c r="C20" s="33">
        <f>'2010-11'!L20</f>
        <v>5385190</v>
      </c>
      <c r="D20" s="33">
        <f>'2011-12'!L20</f>
        <v>5459657</v>
      </c>
      <c r="E20" s="33">
        <f>'2012-13'!L20</f>
        <v>5651762</v>
      </c>
      <c r="F20" s="33">
        <f>'2013-14'!L20</f>
        <v>5800400</v>
      </c>
      <c r="G20" s="33">
        <f>'2014-15'!L20</f>
        <v>5928613</v>
      </c>
      <c r="H20" s="33">
        <f>'2015-16'!L20</f>
        <v>6087336</v>
      </c>
      <c r="I20" s="33">
        <f>'2016-17'!L20</f>
        <v>6035830</v>
      </c>
      <c r="J20" s="59">
        <f>'2017-18'!L20</f>
        <v>11168917</v>
      </c>
      <c r="K20" s="33">
        <f>'2018-19'!L20</f>
        <v>11437676</v>
      </c>
      <c r="L20" s="59">
        <f>'2019-20'!L20</f>
        <v>0</v>
      </c>
      <c r="M20" s="33">
        <f>'2020-21'!L20</f>
        <v>0</v>
      </c>
      <c r="N20" s="33">
        <f>'2021-22'!L20</f>
        <v>0</v>
      </c>
      <c r="O20" s="33">
        <f>'2022-23'!L20</f>
        <v>0</v>
      </c>
      <c r="P20" s="59">
        <f>'2023-24'!L20</f>
        <v>0</v>
      </c>
      <c r="Q20" s="63">
        <f>'2024-25'!L20</f>
        <v>0</v>
      </c>
    </row>
    <row r="21" spans="1:17" x14ac:dyDescent="0.2">
      <c r="A21" s="15" t="s">
        <v>22</v>
      </c>
      <c r="B21" s="31">
        <f>'2009-10'!L21</f>
        <v>0</v>
      </c>
      <c r="C21" s="33">
        <f>'2010-11'!L21</f>
        <v>0</v>
      </c>
      <c r="D21" s="33">
        <f>'2011-12'!L21</f>
        <v>0</v>
      </c>
      <c r="E21" s="33">
        <f>'2012-13'!L21</f>
        <v>0</v>
      </c>
      <c r="F21" s="33">
        <f>'2013-14'!L21</f>
        <v>378465</v>
      </c>
      <c r="G21" s="33">
        <f>'2014-15'!L21</f>
        <v>369005</v>
      </c>
      <c r="H21" s="33">
        <f>'2015-16'!L21</f>
        <v>371200</v>
      </c>
      <c r="I21" s="33">
        <f>'2016-17'!L21</f>
        <v>373365</v>
      </c>
      <c r="J21" s="59">
        <f>'2017-18'!L21</f>
        <v>375245</v>
      </c>
      <c r="K21" s="33">
        <f>'2018-19'!L21</f>
        <v>380295</v>
      </c>
      <c r="L21" s="59">
        <f>'2019-20'!L21</f>
        <v>381445</v>
      </c>
      <c r="M21" s="33">
        <f>'2020-21'!L21</f>
        <v>383660</v>
      </c>
      <c r="N21" s="33">
        <f>'2021-22'!L21</f>
        <v>386895</v>
      </c>
      <c r="O21" s="33">
        <f>'2022-23'!L21</f>
        <v>393778</v>
      </c>
      <c r="P21" s="59">
        <f>'2023-24'!L21</f>
        <v>397848</v>
      </c>
      <c r="Q21" s="63">
        <f>'2024-25'!L21</f>
        <v>404588</v>
      </c>
    </row>
    <row r="22" spans="1:17" x14ac:dyDescent="0.2">
      <c r="A22" s="15" t="s">
        <v>23</v>
      </c>
      <c r="B22" s="31">
        <f>'2009-10'!L22</f>
        <v>0</v>
      </c>
      <c r="C22" s="33">
        <f>'2010-11'!L22</f>
        <v>0</v>
      </c>
      <c r="D22" s="33">
        <f>'2011-12'!L22</f>
        <v>0</v>
      </c>
      <c r="E22" s="33">
        <f>'2012-13'!L22</f>
        <v>0</v>
      </c>
      <c r="F22" s="33">
        <f>'2013-14'!L22</f>
        <v>0</v>
      </c>
      <c r="G22" s="33">
        <f>'2014-15'!L22</f>
        <v>0</v>
      </c>
      <c r="H22" s="33">
        <f>'2015-16'!L22</f>
        <v>0</v>
      </c>
      <c r="I22" s="33">
        <f>'2016-17'!L22</f>
        <v>0</v>
      </c>
      <c r="J22" s="59">
        <f>'2017-18'!L22</f>
        <v>0</v>
      </c>
      <c r="K22" s="33">
        <f>'2018-19'!L22</f>
        <v>0</v>
      </c>
      <c r="L22" s="59">
        <f>'2019-20'!L22</f>
        <v>0</v>
      </c>
      <c r="M22" s="33">
        <f>'2020-21'!L22</f>
        <v>0</v>
      </c>
      <c r="N22" s="33">
        <f>'2021-22'!L22</f>
        <v>0</v>
      </c>
      <c r="O22" s="33">
        <f>'2022-23'!L22</f>
        <v>0</v>
      </c>
      <c r="P22" s="59">
        <f>'2023-24'!L22</f>
        <v>0</v>
      </c>
      <c r="Q22" s="63">
        <f>'2024-25'!L22</f>
        <v>0</v>
      </c>
    </row>
    <row r="23" spans="1:17" x14ac:dyDescent="0.2">
      <c r="A23" s="15" t="s">
        <v>24</v>
      </c>
      <c r="B23" s="31">
        <f>'2009-10'!L23</f>
        <v>0</v>
      </c>
      <c r="C23" s="33">
        <f>'2010-11'!L23</f>
        <v>0</v>
      </c>
      <c r="D23" s="33">
        <f>'2011-12'!L23</f>
        <v>0</v>
      </c>
      <c r="E23" s="33">
        <f>'2012-13'!L23</f>
        <v>0</v>
      </c>
      <c r="F23" s="33">
        <f>'2013-14'!L23</f>
        <v>0</v>
      </c>
      <c r="G23" s="33">
        <f>'2014-15'!L23</f>
        <v>0</v>
      </c>
      <c r="H23" s="33">
        <f>'2015-16'!L23</f>
        <v>0</v>
      </c>
      <c r="I23" s="33">
        <f>'2016-17'!L23</f>
        <v>0</v>
      </c>
      <c r="J23" s="59">
        <f>'2017-18'!L23</f>
        <v>0</v>
      </c>
      <c r="K23" s="33">
        <f>'2018-19'!L23</f>
        <v>0</v>
      </c>
      <c r="L23" s="59">
        <f>'2019-20'!L23</f>
        <v>0</v>
      </c>
      <c r="M23" s="33">
        <f>'2020-21'!L23</f>
        <v>0</v>
      </c>
      <c r="N23" s="33">
        <f>'2021-22'!L23</f>
        <v>0</v>
      </c>
      <c r="O23" s="33">
        <f>'2022-23'!L23</f>
        <v>0</v>
      </c>
      <c r="P23" s="59">
        <f>'2023-24'!L23</f>
        <v>0</v>
      </c>
      <c r="Q23" s="63">
        <f>'2024-25'!L23</f>
        <v>0</v>
      </c>
    </row>
    <row r="24" spans="1:17" x14ac:dyDescent="0.2">
      <c r="A24" s="15" t="s">
        <v>25</v>
      </c>
      <c r="B24" s="31">
        <f>'2009-10'!L24</f>
        <v>285989</v>
      </c>
      <c r="C24" s="33">
        <f>'2010-11'!L24</f>
        <v>290331</v>
      </c>
      <c r="D24" s="33">
        <f>'2011-12'!L24</f>
        <v>257619</v>
      </c>
      <c r="E24" s="33">
        <f>'2012-13'!L24</f>
        <v>255541</v>
      </c>
      <c r="F24" s="33">
        <f>'2013-14'!L24</f>
        <v>250880</v>
      </c>
      <c r="G24" s="33">
        <f>'2014-15'!L24</f>
        <v>788910</v>
      </c>
      <c r="H24" s="33">
        <f>'2015-16'!L24</f>
        <v>821255</v>
      </c>
      <c r="I24" s="33">
        <f>'2016-17'!L24</f>
        <v>831166</v>
      </c>
      <c r="J24" s="59">
        <f>'2017-18'!L24</f>
        <v>831241</v>
      </c>
      <c r="K24" s="33">
        <f>'2018-19'!L24</f>
        <v>773569</v>
      </c>
      <c r="L24" s="59">
        <f>'2019-20'!L24</f>
        <v>783446</v>
      </c>
      <c r="M24" s="33">
        <f>'2020-21'!L24</f>
        <v>762846</v>
      </c>
      <c r="N24" s="33">
        <f>'2021-22'!L24</f>
        <v>762579</v>
      </c>
      <c r="O24" s="33">
        <f>'2022-23'!L24</f>
        <v>767365</v>
      </c>
      <c r="P24" s="59">
        <f>'2023-24'!L24</f>
        <v>762735</v>
      </c>
      <c r="Q24" s="63">
        <f>'2024-25'!L24</f>
        <v>779352</v>
      </c>
    </row>
    <row r="25" spans="1:17" x14ac:dyDescent="0.2">
      <c r="A25" s="15" t="s">
        <v>26</v>
      </c>
      <c r="B25" s="31">
        <f>'2009-10'!L25</f>
        <v>0</v>
      </c>
      <c r="C25" s="33">
        <f>'2010-11'!L25</f>
        <v>0</v>
      </c>
      <c r="D25" s="33">
        <f>'2011-12'!L25</f>
        <v>0</v>
      </c>
      <c r="E25" s="33">
        <f>'2012-13'!L25</f>
        <v>0</v>
      </c>
      <c r="F25" s="33">
        <f>'2013-14'!L25</f>
        <v>0</v>
      </c>
      <c r="G25" s="33">
        <f>'2014-15'!L25</f>
        <v>0</v>
      </c>
      <c r="H25" s="33">
        <f>'2015-16'!L25</f>
        <v>0</v>
      </c>
      <c r="I25" s="33">
        <f>'2016-17'!L25</f>
        <v>0</v>
      </c>
      <c r="J25" s="59">
        <f>'2017-18'!L25</f>
        <v>0</v>
      </c>
      <c r="K25" s="33">
        <f>'2018-19'!L25</f>
        <v>0</v>
      </c>
      <c r="L25" s="59">
        <f>'2019-20'!L25</f>
        <v>0</v>
      </c>
      <c r="M25" s="33">
        <f>'2020-21'!L25</f>
        <v>0</v>
      </c>
      <c r="N25" s="33">
        <f>'2021-22'!L25</f>
        <v>0</v>
      </c>
      <c r="O25" s="33">
        <f>'2022-23'!L25</f>
        <v>0</v>
      </c>
      <c r="P25" s="59">
        <f>'2023-24'!L25</f>
        <v>0</v>
      </c>
      <c r="Q25" s="63">
        <f>'2024-25'!L25</f>
        <v>0</v>
      </c>
    </row>
    <row r="26" spans="1:17" x14ac:dyDescent="0.2">
      <c r="A26" s="15" t="s">
        <v>27</v>
      </c>
      <c r="B26" s="31">
        <f>'2009-10'!L26</f>
        <v>0</v>
      </c>
      <c r="C26" s="33">
        <f>'2010-11'!L26</f>
        <v>0</v>
      </c>
      <c r="D26" s="33">
        <f>'2011-12'!L26</f>
        <v>0</v>
      </c>
      <c r="E26" s="33">
        <f>'2012-13'!L26</f>
        <v>0</v>
      </c>
      <c r="F26" s="33">
        <f>'2013-14'!L26</f>
        <v>0</v>
      </c>
      <c r="G26" s="33">
        <f>'2014-15'!L26</f>
        <v>0</v>
      </c>
      <c r="H26" s="33">
        <f>'2015-16'!L26</f>
        <v>0</v>
      </c>
      <c r="I26" s="33">
        <f>'2016-17'!L26</f>
        <v>0</v>
      </c>
      <c r="J26" s="59">
        <f>'2017-18'!L26</f>
        <v>0</v>
      </c>
      <c r="K26" s="33">
        <f>'2018-19'!L26</f>
        <v>0</v>
      </c>
      <c r="L26" s="59">
        <f>'2019-20'!L26</f>
        <v>0</v>
      </c>
      <c r="M26" s="33">
        <f>'2020-21'!L26</f>
        <v>0</v>
      </c>
      <c r="N26" s="33">
        <f>'2021-22'!L26</f>
        <v>0</v>
      </c>
      <c r="O26" s="33">
        <f>'2022-23'!L26</f>
        <v>0</v>
      </c>
      <c r="P26" s="59">
        <f>'2023-24'!L26</f>
        <v>0</v>
      </c>
      <c r="Q26" s="63">
        <f>'2024-25'!L26</f>
        <v>0</v>
      </c>
    </row>
    <row r="27" spans="1:17" x14ac:dyDescent="0.2">
      <c r="A27" s="15" t="s">
        <v>28</v>
      </c>
      <c r="B27" s="31">
        <f>'2009-10'!L27</f>
        <v>0</v>
      </c>
      <c r="C27" s="33">
        <f>'2010-11'!L27</f>
        <v>0</v>
      </c>
      <c r="D27" s="33">
        <f>'2011-12'!L27</f>
        <v>0</v>
      </c>
      <c r="E27" s="33">
        <f>'2012-13'!L27</f>
        <v>0</v>
      </c>
      <c r="F27" s="33">
        <f>'2013-14'!L27</f>
        <v>0</v>
      </c>
      <c r="G27" s="33">
        <f>'2014-15'!L27</f>
        <v>0</v>
      </c>
      <c r="H27" s="33">
        <f>'2015-16'!L27</f>
        <v>0</v>
      </c>
      <c r="I27" s="33">
        <f>'2016-17'!L27</f>
        <v>0</v>
      </c>
      <c r="J27" s="59">
        <f>'2017-18'!L27</f>
        <v>0</v>
      </c>
      <c r="K27" s="33">
        <f>'2018-19'!L27</f>
        <v>0</v>
      </c>
      <c r="L27" s="59">
        <f>'2019-20'!L27</f>
        <v>0</v>
      </c>
      <c r="M27" s="33">
        <f>'2020-21'!L27</f>
        <v>0</v>
      </c>
      <c r="N27" s="33">
        <f>'2021-22'!L27</f>
        <v>0</v>
      </c>
      <c r="O27" s="33">
        <f>'2022-23'!L27</f>
        <v>0</v>
      </c>
      <c r="P27" s="59">
        <f>'2023-24'!L27</f>
        <v>0</v>
      </c>
      <c r="Q27" s="63">
        <f>'2024-25'!L27</f>
        <v>0</v>
      </c>
    </row>
    <row r="28" spans="1:17" x14ac:dyDescent="0.2">
      <c r="A28" s="15" t="s">
        <v>29</v>
      </c>
      <c r="B28" s="31">
        <f>'2009-10'!L28</f>
        <v>5901091</v>
      </c>
      <c r="C28" s="33">
        <f>'2010-11'!L28</f>
        <v>6388266</v>
      </c>
      <c r="D28" s="33">
        <f>'2011-12'!L28</f>
        <v>5999648</v>
      </c>
      <c r="E28" s="33">
        <f>'2012-13'!L28</f>
        <v>6261005</v>
      </c>
      <c r="F28" s="33">
        <f>'2013-14'!L28</f>
        <v>6427922</v>
      </c>
      <c r="G28" s="33">
        <f>'2014-15'!L28</f>
        <v>6154799</v>
      </c>
      <c r="H28" s="33">
        <f>'2015-16'!L28</f>
        <v>6228618</v>
      </c>
      <c r="I28" s="33">
        <f>'2016-17'!L28</f>
        <v>6910038</v>
      </c>
      <c r="J28" s="59">
        <f>'2017-18'!L28</f>
        <v>7090812</v>
      </c>
      <c r="K28" s="33">
        <f>'2018-19'!L28</f>
        <v>7147899</v>
      </c>
      <c r="L28" s="59">
        <f>'2019-20'!L28</f>
        <v>7140343</v>
      </c>
      <c r="M28" s="33">
        <f>'2020-21'!L28</f>
        <v>6834681</v>
      </c>
      <c r="N28" s="33">
        <f>'2021-22'!L28</f>
        <v>7151310</v>
      </c>
      <c r="O28" s="33">
        <f>'2022-23'!L28</f>
        <v>0</v>
      </c>
      <c r="P28" s="59">
        <f>'2023-24'!L28</f>
        <v>0</v>
      </c>
      <c r="Q28" s="63">
        <f>'2024-25'!L28</f>
        <v>0</v>
      </c>
    </row>
    <row r="29" spans="1:17" x14ac:dyDescent="0.2">
      <c r="A29" s="15" t="s">
        <v>30</v>
      </c>
      <c r="B29" s="31">
        <f>'2009-10'!L29</f>
        <v>3885340</v>
      </c>
      <c r="C29" s="33">
        <f>'2010-11'!L29</f>
        <v>3158740</v>
      </c>
      <c r="D29" s="33">
        <f>'2011-12'!L29</f>
        <v>3445206</v>
      </c>
      <c r="E29" s="33">
        <f>'2012-13'!L29</f>
        <v>3700346</v>
      </c>
      <c r="F29" s="33">
        <f>'2013-14'!L29</f>
        <v>3768713</v>
      </c>
      <c r="G29" s="33">
        <f>'2014-15'!L29</f>
        <v>3827357</v>
      </c>
      <c r="H29" s="33">
        <f>'2015-16'!L29</f>
        <v>4406439</v>
      </c>
      <c r="I29" s="33">
        <f>'2016-17'!L29</f>
        <v>4008825</v>
      </c>
      <c r="J29" s="59">
        <f>'2017-18'!L29</f>
        <v>4223831</v>
      </c>
      <c r="K29" s="33">
        <f>'2018-19'!L29</f>
        <v>4085390</v>
      </c>
      <c r="L29" s="59">
        <f>'2019-20'!L29</f>
        <v>4150718</v>
      </c>
      <c r="M29" s="33">
        <f>'2020-21'!L29</f>
        <v>4348456</v>
      </c>
      <c r="N29" s="33">
        <f>'2021-22'!L29</f>
        <v>4496138</v>
      </c>
      <c r="O29" s="33">
        <f>'2022-23'!L29</f>
        <v>4515919</v>
      </c>
      <c r="P29" s="59">
        <f>'2023-24'!L29</f>
        <v>4896348</v>
      </c>
      <c r="Q29" s="63">
        <f>'2024-25'!L29</f>
        <v>6784970</v>
      </c>
    </row>
    <row r="30" spans="1:17" x14ac:dyDescent="0.2">
      <c r="A30" s="15" t="s">
        <v>31</v>
      </c>
      <c r="B30" s="31">
        <f>'2009-10'!L30</f>
        <v>1135852</v>
      </c>
      <c r="C30" s="33">
        <f>'2010-11'!L30</f>
        <v>1341704</v>
      </c>
      <c r="D30" s="33">
        <f>'2011-12'!L30</f>
        <v>1349661</v>
      </c>
      <c r="E30" s="33">
        <f>'2012-13'!L30</f>
        <v>1355845</v>
      </c>
      <c r="F30" s="33">
        <f>'2013-14'!L30</f>
        <v>1381839</v>
      </c>
      <c r="G30" s="33">
        <f>'2014-15'!L30</f>
        <v>1328611</v>
      </c>
      <c r="H30" s="33">
        <f>'2015-16'!L30</f>
        <v>1347779</v>
      </c>
      <c r="I30" s="33">
        <f>'2016-17'!L30</f>
        <v>1345138</v>
      </c>
      <c r="J30" s="59">
        <f>'2017-18'!L30</f>
        <v>1327369</v>
      </c>
      <c r="K30" s="33">
        <f>'2018-19'!L30</f>
        <v>1290980</v>
      </c>
      <c r="L30" s="59">
        <f>'2019-20'!L30</f>
        <v>1293744</v>
      </c>
      <c r="M30" s="33">
        <f>'2020-21'!L30</f>
        <v>1286609</v>
      </c>
      <c r="N30" s="33">
        <f>'2021-22'!L30</f>
        <v>1265946</v>
      </c>
      <c r="O30" s="33">
        <f>'2022-23'!L30</f>
        <v>1319111</v>
      </c>
      <c r="P30" s="59">
        <f>'2023-24'!L30</f>
        <v>1416938</v>
      </c>
      <c r="Q30" s="63">
        <f>'2024-25'!L30</f>
        <v>1833598</v>
      </c>
    </row>
    <row r="31" spans="1:17" x14ac:dyDescent="0.2">
      <c r="A31" s="15" t="s">
        <v>32</v>
      </c>
      <c r="B31" s="31">
        <f>'2009-10'!L31</f>
        <v>60270244</v>
      </c>
      <c r="C31" s="33">
        <f>'2010-11'!L31</f>
        <v>57936195</v>
      </c>
      <c r="D31" s="33">
        <f>'2011-12'!L31</f>
        <v>58690287</v>
      </c>
      <c r="E31" s="33">
        <f>'2012-13'!L31</f>
        <v>61189957</v>
      </c>
      <c r="F31" s="33">
        <f>'2013-14'!L31</f>
        <v>63049348</v>
      </c>
      <c r="G31" s="33">
        <f>'2014-15'!L31</f>
        <v>67025216</v>
      </c>
      <c r="H31" s="33">
        <f>'2015-16'!L31</f>
        <v>73095267</v>
      </c>
      <c r="I31" s="33">
        <f>'2016-17'!L31</f>
        <v>77026205</v>
      </c>
      <c r="J31" s="59">
        <f>'2017-18'!L31</f>
        <v>80953844</v>
      </c>
      <c r="K31" s="33">
        <f>'2018-19'!L31</f>
        <v>88804355</v>
      </c>
      <c r="L31" s="59">
        <f>'2019-20'!L31</f>
        <v>97520444</v>
      </c>
      <c r="M31" s="33">
        <f>'2020-21'!L31</f>
        <v>110847754</v>
      </c>
      <c r="N31" s="33">
        <f>'2021-22'!L31</f>
        <v>121226832</v>
      </c>
      <c r="O31" s="33">
        <f>'2022-23'!L31</f>
        <v>133683912</v>
      </c>
      <c r="P31" s="59">
        <f>'2023-24'!L31</f>
        <v>145736468</v>
      </c>
      <c r="Q31" s="63">
        <f>'2024-25'!L31</f>
        <v>157066272</v>
      </c>
    </row>
    <row r="32" spans="1:17" x14ac:dyDescent="0.2">
      <c r="A32" s="15" t="s">
        <v>33</v>
      </c>
      <c r="B32" s="31">
        <f>'2009-10'!L32</f>
        <v>0</v>
      </c>
      <c r="C32" s="33">
        <f>'2010-11'!L32</f>
        <v>0</v>
      </c>
      <c r="D32" s="33">
        <f>'2011-12'!L32</f>
        <v>0</v>
      </c>
      <c r="E32" s="33">
        <f>'2012-13'!L32</f>
        <v>0</v>
      </c>
      <c r="F32" s="33">
        <f>'2013-14'!L32</f>
        <v>0</v>
      </c>
      <c r="G32" s="33">
        <f>'2014-15'!L32</f>
        <v>0</v>
      </c>
      <c r="H32" s="33">
        <f>'2015-16'!L32</f>
        <v>0</v>
      </c>
      <c r="I32" s="33">
        <f>'2016-17'!L32</f>
        <v>0</v>
      </c>
      <c r="J32" s="59">
        <f>'2017-18'!L32</f>
        <v>0</v>
      </c>
      <c r="K32" s="33">
        <f>'2018-19'!L32</f>
        <v>0</v>
      </c>
      <c r="L32" s="59">
        <f>'2019-20'!L32</f>
        <v>0</v>
      </c>
      <c r="M32" s="33">
        <f>'2020-21'!L32</f>
        <v>0</v>
      </c>
      <c r="N32" s="33">
        <f>'2021-22'!L32</f>
        <v>0</v>
      </c>
      <c r="O32" s="33">
        <f>'2022-23'!L32</f>
        <v>0</v>
      </c>
      <c r="P32" s="59">
        <f>'2023-24'!L32</f>
        <v>0</v>
      </c>
      <c r="Q32" s="63">
        <f>'2024-25'!L32</f>
        <v>0</v>
      </c>
    </row>
    <row r="33" spans="1:17" x14ac:dyDescent="0.2">
      <c r="A33" s="15" t="s">
        <v>34</v>
      </c>
      <c r="B33" s="31">
        <f>'2009-10'!L33</f>
        <v>3907007</v>
      </c>
      <c r="C33" s="33">
        <f>'2010-11'!L33</f>
        <v>3747744</v>
      </c>
      <c r="D33" s="33">
        <f>'2011-12'!L33</f>
        <v>4053181</v>
      </c>
      <c r="E33" s="33">
        <f>'2012-13'!L33</f>
        <v>4467215</v>
      </c>
      <c r="F33" s="33">
        <f>'2013-14'!L33</f>
        <v>4542260</v>
      </c>
      <c r="G33" s="33">
        <f>'2014-15'!L33</f>
        <v>4434894</v>
      </c>
      <c r="H33" s="33">
        <f>'2015-16'!L33</f>
        <v>4638782</v>
      </c>
      <c r="I33" s="33">
        <f>'2016-17'!L33</f>
        <v>4561992</v>
      </c>
      <c r="J33" s="59">
        <f>'2017-18'!L33</f>
        <v>5247988</v>
      </c>
      <c r="K33" s="33">
        <f>'2018-19'!L33</f>
        <v>5247602</v>
      </c>
      <c r="L33" s="59">
        <f>'2019-20'!L33</f>
        <v>5516986</v>
      </c>
      <c r="M33" s="33">
        <f>'2020-21'!L33</f>
        <v>5463439</v>
      </c>
      <c r="N33" s="33">
        <f>'2021-22'!L33</f>
        <v>5294784</v>
      </c>
      <c r="O33" s="33">
        <f>'2022-23'!L33</f>
        <v>6400489</v>
      </c>
      <c r="P33" s="59">
        <f>'2023-24'!L33</f>
        <v>6305588</v>
      </c>
      <c r="Q33" s="63">
        <f>'2024-25'!L33</f>
        <v>7260788</v>
      </c>
    </row>
    <row r="34" spans="1:17" x14ac:dyDescent="0.2">
      <c r="A34" s="15" t="s">
        <v>35</v>
      </c>
      <c r="B34" s="31">
        <f>'2009-10'!L34</f>
        <v>0</v>
      </c>
      <c r="C34" s="33">
        <f>'2010-11'!L34</f>
        <v>0</v>
      </c>
      <c r="D34" s="33">
        <f>'2011-12'!L34</f>
        <v>0</v>
      </c>
      <c r="E34" s="33">
        <f>'2012-13'!L34</f>
        <v>0</v>
      </c>
      <c r="F34" s="33">
        <f>'2013-14'!L34</f>
        <v>0</v>
      </c>
      <c r="G34" s="33">
        <f>'2014-15'!L34</f>
        <v>0</v>
      </c>
      <c r="H34" s="33">
        <f>'2015-16'!L34</f>
        <v>0</v>
      </c>
      <c r="I34" s="33">
        <f>'2016-17'!L34</f>
        <v>0</v>
      </c>
      <c r="J34" s="59">
        <f>'2017-18'!L34</f>
        <v>0</v>
      </c>
      <c r="K34" s="33">
        <f>'2018-19'!L34</f>
        <v>0</v>
      </c>
      <c r="L34" s="59">
        <f>'2019-20'!L34</f>
        <v>0</v>
      </c>
      <c r="M34" s="33">
        <f>'2020-21'!L34</f>
        <v>0</v>
      </c>
      <c r="N34" s="33">
        <f>'2021-22'!L34</f>
        <v>0</v>
      </c>
      <c r="O34" s="33">
        <f>'2022-23'!L34</f>
        <v>0</v>
      </c>
      <c r="P34" s="59">
        <f>'2023-24'!L34</f>
        <v>0</v>
      </c>
      <c r="Q34" s="63">
        <f>'2024-25'!L34</f>
        <v>0</v>
      </c>
    </row>
    <row r="35" spans="1:17" x14ac:dyDescent="0.2">
      <c r="A35" s="15" t="s">
        <v>36</v>
      </c>
      <c r="B35" s="31">
        <f>'2009-10'!L35</f>
        <v>0</v>
      </c>
      <c r="C35" s="33">
        <f>'2010-11'!L35</f>
        <v>0</v>
      </c>
      <c r="D35" s="33">
        <f>'2011-12'!L35</f>
        <v>0</v>
      </c>
      <c r="E35" s="33">
        <f>'2012-13'!L35</f>
        <v>0</v>
      </c>
      <c r="F35" s="33">
        <f>'2013-14'!L35</f>
        <v>0</v>
      </c>
      <c r="G35" s="33">
        <f>'2014-15'!L35</f>
        <v>0</v>
      </c>
      <c r="H35" s="33">
        <f>'2015-16'!L35</f>
        <v>0</v>
      </c>
      <c r="I35" s="33">
        <f>'2016-17'!L35</f>
        <v>0</v>
      </c>
      <c r="J35" s="59">
        <f>'2017-18'!L35</f>
        <v>0</v>
      </c>
      <c r="K35" s="33">
        <f>'2018-19'!L35</f>
        <v>0</v>
      </c>
      <c r="L35" s="59">
        <f>'2019-20'!L35</f>
        <v>0</v>
      </c>
      <c r="M35" s="33">
        <f>'2020-21'!L35</f>
        <v>0</v>
      </c>
      <c r="N35" s="33">
        <f>'2021-22'!L35</f>
        <v>14079</v>
      </c>
      <c r="O35" s="33">
        <f>'2022-23'!L35</f>
        <v>81633</v>
      </c>
      <c r="P35" s="59">
        <f>'2023-24'!L35</f>
        <v>64395</v>
      </c>
      <c r="Q35" s="63">
        <f>'2024-25'!L35</f>
        <v>64665</v>
      </c>
    </row>
    <row r="36" spans="1:17" x14ac:dyDescent="0.2">
      <c r="A36" s="15" t="s">
        <v>37</v>
      </c>
      <c r="B36" s="31">
        <f>'2009-10'!L36</f>
        <v>0</v>
      </c>
      <c r="C36" s="33">
        <f>'2010-11'!L36</f>
        <v>0</v>
      </c>
      <c r="D36" s="33">
        <f>'2011-12'!L36</f>
        <v>0</v>
      </c>
      <c r="E36" s="33">
        <f>'2012-13'!L36</f>
        <v>0</v>
      </c>
      <c r="F36" s="33">
        <f>'2013-14'!L36</f>
        <v>0</v>
      </c>
      <c r="G36" s="33">
        <f>'2014-15'!L36</f>
        <v>0</v>
      </c>
      <c r="H36" s="33">
        <f>'2015-16'!L36</f>
        <v>0</v>
      </c>
      <c r="I36" s="33">
        <f>'2016-17'!L36</f>
        <v>0</v>
      </c>
      <c r="J36" s="59">
        <f>'2017-18'!L36</f>
        <v>0</v>
      </c>
      <c r="K36" s="33">
        <f>'2018-19'!L36</f>
        <v>0</v>
      </c>
      <c r="L36" s="59">
        <f>'2019-20'!L36</f>
        <v>0</v>
      </c>
      <c r="M36" s="33">
        <f>'2020-21'!L36</f>
        <v>0</v>
      </c>
      <c r="N36" s="33">
        <f>'2021-22'!L36</f>
        <v>0</v>
      </c>
      <c r="O36" s="33">
        <f>'2022-23'!L36</f>
        <v>0</v>
      </c>
      <c r="P36" s="59">
        <f>'2023-24'!L36</f>
        <v>0</v>
      </c>
      <c r="Q36" s="63">
        <f>'2024-25'!L36</f>
        <v>0</v>
      </c>
    </row>
    <row r="37" spans="1:17" x14ac:dyDescent="0.2">
      <c r="A37" s="15" t="s">
        <v>38</v>
      </c>
      <c r="B37" s="31">
        <f>'2009-10'!L37</f>
        <v>5612286</v>
      </c>
      <c r="C37" s="33">
        <f>'2010-11'!L37</f>
        <v>5574990</v>
      </c>
      <c r="D37" s="33">
        <f>'2011-12'!L37</f>
        <v>5611176</v>
      </c>
      <c r="E37" s="33">
        <f>'2012-13'!L37</f>
        <v>5754700</v>
      </c>
      <c r="F37" s="33">
        <f>'2013-14'!L37</f>
        <v>5636819</v>
      </c>
      <c r="G37" s="33">
        <f>'2014-15'!L37</f>
        <v>5135537</v>
      </c>
      <c r="H37" s="33">
        <f>'2015-16'!L37</f>
        <v>6605580</v>
      </c>
      <c r="I37" s="33">
        <f>'2016-17'!L37</f>
        <v>10442373</v>
      </c>
      <c r="J37" s="59">
        <f>'2017-18'!L37</f>
        <v>10543228</v>
      </c>
      <c r="K37" s="33">
        <f>'2018-19'!L37</f>
        <v>10840545</v>
      </c>
      <c r="L37" s="59">
        <f>'2019-20'!L37</f>
        <v>11264235</v>
      </c>
      <c r="M37" s="33">
        <f>'2020-21'!L37</f>
        <v>12455979</v>
      </c>
      <c r="N37" s="33">
        <f>'2021-22'!L37</f>
        <v>13099927</v>
      </c>
      <c r="O37" s="33">
        <f>'2022-23'!L37</f>
        <v>14262879</v>
      </c>
      <c r="P37" s="59">
        <f>'2023-24'!L37</f>
        <v>26357314</v>
      </c>
      <c r="Q37" s="63">
        <f>'2024-25'!L37</f>
        <v>31423433</v>
      </c>
    </row>
    <row r="38" spans="1:17" x14ac:dyDescent="0.2">
      <c r="A38" s="15" t="s">
        <v>1</v>
      </c>
      <c r="B38" s="31">
        <f>'2009-10'!L38</f>
        <v>48894880</v>
      </c>
      <c r="C38" s="33">
        <f>'2010-11'!L38</f>
        <v>46115971</v>
      </c>
      <c r="D38" s="33">
        <f>'2011-12'!L38</f>
        <v>48495535</v>
      </c>
      <c r="E38" s="33">
        <f>'2012-13'!L38</f>
        <v>45054904</v>
      </c>
      <c r="F38" s="33">
        <f>'2013-14'!L38</f>
        <v>46219672</v>
      </c>
      <c r="G38" s="33">
        <f>'2014-15'!L38</f>
        <v>48859362</v>
      </c>
      <c r="H38" s="33">
        <f>'2015-16'!L38</f>
        <v>65120919</v>
      </c>
      <c r="I38" s="33">
        <f>'2016-17'!L38</f>
        <v>66677345</v>
      </c>
      <c r="J38" s="59">
        <f>'2017-18'!L38</f>
        <v>71537586</v>
      </c>
      <c r="K38" s="33">
        <f>'2018-19'!L38</f>
        <v>75673196</v>
      </c>
      <c r="L38" s="59">
        <f>'2019-20'!L38</f>
        <v>81625409</v>
      </c>
      <c r="M38" s="33">
        <f>'2020-21'!L38</f>
        <v>96736793</v>
      </c>
      <c r="N38" s="33">
        <f>'2021-22'!L38</f>
        <v>102199107</v>
      </c>
      <c r="O38" s="33">
        <f>'2022-23'!L38</f>
        <v>111005641</v>
      </c>
      <c r="P38" s="59">
        <f>'2023-24'!L38</f>
        <v>125162607</v>
      </c>
      <c r="Q38" s="63">
        <f>'2024-25'!L38</f>
        <v>137653437</v>
      </c>
    </row>
    <row r="39" spans="1:17" x14ac:dyDescent="0.2">
      <c r="A39" s="15" t="s">
        <v>39</v>
      </c>
      <c r="B39" s="31">
        <f>'2009-10'!L39</f>
        <v>0</v>
      </c>
      <c r="C39" s="33">
        <f>'2010-11'!L39</f>
        <v>0</v>
      </c>
      <c r="D39" s="33">
        <f>'2011-12'!L39</f>
        <v>0</v>
      </c>
      <c r="E39" s="33">
        <f>'2012-13'!L39</f>
        <v>0</v>
      </c>
      <c r="F39" s="33">
        <f>'2013-14'!L39</f>
        <v>3865634</v>
      </c>
      <c r="G39" s="33">
        <f>'2014-15'!L39</f>
        <v>3677662</v>
      </c>
      <c r="H39" s="33">
        <f>'2015-16'!L39</f>
        <v>3729097</v>
      </c>
      <c r="I39" s="33">
        <f>'2016-17'!L39</f>
        <v>3887525</v>
      </c>
      <c r="J39" s="59">
        <f>'2017-18'!L39</f>
        <v>3736653</v>
      </c>
      <c r="K39" s="33">
        <f>'2018-19'!L39</f>
        <v>3605952</v>
      </c>
      <c r="L39" s="59">
        <f>'2019-20'!L39</f>
        <v>3786944</v>
      </c>
      <c r="M39" s="33">
        <f>'2020-21'!L39</f>
        <v>4252293</v>
      </c>
      <c r="N39" s="33">
        <f>'2021-22'!L39</f>
        <v>4759910</v>
      </c>
      <c r="O39" s="33">
        <f>'2022-23'!L39</f>
        <v>5296694</v>
      </c>
      <c r="P39" s="59">
        <f>'2023-24'!L39</f>
        <v>5745900</v>
      </c>
      <c r="Q39" s="63">
        <f>'2024-25'!L39</f>
        <v>5739941</v>
      </c>
    </row>
    <row r="40" spans="1:17" x14ac:dyDescent="0.2">
      <c r="A40" s="15" t="s">
        <v>40</v>
      </c>
      <c r="B40" s="31">
        <f>'2009-10'!L40</f>
        <v>0</v>
      </c>
      <c r="C40" s="33">
        <f>'2010-11'!L40</f>
        <v>0</v>
      </c>
      <c r="D40" s="33">
        <f>'2011-12'!L40</f>
        <v>0</v>
      </c>
      <c r="E40" s="33">
        <f>'2012-13'!L40</f>
        <v>0</v>
      </c>
      <c r="F40" s="33">
        <f>'2013-14'!L40</f>
        <v>0</v>
      </c>
      <c r="G40" s="33">
        <f>'2014-15'!L40</f>
        <v>0</v>
      </c>
      <c r="H40" s="33">
        <f>'2015-16'!L40</f>
        <v>0</v>
      </c>
      <c r="I40" s="33">
        <f>'2016-17'!L40</f>
        <v>0</v>
      </c>
      <c r="J40" s="59">
        <f>'2017-18'!L40</f>
        <v>1438</v>
      </c>
      <c r="K40" s="33">
        <f>'2018-19'!L40</f>
        <v>26033</v>
      </c>
      <c r="L40" s="59">
        <f>'2019-20'!L40</f>
        <v>44849</v>
      </c>
      <c r="M40" s="33">
        <f>'2020-21'!L40</f>
        <v>67916</v>
      </c>
      <c r="N40" s="33">
        <f>'2021-22'!L40</f>
        <v>106175</v>
      </c>
      <c r="O40" s="33">
        <f>'2022-23'!L40</f>
        <v>101317</v>
      </c>
      <c r="P40" s="59">
        <f>'2023-24'!L40</f>
        <v>115043</v>
      </c>
      <c r="Q40" s="63">
        <f>'2024-25'!L40</f>
        <v>142510</v>
      </c>
    </row>
    <row r="41" spans="1:17" x14ac:dyDescent="0.2">
      <c r="A41" s="15" t="s">
        <v>41</v>
      </c>
      <c r="B41" s="31">
        <f>'2009-10'!L41</f>
        <v>0</v>
      </c>
      <c r="C41" s="33">
        <f>'2010-11'!L41</f>
        <v>0</v>
      </c>
      <c r="D41" s="33">
        <f>'2011-12'!L41</f>
        <v>0</v>
      </c>
      <c r="E41" s="33">
        <f>'2012-13'!L41</f>
        <v>0</v>
      </c>
      <c r="F41" s="33">
        <f>'2013-14'!L41</f>
        <v>0</v>
      </c>
      <c r="G41" s="33">
        <f>'2014-15'!L41</f>
        <v>0</v>
      </c>
      <c r="H41" s="33">
        <f>'2015-16'!L41</f>
        <v>0</v>
      </c>
      <c r="I41" s="33">
        <f>'2016-17'!L41</f>
        <v>0</v>
      </c>
      <c r="J41" s="59">
        <f>'2017-18'!L41</f>
        <v>0</v>
      </c>
      <c r="K41" s="33">
        <f>'2018-19'!L41</f>
        <v>0</v>
      </c>
      <c r="L41" s="59">
        <f>'2019-20'!L41</f>
        <v>0</v>
      </c>
      <c r="M41" s="33">
        <f>'2020-21'!L41</f>
        <v>0</v>
      </c>
      <c r="N41" s="33">
        <f>'2021-22'!L41</f>
        <v>0</v>
      </c>
      <c r="O41" s="33">
        <f>'2022-23'!L41</f>
        <v>0</v>
      </c>
      <c r="P41" s="59">
        <f>'2023-24'!L41</f>
        <v>0</v>
      </c>
      <c r="Q41" s="63">
        <f>'2024-25'!L41</f>
        <v>0</v>
      </c>
    </row>
    <row r="42" spans="1:17" x14ac:dyDescent="0.2">
      <c r="A42" s="15" t="s">
        <v>2</v>
      </c>
      <c r="B42" s="31">
        <f>'2009-10'!L42</f>
        <v>0</v>
      </c>
      <c r="C42" s="33">
        <f>'2010-11'!L42</f>
        <v>0</v>
      </c>
      <c r="D42" s="33">
        <f>'2011-12'!L42</f>
        <v>0</v>
      </c>
      <c r="E42" s="33">
        <f>'2012-13'!L42</f>
        <v>0</v>
      </c>
      <c r="F42" s="33">
        <f>'2013-14'!L42</f>
        <v>0</v>
      </c>
      <c r="G42" s="33">
        <f>'2014-15'!L42</f>
        <v>0</v>
      </c>
      <c r="H42" s="33">
        <f>'2015-16'!L42</f>
        <v>0</v>
      </c>
      <c r="I42" s="33">
        <f>'2016-17'!L42</f>
        <v>0</v>
      </c>
      <c r="J42" s="59">
        <f>'2017-18'!L42</f>
        <v>0</v>
      </c>
      <c r="K42" s="33">
        <f>'2018-19'!L42</f>
        <v>0</v>
      </c>
      <c r="L42" s="59">
        <f>'2019-20'!L42</f>
        <v>0</v>
      </c>
      <c r="M42" s="33">
        <f>'2020-21'!L42</f>
        <v>0</v>
      </c>
      <c r="N42" s="33">
        <f>'2021-22'!L42</f>
        <v>0</v>
      </c>
      <c r="O42" s="33">
        <f>'2022-23'!L42</f>
        <v>0</v>
      </c>
      <c r="P42" s="59">
        <f>'2023-24'!L42</f>
        <v>0</v>
      </c>
      <c r="Q42" s="63">
        <f>'2024-25'!L42</f>
        <v>0</v>
      </c>
    </row>
    <row r="43" spans="1:17" x14ac:dyDescent="0.2">
      <c r="A43" s="15" t="s">
        <v>42</v>
      </c>
      <c r="B43" s="31">
        <f>'2009-10'!L43</f>
        <v>57649168</v>
      </c>
      <c r="C43" s="33">
        <f>'2010-11'!L43</f>
        <v>58985364</v>
      </c>
      <c r="D43" s="33">
        <f>'2011-12'!L43</f>
        <v>59640821</v>
      </c>
      <c r="E43" s="33">
        <f>'2012-13'!L43</f>
        <v>62305988</v>
      </c>
      <c r="F43" s="33">
        <f>'2013-14'!L43</f>
        <v>65991254</v>
      </c>
      <c r="G43" s="33">
        <f>'2014-15'!L43</f>
        <v>69855373</v>
      </c>
      <c r="H43" s="33">
        <f>'2015-16'!L43</f>
        <v>74040510</v>
      </c>
      <c r="I43" s="33">
        <f>'2016-17'!L43</f>
        <v>77164624</v>
      </c>
      <c r="J43" s="59">
        <f>'2017-18'!L43</f>
        <v>85756591</v>
      </c>
      <c r="K43" s="33">
        <f>'2018-19'!L43</f>
        <v>92758631</v>
      </c>
      <c r="L43" s="59">
        <f>'2019-20'!L43</f>
        <v>104241700</v>
      </c>
      <c r="M43" s="33">
        <f>'2020-21'!L43</f>
        <v>114431165</v>
      </c>
      <c r="N43" s="33">
        <f>'2021-22'!L43</f>
        <v>125602840</v>
      </c>
      <c r="O43" s="33">
        <f>'2022-23'!L43</f>
        <v>137649452</v>
      </c>
      <c r="P43" s="59">
        <f>'2023-24'!L43</f>
        <v>154158441</v>
      </c>
      <c r="Q43" s="63">
        <f>'2024-25'!L43</f>
        <v>168951793</v>
      </c>
    </row>
    <row r="44" spans="1:17" x14ac:dyDescent="0.2">
      <c r="A44" s="15" t="s">
        <v>43</v>
      </c>
      <c r="B44" s="31">
        <f>'2009-10'!L44</f>
        <v>4110104</v>
      </c>
      <c r="C44" s="33">
        <f>'2010-11'!L44</f>
        <v>4166744</v>
      </c>
      <c r="D44" s="33">
        <f>'2011-12'!L44</f>
        <v>3989915</v>
      </c>
      <c r="E44" s="33">
        <f>'2012-13'!L44</f>
        <v>3770394</v>
      </c>
      <c r="F44" s="33">
        <f>'2013-14'!L44</f>
        <v>3655074</v>
      </c>
      <c r="G44" s="33">
        <f>'2014-15'!L44</f>
        <v>3620156</v>
      </c>
      <c r="H44" s="33">
        <f>'2015-16'!L44</f>
        <v>3915708</v>
      </c>
      <c r="I44" s="33">
        <f>'2016-17'!L44</f>
        <v>3906394</v>
      </c>
      <c r="J44" s="59">
        <f>'2017-18'!L44</f>
        <v>4134006</v>
      </c>
      <c r="K44" s="33">
        <f>'2018-19'!L44</f>
        <v>5044342</v>
      </c>
      <c r="L44" s="59">
        <f>'2019-20'!L44</f>
        <v>5251798</v>
      </c>
      <c r="M44" s="33">
        <f>'2020-21'!L44</f>
        <v>5508371</v>
      </c>
      <c r="N44" s="33">
        <f>'2021-22'!L44</f>
        <v>5869792</v>
      </c>
      <c r="O44" s="33">
        <f>'2022-23'!L44</f>
        <v>6855710</v>
      </c>
      <c r="P44" s="59">
        <f>'2023-24'!L44</f>
        <v>8525486</v>
      </c>
      <c r="Q44" s="63">
        <f>'2024-25'!L44</f>
        <v>11274904</v>
      </c>
    </row>
    <row r="45" spans="1:17" x14ac:dyDescent="0.2">
      <c r="A45" s="15" t="s">
        <v>44</v>
      </c>
      <c r="B45" s="31">
        <f>'2009-10'!L45</f>
        <v>0</v>
      </c>
      <c r="C45" s="33">
        <f>'2010-11'!L45</f>
        <v>0</v>
      </c>
      <c r="D45" s="33">
        <f>'2011-12'!L45</f>
        <v>0</v>
      </c>
      <c r="E45" s="33">
        <f>'2012-13'!L45</f>
        <v>0</v>
      </c>
      <c r="F45" s="33">
        <f>'2013-14'!L45</f>
        <v>0</v>
      </c>
      <c r="G45" s="33">
        <f>'2014-15'!L45</f>
        <v>15073223</v>
      </c>
      <c r="H45" s="33">
        <f>'2015-16'!L45</f>
        <v>276809</v>
      </c>
      <c r="I45" s="33">
        <f>'2016-17'!L45</f>
        <v>277848</v>
      </c>
      <c r="J45" s="59">
        <f>'2017-18'!L45</f>
        <v>305006</v>
      </c>
      <c r="K45" s="33">
        <f>'2018-19'!L45</f>
        <v>541078</v>
      </c>
      <c r="L45" s="59">
        <f>'2019-20'!L45</f>
        <v>18107007</v>
      </c>
      <c r="M45" s="33">
        <f>'2020-21'!L45</f>
        <v>18187283</v>
      </c>
      <c r="N45" s="33">
        <f>'2021-22'!L45</f>
        <v>21648767</v>
      </c>
      <c r="O45" s="33">
        <f>'2022-23'!L45</f>
        <v>22206137</v>
      </c>
      <c r="P45" s="59">
        <f>'2023-24'!L45</f>
        <v>23138015</v>
      </c>
      <c r="Q45" s="63">
        <f>'2024-25'!L45</f>
        <v>24238606</v>
      </c>
    </row>
    <row r="46" spans="1:17" x14ac:dyDescent="0.2">
      <c r="A46" s="15" t="s">
        <v>45</v>
      </c>
      <c r="B46" s="31">
        <f>'2009-10'!L46</f>
        <v>42969937</v>
      </c>
      <c r="C46" s="33">
        <f>'2010-11'!L46</f>
        <v>45305736</v>
      </c>
      <c r="D46" s="33">
        <f>'2011-12'!L46</f>
        <v>46813071</v>
      </c>
      <c r="E46" s="33">
        <f>'2012-13'!L46</f>
        <v>49278592</v>
      </c>
      <c r="F46" s="33">
        <f>'2013-14'!L46</f>
        <v>152909</v>
      </c>
      <c r="G46" s="33">
        <f>'2014-15'!L46</f>
        <v>50067304</v>
      </c>
      <c r="H46" s="33">
        <f>'2015-16'!L46</f>
        <v>54916678</v>
      </c>
      <c r="I46" s="33">
        <f>'2016-17'!L46</f>
        <v>63259990</v>
      </c>
      <c r="J46" s="59">
        <f>'2017-18'!L46</f>
        <v>79301103</v>
      </c>
      <c r="K46" s="33">
        <f>'2018-19'!L46</f>
        <v>93313568</v>
      </c>
      <c r="L46" s="59">
        <f>'2019-20'!L46</f>
        <v>112243837</v>
      </c>
      <c r="M46" s="33">
        <f>'2020-21'!L46</f>
        <v>130583560</v>
      </c>
      <c r="N46" s="33">
        <f>'2021-22'!L46</f>
        <v>140314129</v>
      </c>
      <c r="O46" s="33">
        <f>'2022-23'!L46</f>
        <v>154422555</v>
      </c>
      <c r="P46" s="59">
        <f>'2023-24'!L46</f>
        <v>175051524</v>
      </c>
      <c r="Q46" s="63">
        <f>'2024-25'!L46</f>
        <v>196382960</v>
      </c>
    </row>
    <row r="47" spans="1:17" x14ac:dyDescent="0.2">
      <c r="A47" s="15" t="s">
        <v>46</v>
      </c>
      <c r="B47" s="31">
        <f>'2009-10'!L47</f>
        <v>0</v>
      </c>
      <c r="C47" s="33">
        <f>'2010-11'!L47</f>
        <v>0</v>
      </c>
      <c r="D47" s="33">
        <f>'2011-12'!L47</f>
        <v>0</v>
      </c>
      <c r="E47" s="33">
        <f>'2012-13'!L47</f>
        <v>0</v>
      </c>
      <c r="F47" s="33">
        <f>'2013-14'!L47</f>
        <v>0</v>
      </c>
      <c r="G47" s="33">
        <f>'2014-15'!L47</f>
        <v>0</v>
      </c>
      <c r="H47" s="33">
        <f>'2015-16'!L47</f>
        <v>0</v>
      </c>
      <c r="I47" s="33">
        <f>'2016-17'!L47</f>
        <v>0</v>
      </c>
      <c r="J47" s="59">
        <f>'2017-18'!L47</f>
        <v>0</v>
      </c>
      <c r="K47" s="33">
        <f>'2018-19'!L47</f>
        <v>0</v>
      </c>
      <c r="L47" s="59">
        <f>'2019-20'!L47</f>
        <v>0</v>
      </c>
      <c r="M47" s="33">
        <f>'2020-21'!L47</f>
        <v>0</v>
      </c>
      <c r="N47" s="33">
        <f>'2021-22'!L47</f>
        <v>0</v>
      </c>
      <c r="O47" s="33">
        <f>'2022-23'!L47</f>
        <v>0</v>
      </c>
      <c r="P47" s="59">
        <f>'2023-24'!L47</f>
        <v>0</v>
      </c>
      <c r="Q47" s="63">
        <f>'2024-25'!L47</f>
        <v>0</v>
      </c>
    </row>
    <row r="48" spans="1:17" x14ac:dyDescent="0.2">
      <c r="A48" s="15" t="s">
        <v>47</v>
      </c>
      <c r="B48" s="31">
        <f>'2009-10'!L48</f>
        <v>2933350</v>
      </c>
      <c r="C48" s="33">
        <f>'2010-11'!L48</f>
        <v>2737687</v>
      </c>
      <c r="D48" s="33">
        <f>'2011-12'!L48</f>
        <v>4061164</v>
      </c>
      <c r="E48" s="33">
        <f>'2012-13'!L48</f>
        <v>3788215</v>
      </c>
      <c r="F48" s="33">
        <f>'2013-14'!L48</f>
        <v>3733165</v>
      </c>
      <c r="G48" s="33">
        <f>'2014-15'!L48</f>
        <v>0</v>
      </c>
      <c r="H48" s="33">
        <f>'2015-16'!L48</f>
        <v>0</v>
      </c>
      <c r="I48" s="33">
        <f>'2016-17'!L48</f>
        <v>0</v>
      </c>
      <c r="J48" s="59">
        <f>'2017-18'!L48</f>
        <v>0</v>
      </c>
      <c r="K48" s="33">
        <f>'2018-19'!L48</f>
        <v>0</v>
      </c>
      <c r="L48" s="59">
        <f>'2019-20'!L48</f>
        <v>0</v>
      </c>
      <c r="M48" s="33">
        <f>'2020-21'!L48</f>
        <v>0</v>
      </c>
      <c r="N48" s="33">
        <f>'2021-22'!L48</f>
        <v>0</v>
      </c>
      <c r="O48" s="33">
        <f>'2022-23'!L48</f>
        <v>0</v>
      </c>
      <c r="P48" s="59">
        <f>'2023-24'!L48</f>
        <v>0</v>
      </c>
      <c r="Q48" s="63">
        <f>'2024-25'!L48</f>
        <v>0</v>
      </c>
    </row>
    <row r="49" spans="1:17" x14ac:dyDescent="0.2">
      <c r="A49" s="15" t="s">
        <v>48</v>
      </c>
      <c r="B49" s="31">
        <f>'2009-10'!L49</f>
        <v>1650784</v>
      </c>
      <c r="C49" s="33">
        <f>'2010-11'!L49</f>
        <v>1682131</v>
      </c>
      <c r="D49" s="33">
        <f>'2011-12'!L49</f>
        <v>1717619</v>
      </c>
      <c r="E49" s="33">
        <f>'2012-13'!L49</f>
        <v>1758315</v>
      </c>
      <c r="F49" s="33">
        <f>'2013-14'!L49</f>
        <v>1785996</v>
      </c>
      <c r="G49" s="33">
        <f>'2014-15'!L49</f>
        <v>1827936</v>
      </c>
      <c r="H49" s="33">
        <f>'2015-16'!L49</f>
        <v>1896664</v>
      </c>
      <c r="I49" s="33">
        <f>'2016-17'!L49</f>
        <v>2064320</v>
      </c>
      <c r="J49" s="59">
        <f>'2017-18'!L49</f>
        <v>2125381</v>
      </c>
      <c r="K49" s="33">
        <f>'2018-19'!L49</f>
        <v>2188757</v>
      </c>
      <c r="L49" s="59">
        <f>'2019-20'!L49</f>
        <v>2229869</v>
      </c>
      <c r="M49" s="33">
        <f>'2020-21'!L49</f>
        <v>3453990</v>
      </c>
      <c r="N49" s="33">
        <f>'2021-22'!L49</f>
        <v>3642368</v>
      </c>
      <c r="O49" s="33">
        <f>'2022-23'!L49</f>
        <v>3829726</v>
      </c>
      <c r="P49" s="59">
        <f>'2023-24'!L49</f>
        <v>2667490</v>
      </c>
      <c r="Q49" s="63">
        <f>'2024-25'!L49</f>
        <v>2858313</v>
      </c>
    </row>
    <row r="50" spans="1:17" x14ac:dyDescent="0.2">
      <c r="A50" s="15" t="s">
        <v>3</v>
      </c>
      <c r="B50" s="31">
        <f>'2009-10'!L50</f>
        <v>2320187</v>
      </c>
      <c r="C50" s="33">
        <f>'2010-11'!L50</f>
        <v>1417946</v>
      </c>
      <c r="D50" s="33">
        <f>'2011-12'!L50</f>
        <v>1336555</v>
      </c>
      <c r="E50" s="33">
        <f>'2012-13'!L50</f>
        <v>1188152</v>
      </c>
      <c r="F50" s="33">
        <f>'2013-14'!L50</f>
        <v>1103426</v>
      </c>
      <c r="G50" s="33">
        <f>'2014-15'!L50</f>
        <v>1100826</v>
      </c>
      <c r="H50" s="33">
        <f>'2015-16'!L50</f>
        <v>980942</v>
      </c>
      <c r="I50" s="33">
        <f>'2016-17'!L50</f>
        <v>978130</v>
      </c>
      <c r="J50" s="59">
        <f>'2017-18'!L50</f>
        <v>975428</v>
      </c>
      <c r="K50" s="33">
        <f>'2018-19'!L50</f>
        <v>871065</v>
      </c>
      <c r="L50" s="59">
        <f>'2019-20'!L50</f>
        <v>1127089</v>
      </c>
      <c r="M50" s="33">
        <f>'2020-21'!L50</f>
        <v>967887</v>
      </c>
      <c r="N50" s="33">
        <f>'2021-22'!L50</f>
        <v>968153</v>
      </c>
      <c r="O50" s="33">
        <f>'2022-23'!L50</f>
        <v>1129407</v>
      </c>
      <c r="P50" s="59">
        <f>'2023-24'!L50</f>
        <v>1129379</v>
      </c>
      <c r="Q50" s="63">
        <f>'2024-25'!L50</f>
        <v>1129160</v>
      </c>
    </row>
    <row r="51" spans="1:17" x14ac:dyDescent="0.2">
      <c r="A51" s="15" t="s">
        <v>49</v>
      </c>
      <c r="B51" s="31">
        <f>'2009-10'!L51</f>
        <v>17974968</v>
      </c>
      <c r="C51" s="33">
        <f>'2010-11'!L51</f>
        <v>18045494</v>
      </c>
      <c r="D51" s="33">
        <f>'2011-12'!L51</f>
        <v>17597913</v>
      </c>
      <c r="E51" s="33">
        <f>'2012-13'!L51</f>
        <v>16944099</v>
      </c>
      <c r="F51" s="33">
        <f>'2013-14'!L51</f>
        <v>17991075</v>
      </c>
      <c r="G51" s="33">
        <f>'2014-15'!L51</f>
        <v>21053153</v>
      </c>
      <c r="H51" s="33">
        <f>'2015-16'!L51</f>
        <v>18809198</v>
      </c>
      <c r="I51" s="33">
        <f>'2016-17'!L51</f>
        <v>22002083</v>
      </c>
      <c r="J51" s="59">
        <f>'2017-18'!L51</f>
        <v>20085879</v>
      </c>
      <c r="K51" s="33">
        <f>'2018-19'!L51</f>
        <v>20955208</v>
      </c>
      <c r="L51" s="59">
        <f>'2019-20'!L51</f>
        <v>24127195</v>
      </c>
      <c r="M51" s="33">
        <f>'2020-21'!L51</f>
        <v>25698383</v>
      </c>
      <c r="N51" s="33">
        <f>'2021-22'!L51</f>
        <v>26115945</v>
      </c>
      <c r="O51" s="33">
        <f>'2022-23'!L51</f>
        <v>0</v>
      </c>
      <c r="P51" s="59">
        <f>'2023-24'!L51</f>
        <v>33508305</v>
      </c>
      <c r="Q51" s="63">
        <f>'2024-25'!L51</f>
        <v>38398475</v>
      </c>
    </row>
    <row r="52" spans="1:17" x14ac:dyDescent="0.2">
      <c r="A52" s="15" t="s">
        <v>50</v>
      </c>
      <c r="B52" s="31">
        <f>'2009-10'!L52</f>
        <v>28003102</v>
      </c>
      <c r="C52" s="33">
        <f>'2010-11'!L52</f>
        <v>29460407</v>
      </c>
      <c r="D52" s="33">
        <f>'2011-12'!L52</f>
        <v>30888822</v>
      </c>
      <c r="E52" s="33">
        <f>'2012-13'!L52</f>
        <v>29685853</v>
      </c>
      <c r="F52" s="33">
        <f>'2013-14'!L52</f>
        <v>30919969</v>
      </c>
      <c r="G52" s="33">
        <f>'2014-15'!L52</f>
        <v>30438195</v>
      </c>
      <c r="H52" s="33">
        <f>'2015-16'!L52</f>
        <v>32831231</v>
      </c>
      <c r="I52" s="33">
        <f>'2016-17'!L52</f>
        <v>34191427</v>
      </c>
      <c r="J52" s="59">
        <f>'2017-18'!L52</f>
        <v>37096178</v>
      </c>
      <c r="K52" s="33">
        <f>'2018-19'!L52</f>
        <v>41196316</v>
      </c>
      <c r="L52" s="59">
        <f>'2019-20'!L52</f>
        <v>46209313</v>
      </c>
      <c r="M52" s="33">
        <f>'2020-21'!L52</f>
        <v>50654593</v>
      </c>
      <c r="N52" s="33">
        <f>'2021-22'!L52</f>
        <v>56453857</v>
      </c>
      <c r="O52" s="33">
        <f>'2022-23'!L52</f>
        <v>69283554</v>
      </c>
      <c r="P52" s="59">
        <f>'2023-24'!L52</f>
        <v>82666499</v>
      </c>
      <c r="Q52" s="63">
        <f>'2024-25'!L52</f>
        <v>92293156</v>
      </c>
    </row>
    <row r="53" spans="1:17" x14ac:dyDescent="0.2">
      <c r="A53" s="15" t="s">
        <v>4</v>
      </c>
      <c r="B53" s="31">
        <f>'2009-10'!L53</f>
        <v>259211300</v>
      </c>
      <c r="C53" s="33">
        <f>'2010-11'!L53</f>
        <v>272427477</v>
      </c>
      <c r="D53" s="33">
        <f>'2011-12'!L53</f>
        <v>286841175</v>
      </c>
      <c r="E53" s="33">
        <f>'2012-13'!L53</f>
        <v>279689777</v>
      </c>
      <c r="F53" s="33">
        <f>'2013-14'!L53</f>
        <v>272450147</v>
      </c>
      <c r="G53" s="33">
        <f>'2014-15'!L53</f>
        <v>273591581</v>
      </c>
      <c r="H53" s="33">
        <f>'2015-16'!L53</f>
        <v>269385206</v>
      </c>
      <c r="I53" s="33">
        <f>'2016-17'!L53</f>
        <v>274500794</v>
      </c>
      <c r="J53" s="59">
        <f>'2017-18'!L53</f>
        <v>280896679</v>
      </c>
      <c r="K53" s="33">
        <f>'2018-19'!L53</f>
        <v>294944879</v>
      </c>
      <c r="L53" s="59">
        <f>'2019-20'!L53</f>
        <v>305606507</v>
      </c>
      <c r="M53" s="33">
        <f>'2020-21'!L53</f>
        <v>307397011</v>
      </c>
      <c r="N53" s="33">
        <f>'2021-22'!L53</f>
        <v>321333175</v>
      </c>
      <c r="O53" s="33">
        <f>'2022-23'!L53</f>
        <v>345942611</v>
      </c>
      <c r="P53" s="59">
        <f>'2023-24'!L53</f>
        <v>362932594</v>
      </c>
      <c r="Q53" s="63">
        <f>'2024-25'!L53</f>
        <v>384156458</v>
      </c>
    </row>
    <row r="54" spans="1:17" x14ac:dyDescent="0.2">
      <c r="A54" s="15" t="s">
        <v>51</v>
      </c>
      <c r="B54" s="31">
        <f>'2009-10'!L54</f>
        <v>37309368</v>
      </c>
      <c r="C54" s="33">
        <f>'2010-11'!L54</f>
        <v>37526481</v>
      </c>
      <c r="D54" s="33">
        <f>'2011-12'!L54</f>
        <v>38560624</v>
      </c>
      <c r="E54" s="33">
        <f>'2012-13'!L54</f>
        <v>38922219</v>
      </c>
      <c r="F54" s="33">
        <f>'2013-14'!L54</f>
        <v>40519168</v>
      </c>
      <c r="G54" s="33">
        <f>'2014-15'!L54</f>
        <v>42779169</v>
      </c>
      <c r="H54" s="33">
        <f>'2015-16'!L54</f>
        <v>46870755</v>
      </c>
      <c r="I54" s="33">
        <f>'2016-17'!L54</f>
        <v>52845788</v>
      </c>
      <c r="J54" s="59">
        <f>'2017-18'!L54</f>
        <v>58770684</v>
      </c>
      <c r="K54" s="33">
        <f>'2018-19'!L54</f>
        <v>66667229</v>
      </c>
      <c r="L54" s="59">
        <f>'2019-20'!L54</f>
        <v>75924668</v>
      </c>
      <c r="M54" s="33">
        <f>'2020-21'!L54</f>
        <v>85115628</v>
      </c>
      <c r="N54" s="33">
        <f>'2021-22'!L54</f>
        <v>101026183</v>
      </c>
      <c r="O54" s="33">
        <f>'2022-23'!L54</f>
        <v>116630690</v>
      </c>
      <c r="P54" s="59">
        <f>'2023-24'!L54</f>
        <v>131119771</v>
      </c>
      <c r="Q54" s="63">
        <f>'2024-25'!L54</f>
        <v>146222589</v>
      </c>
    </row>
    <row r="55" spans="1:17" x14ac:dyDescent="0.2">
      <c r="A55" s="15" t="s">
        <v>52</v>
      </c>
      <c r="B55" s="31">
        <f>'2009-10'!L55</f>
        <v>0</v>
      </c>
      <c r="C55" s="33">
        <f>'2010-11'!L55</f>
        <v>738032</v>
      </c>
      <c r="D55" s="33">
        <f>'2011-12'!L55</f>
        <v>755637</v>
      </c>
      <c r="E55" s="33">
        <f>'2012-13'!L55</f>
        <v>743916</v>
      </c>
      <c r="F55" s="33">
        <f>'2013-14'!L55</f>
        <v>743916</v>
      </c>
      <c r="G55" s="33">
        <f>'2014-15'!L55</f>
        <v>758810</v>
      </c>
      <c r="H55" s="33">
        <f>'2015-16'!L55</f>
        <v>711739</v>
      </c>
      <c r="I55" s="33">
        <f>'2016-17'!L55</f>
        <v>853159</v>
      </c>
      <c r="J55" s="59">
        <f>'2017-18'!L55</f>
        <v>830435</v>
      </c>
      <c r="K55" s="33">
        <f>'2018-19'!L55</f>
        <v>857279</v>
      </c>
      <c r="L55" s="59">
        <f>'2019-20'!L55</f>
        <v>564624</v>
      </c>
      <c r="M55" s="33">
        <f>'2020-21'!L55</f>
        <v>735858</v>
      </c>
      <c r="N55" s="33">
        <f>'2021-22'!L55</f>
        <v>608224</v>
      </c>
      <c r="O55" s="33">
        <f>'2022-23'!L55</f>
        <v>234704</v>
      </c>
      <c r="P55" s="59">
        <f>'2023-24'!L55</f>
        <v>228179</v>
      </c>
      <c r="Q55" s="63">
        <f>'2024-25'!L55</f>
        <v>228179</v>
      </c>
    </row>
    <row r="56" spans="1:17" x14ac:dyDescent="0.2">
      <c r="A56" s="15" t="s">
        <v>53</v>
      </c>
      <c r="B56" s="31">
        <f>'2009-10'!L56</f>
        <v>7929693</v>
      </c>
      <c r="C56" s="33">
        <f>'2010-11'!L56</f>
        <v>7556675</v>
      </c>
      <c r="D56" s="33">
        <f>'2011-12'!L56</f>
        <v>8390069</v>
      </c>
      <c r="E56" s="33">
        <f>'2012-13'!L56</f>
        <v>7865516</v>
      </c>
      <c r="F56" s="33">
        <f>'2013-14'!L56</f>
        <v>8412102</v>
      </c>
      <c r="G56" s="33">
        <f>'2014-15'!L56</f>
        <v>9319423</v>
      </c>
      <c r="H56" s="33">
        <f>'2015-16'!L56</f>
        <v>10040480</v>
      </c>
      <c r="I56" s="33">
        <f>'2016-17'!L56</f>
        <v>11502471</v>
      </c>
      <c r="J56" s="59">
        <f>'2017-18'!L56</f>
        <v>12899471</v>
      </c>
      <c r="K56" s="33">
        <f>'2018-19'!L56</f>
        <v>15588866</v>
      </c>
      <c r="L56" s="59">
        <f>'2019-20'!L56</f>
        <v>17881929</v>
      </c>
      <c r="M56" s="33">
        <f>'2020-21'!L56</f>
        <v>25142357</v>
      </c>
      <c r="N56" s="33">
        <f>'2021-22'!L56</f>
        <v>32024218</v>
      </c>
      <c r="O56" s="33">
        <f>'2022-23'!L56</f>
        <v>41837331</v>
      </c>
      <c r="P56" s="59">
        <f>'2023-24'!L56</f>
        <v>59288369</v>
      </c>
      <c r="Q56" s="63">
        <f>'2024-25'!L56</f>
        <v>71767058</v>
      </c>
    </row>
    <row r="57" spans="1:17" x14ac:dyDescent="0.2">
      <c r="A57" s="15" t="s">
        <v>54</v>
      </c>
      <c r="B57" s="31">
        <f>'2009-10'!L57</f>
        <v>1268</v>
      </c>
      <c r="C57" s="33">
        <f>'2010-11'!L57</f>
        <v>1268</v>
      </c>
      <c r="D57" s="33">
        <f>'2011-12'!L57</f>
        <v>1268</v>
      </c>
      <c r="E57" s="33">
        <f>'2012-13'!L57</f>
        <v>1268</v>
      </c>
      <c r="F57" s="33">
        <f>'2013-14'!L57</f>
        <v>1268</v>
      </c>
      <c r="G57" s="33">
        <f>'2014-15'!L57</f>
        <v>1268</v>
      </c>
      <c r="H57" s="33">
        <f>'2015-16'!L57</f>
        <v>1268</v>
      </c>
      <c r="I57" s="33">
        <f>'2016-17'!L57</f>
        <v>1268</v>
      </c>
      <c r="J57" s="59">
        <f>'2017-18'!L57</f>
        <v>1268</v>
      </c>
      <c r="K57" s="33">
        <f>'2018-19'!L57</f>
        <v>1268</v>
      </c>
      <c r="L57" s="59">
        <f>'2019-20'!L57</f>
        <v>1271</v>
      </c>
      <c r="M57" s="33">
        <f>'2020-21'!L57</f>
        <v>1266</v>
      </c>
      <c r="N57" s="33">
        <f>'2021-22'!L57</f>
        <v>1266</v>
      </c>
      <c r="O57" s="33">
        <f>'2022-23'!L57</f>
        <v>1266</v>
      </c>
      <c r="P57" s="59">
        <f>'2023-24'!L57</f>
        <v>1266</v>
      </c>
      <c r="Q57" s="63">
        <f>'2024-25'!L57</f>
        <v>1266</v>
      </c>
    </row>
    <row r="58" spans="1:17" x14ac:dyDescent="0.2">
      <c r="A58" s="27" t="s">
        <v>69</v>
      </c>
      <c r="B58" s="31">
        <f>'2009-10'!L58</f>
        <v>27951882</v>
      </c>
      <c r="C58" s="33">
        <f>'2010-11'!L58</f>
        <v>28724890</v>
      </c>
      <c r="D58" s="33">
        <f>'2011-12'!L58</f>
        <v>29469213</v>
      </c>
      <c r="E58" s="33">
        <f>'2012-13'!L58</f>
        <v>30200194</v>
      </c>
      <c r="F58" s="33">
        <f>'2013-14'!L58</f>
        <v>31132230</v>
      </c>
      <c r="G58" s="33">
        <f>'2014-15'!L58</f>
        <v>34790563</v>
      </c>
      <c r="H58" s="33">
        <f>'2015-16'!L58</f>
        <v>37439546</v>
      </c>
      <c r="I58" s="33">
        <f>'2016-17'!L58</f>
        <v>41668507</v>
      </c>
      <c r="J58" s="59">
        <f>'2017-18'!L58</f>
        <v>45534574</v>
      </c>
      <c r="K58" s="33">
        <f>'2018-19'!L58</f>
        <v>51905019</v>
      </c>
      <c r="L58" s="59">
        <f>'2019-20'!L58</f>
        <v>59466842</v>
      </c>
      <c r="M58" s="33">
        <f>'2020-21'!L58</f>
        <v>64625904</v>
      </c>
      <c r="N58" s="33">
        <f>'2021-22'!L58</f>
        <v>74017341</v>
      </c>
      <c r="O58" s="33">
        <f>'2022-23'!L58</f>
        <v>83830625</v>
      </c>
      <c r="P58" s="59">
        <f>'2023-24'!L58</f>
        <v>95859238</v>
      </c>
      <c r="Q58" s="63">
        <f>'2024-25'!L58</f>
        <v>108484342</v>
      </c>
    </row>
    <row r="59" spans="1:17" x14ac:dyDescent="0.2">
      <c r="A59" s="27" t="s">
        <v>70</v>
      </c>
      <c r="B59" s="31">
        <f>'2009-10'!L59</f>
        <v>15510805</v>
      </c>
      <c r="C59" s="33">
        <f>'2010-11'!L59</f>
        <v>15886076</v>
      </c>
      <c r="D59" s="33">
        <f>'2011-12'!L59</f>
        <v>15033665</v>
      </c>
      <c r="E59" s="33">
        <f>'2012-13'!L59</f>
        <v>15470180</v>
      </c>
      <c r="F59" s="33">
        <f>'2013-14'!L59</f>
        <v>14394200</v>
      </c>
      <c r="G59" s="33">
        <f>'2014-15'!L59</f>
        <v>13840367</v>
      </c>
      <c r="H59" s="33">
        <f>'2015-16'!L59</f>
        <v>15305829</v>
      </c>
      <c r="I59" s="33">
        <f>'2016-17'!L59</f>
        <v>16442453</v>
      </c>
      <c r="J59" s="59">
        <f>'2017-18'!L59</f>
        <v>15875828</v>
      </c>
      <c r="K59" s="33">
        <f>'2018-19'!L59</f>
        <v>16177249</v>
      </c>
      <c r="L59" s="59">
        <f>'2019-20'!L59</f>
        <v>17102877</v>
      </c>
      <c r="M59" s="33">
        <f>'2020-21'!L59</f>
        <v>18169668</v>
      </c>
      <c r="N59" s="33">
        <f>'2021-22'!L59</f>
        <v>20129408</v>
      </c>
      <c r="O59" s="33">
        <f>'2022-23'!L59</f>
        <v>26517961</v>
      </c>
      <c r="P59" s="59">
        <f>'2023-24'!L59</f>
        <v>32041788</v>
      </c>
      <c r="Q59" s="63">
        <f>'2024-25'!L59</f>
        <v>36476108</v>
      </c>
    </row>
    <row r="60" spans="1:17" x14ac:dyDescent="0.2">
      <c r="A60" s="15" t="s">
        <v>55</v>
      </c>
      <c r="B60" s="31">
        <f>'2009-10'!L60</f>
        <v>1274207</v>
      </c>
      <c r="C60" s="33">
        <f>'2010-11'!L60</f>
        <v>0</v>
      </c>
      <c r="D60" s="33">
        <f>'2011-12'!L60</f>
        <v>0</v>
      </c>
      <c r="E60" s="33">
        <f>'2012-13'!L60</f>
        <v>0</v>
      </c>
      <c r="F60" s="33">
        <f>'2013-14'!L60</f>
        <v>0</v>
      </c>
      <c r="G60" s="33">
        <f>'2014-15'!L60</f>
        <v>0</v>
      </c>
      <c r="H60" s="33">
        <f>'2015-16'!L60</f>
        <v>0</v>
      </c>
      <c r="I60" s="33">
        <f>'2016-17'!L60</f>
        <v>0</v>
      </c>
      <c r="J60" s="59">
        <f>'2017-18'!L60</f>
        <v>0</v>
      </c>
      <c r="K60" s="33">
        <f>'2018-19'!L60</f>
        <v>0</v>
      </c>
      <c r="L60" s="59">
        <f>'2019-20'!L60</f>
        <v>0</v>
      </c>
      <c r="M60" s="33">
        <f>'2020-21'!L60</f>
        <v>0</v>
      </c>
      <c r="N60" s="33">
        <f>'2021-22'!L60</f>
        <v>0</v>
      </c>
      <c r="O60" s="33">
        <f>'2022-23'!L60</f>
        <v>0</v>
      </c>
      <c r="P60" s="59">
        <f>'2023-24'!L60</f>
        <v>0</v>
      </c>
      <c r="Q60" s="63">
        <f>'2024-25'!L60</f>
        <v>15002499</v>
      </c>
    </row>
    <row r="61" spans="1:17" x14ac:dyDescent="0.2">
      <c r="A61" s="15" t="s">
        <v>6</v>
      </c>
      <c r="B61" s="31">
        <f>'2009-10'!L61</f>
        <v>19133857</v>
      </c>
      <c r="C61" s="33">
        <f>'2010-11'!L61</f>
        <v>18164478</v>
      </c>
      <c r="D61" s="33">
        <f>'2011-12'!L61</f>
        <v>18520826</v>
      </c>
      <c r="E61" s="33">
        <f>'2012-13'!L61</f>
        <v>15757408</v>
      </c>
      <c r="F61" s="33">
        <f>'2013-14'!L61</f>
        <v>17200071</v>
      </c>
      <c r="G61" s="33">
        <f>'2014-15'!L61</f>
        <v>18180591</v>
      </c>
      <c r="H61" s="33">
        <f>'2015-16'!L61</f>
        <v>19870445</v>
      </c>
      <c r="I61" s="33">
        <f>'2016-17'!L61</f>
        <v>21152615</v>
      </c>
      <c r="J61" s="59">
        <f>'2017-18'!L61</f>
        <v>22259243</v>
      </c>
      <c r="K61" s="33">
        <f>'2018-19'!L61</f>
        <v>24539618</v>
      </c>
      <c r="L61" s="59">
        <f>'2019-20'!L61</f>
        <v>27169393</v>
      </c>
      <c r="M61" s="33">
        <f>'2020-21'!L61</f>
        <v>31658763</v>
      </c>
      <c r="N61" s="33">
        <f>'2021-22'!L61</f>
        <v>33121832</v>
      </c>
      <c r="O61" s="33">
        <f>'2022-23'!L61</f>
        <v>38369639</v>
      </c>
      <c r="P61" s="59">
        <f>'2023-24'!L61</f>
        <v>52469703</v>
      </c>
      <c r="Q61" s="63">
        <f>'2024-25'!L61</f>
        <v>58719812</v>
      </c>
    </row>
    <row r="62" spans="1:17" x14ac:dyDescent="0.2">
      <c r="A62" s="15" t="s">
        <v>5</v>
      </c>
      <c r="B62" s="31">
        <f>'2009-10'!L62</f>
        <v>212582</v>
      </c>
      <c r="C62" s="33">
        <f>'2010-11'!L62</f>
        <v>212582</v>
      </c>
      <c r="D62" s="33">
        <f>'2011-12'!L62</f>
        <v>212582</v>
      </c>
      <c r="E62" s="33">
        <f>'2012-13'!L62</f>
        <v>212582</v>
      </c>
      <c r="F62" s="33">
        <f>'2013-14'!L62</f>
        <v>212473</v>
      </c>
      <c r="G62" s="33">
        <f>'2014-15'!L62</f>
        <v>210015</v>
      </c>
      <c r="H62" s="33">
        <f>'2015-16'!L62</f>
        <v>212401</v>
      </c>
      <c r="I62" s="33">
        <f>'2016-17'!L62</f>
        <v>212401</v>
      </c>
      <c r="J62" s="59">
        <f>'2017-18'!L62</f>
        <v>212290</v>
      </c>
      <c r="K62" s="33">
        <f>'2018-19'!L62</f>
        <v>217925</v>
      </c>
      <c r="L62" s="59">
        <f>'2019-20'!L62</f>
        <v>245354</v>
      </c>
      <c r="M62" s="33">
        <f>'2020-21'!L62</f>
        <v>325577</v>
      </c>
      <c r="N62" s="33">
        <f>'2021-22'!L62</f>
        <v>426690</v>
      </c>
      <c r="O62" s="33">
        <f>'2022-23'!L62</f>
        <v>461440</v>
      </c>
      <c r="P62" s="59">
        <f>'2023-24'!L62</f>
        <v>247265</v>
      </c>
      <c r="Q62" s="63">
        <f>'2024-25'!L62</f>
        <v>444896</v>
      </c>
    </row>
    <row r="63" spans="1:17" x14ac:dyDescent="0.2">
      <c r="A63" s="15" t="s">
        <v>56</v>
      </c>
      <c r="B63" s="31">
        <f>'2009-10'!L63</f>
        <v>35716521</v>
      </c>
      <c r="C63" s="33">
        <f>'2010-11'!L63</f>
        <v>41080013</v>
      </c>
      <c r="D63" s="33">
        <f>'2011-12'!L63</f>
        <v>45264486</v>
      </c>
      <c r="E63" s="33">
        <f>'2012-13'!L63</f>
        <v>50004201</v>
      </c>
      <c r="F63" s="33">
        <f>'2013-14'!L63</f>
        <v>57772986</v>
      </c>
      <c r="G63" s="33">
        <f>'2014-15'!L63</f>
        <v>62850486</v>
      </c>
      <c r="H63" s="33">
        <f>'2015-16'!L63</f>
        <v>61199881</v>
      </c>
      <c r="I63" s="33">
        <f>'2016-17'!L63</f>
        <v>60008021</v>
      </c>
      <c r="J63" s="59">
        <f>'2017-18'!L63</f>
        <v>61582987</v>
      </c>
      <c r="K63" s="33">
        <f>'2018-19'!L63</f>
        <v>63021221</v>
      </c>
      <c r="L63" s="59">
        <f>'2019-20'!L63</f>
        <v>63771173</v>
      </c>
      <c r="M63" s="33">
        <f>'2020-21'!L63</f>
        <v>68291044</v>
      </c>
      <c r="N63" s="33">
        <f>'2021-22'!L63</f>
        <v>77550678</v>
      </c>
      <c r="O63" s="33">
        <f>'2022-23'!L63</f>
        <v>74920516</v>
      </c>
      <c r="P63" s="59">
        <f>'2023-24'!L63</f>
        <v>87528874</v>
      </c>
      <c r="Q63" s="63">
        <f>'2024-25'!L63</f>
        <v>124827004</v>
      </c>
    </row>
    <row r="64" spans="1:17" x14ac:dyDescent="0.2">
      <c r="A64" s="15" t="s">
        <v>57</v>
      </c>
      <c r="B64" s="31">
        <f>'2009-10'!L64</f>
        <v>16897</v>
      </c>
      <c r="C64" s="33">
        <f>'2010-11'!L64</f>
        <v>0</v>
      </c>
      <c r="D64" s="33">
        <f>'2011-12'!L64</f>
        <v>16694</v>
      </c>
      <c r="E64" s="33">
        <f>'2012-13'!L64</f>
        <v>16897</v>
      </c>
      <c r="F64" s="33">
        <f>'2013-14'!L64</f>
        <v>11772</v>
      </c>
      <c r="G64" s="33">
        <f>'2014-15'!L64</f>
        <v>5753</v>
      </c>
      <c r="H64" s="33">
        <f>'2015-16'!L64</f>
        <v>5753</v>
      </c>
      <c r="I64" s="33">
        <f>'2016-17'!L64</f>
        <v>5753</v>
      </c>
      <c r="J64" s="59">
        <f>'2017-18'!L64</f>
        <v>5753</v>
      </c>
      <c r="K64" s="33">
        <f>'2018-19'!L64</f>
        <v>5753</v>
      </c>
      <c r="L64" s="59">
        <f>'2019-20'!L64</f>
        <v>0</v>
      </c>
      <c r="M64" s="33">
        <f>'2020-21'!L64</f>
        <v>0</v>
      </c>
      <c r="N64" s="33">
        <f>'2021-22'!L64</f>
        <v>0</v>
      </c>
      <c r="O64" s="33">
        <f>'2022-23'!L64</f>
        <v>0</v>
      </c>
      <c r="P64" s="59">
        <f>'2023-24'!L64</f>
        <v>0</v>
      </c>
      <c r="Q64" s="63">
        <f>'2024-25'!L64</f>
        <v>0</v>
      </c>
    </row>
    <row r="65" spans="1:17" x14ac:dyDescent="0.2">
      <c r="A65" s="15" t="s">
        <v>58</v>
      </c>
      <c r="B65" s="31">
        <f>'2009-10'!L65</f>
        <v>0</v>
      </c>
      <c r="C65" s="33">
        <f>'2010-11'!L65</f>
        <v>0</v>
      </c>
      <c r="D65" s="33">
        <f>'2011-12'!L65</f>
        <v>0</v>
      </c>
      <c r="E65" s="33">
        <f>'2012-13'!L65</f>
        <v>0</v>
      </c>
      <c r="F65" s="33">
        <f>'2013-14'!L65</f>
        <v>0</v>
      </c>
      <c r="G65" s="33">
        <f>'2014-15'!L65</f>
        <v>0</v>
      </c>
      <c r="H65" s="33">
        <f>'2015-16'!L65</f>
        <v>0</v>
      </c>
      <c r="I65" s="33">
        <f>'2016-17'!L65</f>
        <v>0</v>
      </c>
      <c r="J65" s="59">
        <f>'2017-18'!L65</f>
        <v>0</v>
      </c>
      <c r="K65" s="33">
        <f>'2018-19'!L65</f>
        <v>0</v>
      </c>
      <c r="L65" s="59">
        <f>'2019-20'!L65</f>
        <v>0</v>
      </c>
      <c r="M65" s="33">
        <f>'2020-21'!L65</f>
        <v>0</v>
      </c>
      <c r="N65" s="33">
        <f>'2021-22'!L65</f>
        <v>0</v>
      </c>
      <c r="O65" s="33">
        <f>'2022-23'!L65</f>
        <v>0</v>
      </c>
      <c r="P65" s="59">
        <f>'2023-24'!L65</f>
        <v>0</v>
      </c>
      <c r="Q65" s="63">
        <f>'2024-25'!L65</f>
        <v>0</v>
      </c>
    </row>
    <row r="66" spans="1:17" x14ac:dyDescent="0.2">
      <c r="A66" s="15" t="s">
        <v>59</v>
      </c>
      <c r="B66" s="31">
        <f>'2009-10'!L66</f>
        <v>0</v>
      </c>
      <c r="C66" s="33">
        <f>'2010-11'!L66</f>
        <v>0</v>
      </c>
      <c r="D66" s="33">
        <f>'2011-12'!L66</f>
        <v>0</v>
      </c>
      <c r="E66" s="33">
        <f>'2012-13'!L66</f>
        <v>0</v>
      </c>
      <c r="F66" s="33">
        <f>'2013-14'!L66</f>
        <v>0</v>
      </c>
      <c r="G66" s="33">
        <f>'2014-15'!L66</f>
        <v>0</v>
      </c>
      <c r="H66" s="33">
        <f>'2015-16'!L66</f>
        <v>0</v>
      </c>
      <c r="I66" s="33">
        <f>'2016-17'!L66</f>
        <v>0</v>
      </c>
      <c r="J66" s="59">
        <f>'2017-18'!L66</f>
        <v>0</v>
      </c>
      <c r="K66" s="33">
        <f>'2018-19'!L66</f>
        <v>0</v>
      </c>
      <c r="L66" s="59">
        <f>'2019-20'!L66</f>
        <v>0</v>
      </c>
      <c r="M66" s="33">
        <f>'2020-21'!L66</f>
        <v>0</v>
      </c>
      <c r="N66" s="33">
        <f>'2021-22'!L66</f>
        <v>0</v>
      </c>
      <c r="O66" s="33">
        <f>'2022-23'!L66</f>
        <v>0</v>
      </c>
      <c r="P66" s="59">
        <f>'2023-24'!L66</f>
        <v>0</v>
      </c>
      <c r="Q66" s="63">
        <f>'2024-25'!L66</f>
        <v>0</v>
      </c>
    </row>
    <row r="67" spans="1:17" x14ac:dyDescent="0.2">
      <c r="A67" s="15" t="s">
        <v>60</v>
      </c>
      <c r="B67" s="31">
        <f>'2009-10'!L67</f>
        <v>1128085</v>
      </c>
      <c r="C67" s="33">
        <f>'2010-11'!L67</f>
        <v>1231383</v>
      </c>
      <c r="D67" s="33">
        <f>'2011-12'!L67</f>
        <v>2023393</v>
      </c>
      <c r="E67" s="33">
        <f>'2012-13'!L67</f>
        <v>2262889</v>
      </c>
      <c r="F67" s="33">
        <f>'2013-14'!L67</f>
        <v>2200105</v>
      </c>
      <c r="G67" s="33">
        <f>'2014-15'!L67</f>
        <v>1916802</v>
      </c>
      <c r="H67" s="33">
        <f>'2015-16'!L67</f>
        <v>1640749</v>
      </c>
      <c r="I67" s="33">
        <f>'2016-17'!L67</f>
        <v>1625539</v>
      </c>
      <c r="J67" s="59">
        <f>'2017-18'!L67</f>
        <v>1552618</v>
      </c>
      <c r="K67" s="33">
        <f>'2018-19'!L67</f>
        <v>1750191</v>
      </c>
      <c r="L67" s="59">
        <f>'2019-20'!L67</f>
        <v>1751038</v>
      </c>
      <c r="M67" s="33">
        <f>'2020-21'!L67</f>
        <v>1799123</v>
      </c>
      <c r="N67" s="33">
        <f>'2021-22'!L67</f>
        <v>2455993</v>
      </c>
      <c r="O67" s="33">
        <f>'2022-23'!L67</f>
        <v>3015361</v>
      </c>
      <c r="P67" s="59">
        <f>'2023-24'!L67</f>
        <v>3946549</v>
      </c>
      <c r="Q67" s="63">
        <f>'2024-25'!L67</f>
        <v>6270905</v>
      </c>
    </row>
    <row r="68" spans="1:17" x14ac:dyDescent="0.2">
      <c r="A68" s="15" t="s">
        <v>61</v>
      </c>
      <c r="B68" s="31">
        <f>'2009-10'!L68</f>
        <v>0</v>
      </c>
      <c r="C68" s="33">
        <f>'2010-11'!L68</f>
        <v>0</v>
      </c>
      <c r="D68" s="33">
        <f>'2011-12'!L68</f>
        <v>0</v>
      </c>
      <c r="E68" s="33">
        <f>'2012-13'!L68</f>
        <v>27197</v>
      </c>
      <c r="F68" s="33">
        <f>'2013-14'!L68</f>
        <v>27197</v>
      </c>
      <c r="G68" s="33">
        <f>'2014-15'!L68</f>
        <v>25940</v>
      </c>
      <c r="H68" s="33">
        <f>'2015-16'!L68</f>
        <v>25239</v>
      </c>
      <c r="I68" s="33">
        <f>'2016-17'!L68</f>
        <v>24198</v>
      </c>
      <c r="J68" s="59">
        <f>'2017-18'!L68</f>
        <v>23581</v>
      </c>
      <c r="K68" s="33">
        <f>'2018-19'!L68</f>
        <v>20471</v>
      </c>
      <c r="L68" s="59">
        <f>'2019-20'!L68</f>
        <v>20471</v>
      </c>
      <c r="M68" s="33">
        <f>'2020-21'!L68</f>
        <v>0</v>
      </c>
      <c r="N68" s="33">
        <f>'2021-22'!L68</f>
        <v>1138</v>
      </c>
      <c r="O68" s="33">
        <f>'2022-23'!L68</f>
        <v>38659</v>
      </c>
      <c r="P68" s="59">
        <f>'2023-24'!L68</f>
        <v>37908</v>
      </c>
      <c r="Q68" s="63">
        <f>'2024-25'!L68</f>
        <v>37908</v>
      </c>
    </row>
    <row r="69" spans="1:17" x14ac:dyDescent="0.2">
      <c r="A69" s="15" t="s">
        <v>62</v>
      </c>
      <c r="B69" s="31">
        <f>'2009-10'!L69</f>
        <v>1336968</v>
      </c>
      <c r="C69" s="33">
        <f>'2010-11'!L69</f>
        <v>1260525</v>
      </c>
      <c r="D69" s="33">
        <f>'2011-12'!L69</f>
        <v>1049335</v>
      </c>
      <c r="E69" s="33">
        <f>'2012-13'!L69</f>
        <v>1002537</v>
      </c>
      <c r="F69" s="33">
        <f>'2013-14'!L69</f>
        <v>1163072</v>
      </c>
      <c r="G69" s="33">
        <f>'2014-15'!L69</f>
        <v>1222627</v>
      </c>
      <c r="H69" s="33">
        <f>'2015-16'!L69</f>
        <v>1719472</v>
      </c>
      <c r="I69" s="33">
        <f>'2016-17'!L69</f>
        <v>1683453</v>
      </c>
      <c r="J69" s="59">
        <f>'2017-18'!L69</f>
        <v>1800192</v>
      </c>
      <c r="K69" s="33">
        <f>'2018-19'!L69</f>
        <v>1945448</v>
      </c>
      <c r="L69" s="59">
        <f>'2019-20'!L69</f>
        <v>2026729</v>
      </c>
      <c r="M69" s="33">
        <f>'2020-21'!L69</f>
        <v>2144404</v>
      </c>
      <c r="N69" s="33">
        <f>'2021-22'!L69</f>
        <v>3033931</v>
      </c>
      <c r="O69" s="33">
        <f>'2022-23'!L69</f>
        <v>3527328</v>
      </c>
      <c r="P69" s="59">
        <f>'2023-24'!L69</f>
        <v>3824786</v>
      </c>
      <c r="Q69" s="63">
        <f>'2024-25'!L69</f>
        <v>3995866</v>
      </c>
    </row>
    <row r="70" spans="1:17" x14ac:dyDescent="0.2">
      <c r="A70" s="15" t="s">
        <v>63</v>
      </c>
      <c r="B70" s="31">
        <f>'2009-10'!L70</f>
        <v>0</v>
      </c>
      <c r="C70" s="33">
        <f>'2010-11'!L70</f>
        <v>0</v>
      </c>
      <c r="D70" s="33">
        <f>'2011-12'!L70</f>
        <v>0</v>
      </c>
      <c r="E70" s="33">
        <f>'2012-13'!L70</f>
        <v>0</v>
      </c>
      <c r="F70" s="33">
        <f>'2013-14'!L70</f>
        <v>0</v>
      </c>
      <c r="G70" s="33">
        <f>'2014-15'!L70</f>
        <v>0</v>
      </c>
      <c r="H70" s="33">
        <f>'2015-16'!L70</f>
        <v>0</v>
      </c>
      <c r="I70" s="33">
        <f>'2016-17'!L70</f>
        <v>0</v>
      </c>
      <c r="J70" s="59">
        <f>'2017-18'!L70</f>
        <v>0</v>
      </c>
      <c r="K70" s="33">
        <f>'2018-19'!L70</f>
        <v>0</v>
      </c>
      <c r="L70" s="59">
        <f>'2019-20'!L70</f>
        <v>0</v>
      </c>
      <c r="M70" s="33">
        <f>'2020-21'!L70</f>
        <v>0</v>
      </c>
      <c r="N70" s="33">
        <f>'2021-22'!L70</f>
        <v>0</v>
      </c>
      <c r="O70" s="33">
        <f>'2022-23'!L70</f>
        <v>0</v>
      </c>
      <c r="P70" s="59">
        <f>'2023-24'!L70</f>
        <v>0</v>
      </c>
      <c r="Q70" s="63">
        <f>'2024-25'!L70</f>
        <v>0</v>
      </c>
    </row>
    <row r="71" spans="1:17" x14ac:dyDescent="0.2">
      <c r="A71" s="22" t="s">
        <v>80</v>
      </c>
      <c r="B71" s="23">
        <f>'2009-10'!L71</f>
        <v>812375516</v>
      </c>
      <c r="C71" s="24">
        <f>'2010-11'!L71</f>
        <v>820375691</v>
      </c>
      <c r="D71" s="24">
        <f>'2011-12'!L71</f>
        <v>857944522</v>
      </c>
      <c r="E71" s="24">
        <f>'2012-13'!L71</f>
        <v>855283289</v>
      </c>
      <c r="F71" s="24">
        <f>'2013-14'!L71</f>
        <v>825736732</v>
      </c>
      <c r="G71" s="24">
        <f>'2014-15'!L71</f>
        <v>921703208</v>
      </c>
      <c r="H71" s="24">
        <f>'2015-16'!L71</f>
        <v>951849883</v>
      </c>
      <c r="I71" s="24">
        <f>'2016-17'!L71</f>
        <v>1000437657</v>
      </c>
      <c r="J71" s="60">
        <f>'2017-18'!L71</f>
        <v>1079250386</v>
      </c>
      <c r="K71" s="24">
        <f>'2018-19'!L71</f>
        <v>1174217238</v>
      </c>
      <c r="L71" s="60">
        <f>'2019-20'!L71</f>
        <v>1287524875</v>
      </c>
      <c r="M71" s="24">
        <f>'2020-21'!L71</f>
        <v>1403863285</v>
      </c>
      <c r="N71" s="24">
        <f>'2021-22'!L71</f>
        <v>1509967843</v>
      </c>
      <c r="O71" s="24">
        <f>'2022-23'!L71</f>
        <v>1634960910</v>
      </c>
      <c r="P71" s="60">
        <f>'2023-24'!L71</f>
        <v>1886452832</v>
      </c>
      <c r="Q71" s="64">
        <f>'2024-25'!L71</f>
        <v>2134442983</v>
      </c>
    </row>
    <row r="72" spans="1:17" x14ac:dyDescent="0.2">
      <c r="A72" s="25" t="s">
        <v>67</v>
      </c>
      <c r="B72" s="55" t="s">
        <v>68</v>
      </c>
      <c r="C72" s="26">
        <f t="shared" ref="C72:H72" si="0">(C71-B71)/B71</f>
        <v>9.8478780347683453E-3</v>
      </c>
      <c r="D72" s="26">
        <f t="shared" si="0"/>
        <v>4.5794666287838605E-2</v>
      </c>
      <c r="E72" s="26">
        <f t="shared" si="0"/>
        <v>-3.1018707291192425E-3</v>
      </c>
      <c r="F72" s="26">
        <f t="shared" si="0"/>
        <v>-3.4545930430309159E-2</v>
      </c>
      <c r="G72" s="26">
        <f t="shared" si="0"/>
        <v>0.11621921646571488</v>
      </c>
      <c r="H72" s="26">
        <f t="shared" si="0"/>
        <v>3.2707573043404228E-2</v>
      </c>
      <c r="I72" s="26">
        <f t="shared" ref="I72:N72" si="1">(I71-H71)/H71</f>
        <v>5.104562690795645E-2</v>
      </c>
      <c r="J72" s="26">
        <f t="shared" si="1"/>
        <v>7.8778251146937789E-2</v>
      </c>
      <c r="K72" s="26">
        <f t="shared" si="1"/>
        <v>8.7993345410765506E-2</v>
      </c>
      <c r="L72" s="26">
        <f t="shared" si="1"/>
        <v>9.6496315445847677E-2</v>
      </c>
      <c r="M72" s="26">
        <f t="shared" si="1"/>
        <v>9.0358184341875342E-2</v>
      </c>
      <c r="N72" s="26">
        <f t="shared" si="1"/>
        <v>7.5580406677563342E-2</v>
      </c>
      <c r="O72" s="26">
        <f>(O71-N71)/N71</f>
        <v>8.277862841877752E-2</v>
      </c>
      <c r="P72" s="26">
        <f t="shared" ref="P72:Q72" si="2">(P71-O71)/O71</f>
        <v>0.15382136689738962</v>
      </c>
      <c r="Q72" s="65">
        <f t="shared" si="2"/>
        <v>0.1314584424234361</v>
      </c>
    </row>
    <row r="73" spans="1:17" x14ac:dyDescent="0.2">
      <c r="A73" s="9"/>
      <c r="B73" s="30"/>
      <c r="C73" s="28"/>
      <c r="D73" s="28"/>
      <c r="E73" s="28"/>
      <c r="F73" s="28"/>
      <c r="G73" s="28"/>
      <c r="H73" s="28"/>
      <c r="I73" s="28"/>
      <c r="J73" s="28"/>
      <c r="K73" s="28"/>
      <c r="L73" s="28"/>
      <c r="M73" s="28"/>
      <c r="N73" s="28"/>
      <c r="O73" s="28"/>
      <c r="P73" s="28"/>
      <c r="Q73" s="29"/>
    </row>
    <row r="74" spans="1:17" ht="38.25" customHeight="1" x14ac:dyDescent="0.2">
      <c r="A74" s="66" t="s">
        <v>102</v>
      </c>
      <c r="B74" s="67"/>
      <c r="C74" s="67"/>
      <c r="D74" s="67"/>
      <c r="E74" s="67"/>
      <c r="F74" s="67"/>
      <c r="G74" s="67"/>
      <c r="H74" s="67"/>
      <c r="I74" s="67"/>
      <c r="J74" s="67"/>
      <c r="K74" s="67"/>
      <c r="L74" s="67"/>
      <c r="M74" s="67"/>
      <c r="N74" s="67"/>
      <c r="O74" s="67"/>
      <c r="P74" s="67"/>
      <c r="Q74" s="68"/>
    </row>
    <row r="75" spans="1:17" x14ac:dyDescent="0.2">
      <c r="A75" s="9"/>
      <c r="B75" s="28"/>
      <c r="C75" s="28"/>
      <c r="D75" s="28"/>
      <c r="E75" s="28"/>
      <c r="F75" s="28"/>
      <c r="G75" s="28"/>
      <c r="H75" s="28"/>
      <c r="I75" s="28"/>
      <c r="J75" s="28"/>
      <c r="K75" s="28"/>
      <c r="L75" s="28"/>
      <c r="M75" s="28"/>
      <c r="N75" s="28"/>
      <c r="O75" s="28"/>
      <c r="P75" s="28"/>
      <c r="Q75" s="29"/>
    </row>
    <row r="76" spans="1:17" ht="13.5" thickBot="1" x14ac:dyDescent="0.25">
      <c r="A76" s="18" t="s">
        <v>84</v>
      </c>
      <c r="B76" s="20"/>
      <c r="C76" s="20"/>
      <c r="D76" s="20"/>
      <c r="E76" s="20"/>
      <c r="F76" s="20"/>
      <c r="G76" s="20"/>
      <c r="H76" s="20"/>
      <c r="I76" s="20"/>
      <c r="J76" s="20"/>
      <c r="K76" s="20"/>
      <c r="L76" s="20"/>
      <c r="M76" s="20"/>
      <c r="N76" s="20"/>
      <c r="O76" s="20"/>
      <c r="P76" s="20"/>
      <c r="Q76" s="21"/>
    </row>
    <row r="77" spans="1:17" x14ac:dyDescent="0.2">
      <c r="A77" s="2"/>
      <c r="B77" s="1"/>
      <c r="C77" s="1"/>
      <c r="D77" s="1"/>
      <c r="E77" s="1"/>
      <c r="F77" s="1"/>
      <c r="G77" s="1"/>
      <c r="H77" s="1"/>
      <c r="I77" s="1"/>
      <c r="J77" s="1"/>
      <c r="K77" s="1"/>
      <c r="L77" s="1"/>
      <c r="M77" s="1"/>
      <c r="N77" s="1"/>
      <c r="O77" s="1"/>
      <c r="P77" s="1"/>
      <c r="Q77" s="1"/>
    </row>
    <row r="78" spans="1:17" x14ac:dyDescent="0.2">
      <c r="B78" s="1"/>
      <c r="C78" s="1"/>
      <c r="D78" s="1"/>
      <c r="E78" s="1"/>
      <c r="F78" s="1"/>
      <c r="G78" s="1"/>
      <c r="H78" s="1"/>
      <c r="I78" s="1"/>
      <c r="J78" s="1"/>
      <c r="K78" s="1"/>
      <c r="L78" s="1"/>
      <c r="M78" s="1"/>
      <c r="N78" s="1"/>
      <c r="O78" s="1"/>
      <c r="P78" s="1"/>
      <c r="Q78" s="1"/>
    </row>
    <row r="79" spans="1:17" x14ac:dyDescent="0.2">
      <c r="B79" s="1"/>
      <c r="C79" s="1"/>
      <c r="D79" s="1"/>
      <c r="E79" s="1"/>
      <c r="F79" s="1"/>
      <c r="G79" s="1"/>
      <c r="H79" s="1"/>
      <c r="I79" s="1"/>
      <c r="J79" s="1"/>
      <c r="K79" s="1"/>
      <c r="L79" s="1"/>
      <c r="M79" s="1"/>
      <c r="N79" s="1"/>
      <c r="O79" s="1"/>
      <c r="P79" s="1"/>
      <c r="Q79" s="1"/>
    </row>
    <row r="80" spans="1:17" x14ac:dyDescent="0.2">
      <c r="B80" s="1"/>
      <c r="C80" s="1"/>
      <c r="D80" s="1"/>
      <c r="E80" s="1"/>
      <c r="F80" s="1"/>
      <c r="G80" s="1"/>
      <c r="H80" s="1"/>
      <c r="I80" s="1"/>
      <c r="J80" s="1"/>
      <c r="K80" s="1"/>
      <c r="L80" s="1"/>
      <c r="M80" s="1"/>
      <c r="N80" s="1"/>
      <c r="O80" s="1"/>
      <c r="P80" s="1"/>
      <c r="Q80" s="1"/>
    </row>
    <row r="81" spans="2:17" x14ac:dyDescent="0.2">
      <c r="B81" s="1"/>
      <c r="C81" s="1"/>
      <c r="D81" s="1"/>
      <c r="E81" s="1"/>
      <c r="F81" s="1"/>
      <c r="G81" s="1"/>
      <c r="H81" s="1"/>
      <c r="I81" s="1"/>
      <c r="J81" s="1"/>
      <c r="K81" s="1"/>
      <c r="L81" s="1"/>
      <c r="M81" s="1"/>
      <c r="N81" s="1"/>
      <c r="O81" s="1"/>
      <c r="P81" s="1"/>
      <c r="Q81" s="1"/>
    </row>
  </sheetData>
  <mergeCells count="1">
    <mergeCell ref="A74:Q74"/>
  </mergeCells>
  <phoneticPr fontId="4" type="noConversion"/>
  <printOptions horizontalCentered="1"/>
  <pageMargins left="0.5" right="0.5" top="0.5" bottom="0.5" header="0.3" footer="0.3"/>
  <pageSetup scale="49" fitToHeight="0" orientation="landscape" r:id="rId1"/>
  <headerFooter>
    <oddFooter>&amp;L&amp;11Office of Economic and Demographic Research&amp;R&amp;11March 25,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111</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1449331</v>
      </c>
      <c r="C6" s="33">
        <v>0</v>
      </c>
      <c r="D6" s="32">
        <v>0</v>
      </c>
      <c r="E6" s="32">
        <v>0</v>
      </c>
      <c r="F6" s="32">
        <v>0</v>
      </c>
      <c r="G6" s="32">
        <v>0</v>
      </c>
      <c r="H6" s="32">
        <v>0</v>
      </c>
      <c r="I6" s="33">
        <v>0</v>
      </c>
      <c r="J6" s="47">
        <v>0</v>
      </c>
      <c r="K6" s="33">
        <v>0</v>
      </c>
      <c r="L6" s="33">
        <v>1449331</v>
      </c>
      <c r="M6" s="48">
        <f t="shared" ref="M6:M69" si="0">L6/$L$71</f>
        <v>1.4486969676312375E-3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6774460</v>
      </c>
      <c r="C8" s="33">
        <v>1922593</v>
      </c>
      <c r="D8" s="32">
        <v>0</v>
      </c>
      <c r="E8" s="32">
        <v>0</v>
      </c>
      <c r="F8" s="32">
        <v>0</v>
      </c>
      <c r="G8" s="32">
        <v>0</v>
      </c>
      <c r="H8" s="32">
        <v>0</v>
      </c>
      <c r="I8" s="33">
        <v>0</v>
      </c>
      <c r="J8" s="47">
        <v>0</v>
      </c>
      <c r="K8" s="33">
        <v>5035106</v>
      </c>
      <c r="L8" s="33">
        <v>13732159</v>
      </c>
      <c r="M8" s="48">
        <f t="shared" si="0"/>
        <v>1.372615165364572E-2</v>
      </c>
    </row>
    <row r="9" spans="1:13" x14ac:dyDescent="0.2">
      <c r="A9" s="46" t="s">
        <v>11</v>
      </c>
      <c r="B9" s="31">
        <v>12735626</v>
      </c>
      <c r="C9" s="33">
        <v>19808049</v>
      </c>
      <c r="D9" s="32">
        <v>0</v>
      </c>
      <c r="E9" s="32">
        <v>0</v>
      </c>
      <c r="F9" s="32">
        <v>0</v>
      </c>
      <c r="G9" s="32">
        <v>0</v>
      </c>
      <c r="H9" s="32">
        <v>0</v>
      </c>
      <c r="I9" s="33">
        <v>0</v>
      </c>
      <c r="J9" s="47">
        <v>0</v>
      </c>
      <c r="K9" s="33">
        <v>1398056</v>
      </c>
      <c r="L9" s="33">
        <v>33941731</v>
      </c>
      <c r="M9" s="48">
        <f t="shared" si="0"/>
        <v>3.392688266231466E-2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3203764</v>
      </c>
      <c r="C11" s="33">
        <v>92973</v>
      </c>
      <c r="D11" s="32">
        <v>5025244</v>
      </c>
      <c r="E11" s="32">
        <v>0</v>
      </c>
      <c r="F11" s="32">
        <v>0</v>
      </c>
      <c r="G11" s="32">
        <v>0</v>
      </c>
      <c r="H11" s="32">
        <v>311398</v>
      </c>
      <c r="I11" s="33">
        <v>0</v>
      </c>
      <c r="J11" s="47">
        <v>0</v>
      </c>
      <c r="K11" s="33">
        <v>5426</v>
      </c>
      <c r="L11" s="33">
        <v>8638804</v>
      </c>
      <c r="M11" s="48">
        <f t="shared" si="0"/>
        <v>8.635024820941941E-3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24805825</v>
      </c>
      <c r="C13" s="33">
        <v>0</v>
      </c>
      <c r="D13" s="32">
        <v>0</v>
      </c>
      <c r="E13" s="32">
        <v>0</v>
      </c>
      <c r="F13" s="32">
        <v>0</v>
      </c>
      <c r="G13" s="32">
        <v>0</v>
      </c>
      <c r="H13" s="32">
        <v>0</v>
      </c>
      <c r="I13" s="33">
        <v>0</v>
      </c>
      <c r="J13" s="47">
        <v>0</v>
      </c>
      <c r="K13" s="33">
        <v>0</v>
      </c>
      <c r="L13" s="33">
        <v>24805825</v>
      </c>
      <c r="M13" s="48">
        <f t="shared" si="0"/>
        <v>2.4794973306367655E-2</v>
      </c>
    </row>
    <row r="14" spans="1:13" x14ac:dyDescent="0.2">
      <c r="A14" s="46" t="s">
        <v>16</v>
      </c>
      <c r="B14" s="31">
        <v>2812689</v>
      </c>
      <c r="C14" s="33">
        <v>22302</v>
      </c>
      <c r="D14" s="32">
        <v>0</v>
      </c>
      <c r="E14" s="32">
        <v>0</v>
      </c>
      <c r="F14" s="32">
        <v>0</v>
      </c>
      <c r="G14" s="32">
        <v>0</v>
      </c>
      <c r="H14" s="32">
        <v>1350788</v>
      </c>
      <c r="I14" s="33">
        <v>0</v>
      </c>
      <c r="J14" s="47">
        <v>0</v>
      </c>
      <c r="K14" s="33">
        <v>30542190</v>
      </c>
      <c r="L14" s="33">
        <v>34727969</v>
      </c>
      <c r="M14" s="48">
        <f t="shared" si="0"/>
        <v>3.4712776710283305E-2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1159398</v>
      </c>
      <c r="D16" s="32">
        <v>0</v>
      </c>
      <c r="E16" s="32">
        <v>0</v>
      </c>
      <c r="F16" s="32">
        <v>0</v>
      </c>
      <c r="G16" s="32">
        <v>0</v>
      </c>
      <c r="H16" s="32">
        <v>0</v>
      </c>
      <c r="I16" s="33">
        <v>0</v>
      </c>
      <c r="J16" s="47">
        <v>0</v>
      </c>
      <c r="K16" s="33">
        <v>0</v>
      </c>
      <c r="L16" s="33">
        <v>1159398</v>
      </c>
      <c r="M16" s="48">
        <f t="shared" si="0"/>
        <v>1.1588908033276881E-3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13462536</v>
      </c>
      <c r="C18" s="33">
        <v>0</v>
      </c>
      <c r="D18" s="32">
        <v>0</v>
      </c>
      <c r="E18" s="32">
        <v>0</v>
      </c>
      <c r="F18" s="32">
        <v>0</v>
      </c>
      <c r="G18" s="32">
        <v>0</v>
      </c>
      <c r="H18" s="32">
        <v>0</v>
      </c>
      <c r="I18" s="33">
        <v>0</v>
      </c>
      <c r="J18" s="47">
        <v>0</v>
      </c>
      <c r="K18" s="33">
        <v>0</v>
      </c>
      <c r="L18" s="33">
        <v>13462536</v>
      </c>
      <c r="M18" s="48">
        <f t="shared" si="0"/>
        <v>1.345664660441705E-2</v>
      </c>
    </row>
    <row r="19" spans="1:13" x14ac:dyDescent="0.2">
      <c r="A19" s="46" t="s">
        <v>21</v>
      </c>
      <c r="B19" s="31">
        <v>0</v>
      </c>
      <c r="C19" s="33">
        <v>0</v>
      </c>
      <c r="D19" s="32">
        <v>0</v>
      </c>
      <c r="E19" s="32">
        <v>0</v>
      </c>
      <c r="F19" s="32">
        <v>0</v>
      </c>
      <c r="G19" s="32">
        <v>0</v>
      </c>
      <c r="H19" s="32">
        <v>0</v>
      </c>
      <c r="I19" s="33">
        <v>0</v>
      </c>
      <c r="J19" s="47">
        <v>0</v>
      </c>
      <c r="K19" s="33">
        <v>48868</v>
      </c>
      <c r="L19" s="33">
        <v>48868</v>
      </c>
      <c r="M19" s="48">
        <f t="shared" si="0"/>
        <v>4.8846621933984239E-5</v>
      </c>
    </row>
    <row r="20" spans="1:13" x14ac:dyDescent="0.2">
      <c r="A20" s="46" t="s">
        <v>20</v>
      </c>
      <c r="B20" s="31">
        <v>6035830</v>
      </c>
      <c r="C20" s="33">
        <v>0</v>
      </c>
      <c r="D20" s="32">
        <v>0</v>
      </c>
      <c r="E20" s="32">
        <v>0</v>
      </c>
      <c r="F20" s="32">
        <v>0</v>
      </c>
      <c r="G20" s="32">
        <v>0</v>
      </c>
      <c r="H20" s="32">
        <v>0</v>
      </c>
      <c r="I20" s="33">
        <v>0</v>
      </c>
      <c r="J20" s="47">
        <v>0</v>
      </c>
      <c r="K20" s="33">
        <v>0</v>
      </c>
      <c r="L20" s="33">
        <v>6035830</v>
      </c>
      <c r="M20" s="48">
        <f t="shared" si="0"/>
        <v>6.0331895323688317E-3</v>
      </c>
    </row>
    <row r="21" spans="1:13" x14ac:dyDescent="0.2">
      <c r="A21" s="46" t="s">
        <v>22</v>
      </c>
      <c r="B21" s="31">
        <v>0</v>
      </c>
      <c r="C21" s="33">
        <v>0</v>
      </c>
      <c r="D21" s="32">
        <v>373365</v>
      </c>
      <c r="E21" s="32">
        <v>0</v>
      </c>
      <c r="F21" s="32">
        <v>0</v>
      </c>
      <c r="G21" s="32">
        <v>0</v>
      </c>
      <c r="H21" s="32">
        <v>0</v>
      </c>
      <c r="I21" s="33">
        <v>0</v>
      </c>
      <c r="J21" s="47">
        <v>0</v>
      </c>
      <c r="K21" s="33">
        <v>0</v>
      </c>
      <c r="L21" s="33">
        <v>373365</v>
      </c>
      <c r="M21" s="48">
        <f t="shared" si="0"/>
        <v>3.7320166567860412E-4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672944</v>
      </c>
      <c r="D24" s="32">
        <v>0</v>
      </c>
      <c r="E24" s="32">
        <v>0</v>
      </c>
      <c r="F24" s="32">
        <v>0</v>
      </c>
      <c r="G24" s="32">
        <v>0</v>
      </c>
      <c r="H24" s="32">
        <v>92090</v>
      </c>
      <c r="I24" s="33">
        <v>0</v>
      </c>
      <c r="J24" s="47">
        <v>6450</v>
      </c>
      <c r="K24" s="33">
        <v>59682</v>
      </c>
      <c r="L24" s="33">
        <v>831166</v>
      </c>
      <c r="M24" s="48">
        <f t="shared" si="0"/>
        <v>8.3080239351686054E-4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5948436</v>
      </c>
      <c r="D28" s="32">
        <v>186155</v>
      </c>
      <c r="E28" s="32">
        <v>0</v>
      </c>
      <c r="F28" s="32">
        <v>136005</v>
      </c>
      <c r="G28" s="32">
        <v>0</v>
      </c>
      <c r="H28" s="32">
        <v>0</v>
      </c>
      <c r="I28" s="33">
        <v>0</v>
      </c>
      <c r="J28" s="47">
        <v>0</v>
      </c>
      <c r="K28" s="33">
        <v>639442</v>
      </c>
      <c r="L28" s="33">
        <v>6910038</v>
      </c>
      <c r="M28" s="48">
        <f t="shared" si="0"/>
        <v>6.9070150964939134E-3</v>
      </c>
    </row>
    <row r="29" spans="1:13" x14ac:dyDescent="0.2">
      <c r="A29" s="46" t="s">
        <v>30</v>
      </c>
      <c r="B29" s="31">
        <v>4008825</v>
      </c>
      <c r="C29" s="33">
        <v>0</v>
      </c>
      <c r="D29" s="32">
        <v>0</v>
      </c>
      <c r="E29" s="32">
        <v>0</v>
      </c>
      <c r="F29" s="32">
        <v>0</v>
      </c>
      <c r="G29" s="32">
        <v>0</v>
      </c>
      <c r="H29" s="32">
        <v>0</v>
      </c>
      <c r="I29" s="33">
        <v>0</v>
      </c>
      <c r="J29" s="47">
        <v>0</v>
      </c>
      <c r="K29" s="33">
        <v>0</v>
      </c>
      <c r="L29" s="33">
        <v>4008825</v>
      </c>
      <c r="M29" s="48">
        <f t="shared" si="0"/>
        <v>4.0070712772060316E-3</v>
      </c>
    </row>
    <row r="30" spans="1:13" x14ac:dyDescent="0.2">
      <c r="A30" s="46" t="s">
        <v>31</v>
      </c>
      <c r="B30" s="31">
        <v>0</v>
      </c>
      <c r="C30" s="33">
        <v>0</v>
      </c>
      <c r="D30" s="32">
        <v>0</v>
      </c>
      <c r="E30" s="32">
        <v>0</v>
      </c>
      <c r="F30" s="32">
        <v>0</v>
      </c>
      <c r="G30" s="32">
        <v>0</v>
      </c>
      <c r="H30" s="32">
        <v>0</v>
      </c>
      <c r="I30" s="33">
        <v>0</v>
      </c>
      <c r="J30" s="47">
        <v>0</v>
      </c>
      <c r="K30" s="33">
        <v>1345138</v>
      </c>
      <c r="L30" s="33">
        <v>1345138</v>
      </c>
      <c r="M30" s="48">
        <f t="shared" si="0"/>
        <v>1.3445495484782617E-3</v>
      </c>
    </row>
    <row r="31" spans="1:13" x14ac:dyDescent="0.2">
      <c r="A31" s="46" t="s">
        <v>32</v>
      </c>
      <c r="B31" s="31">
        <v>74451597</v>
      </c>
      <c r="C31" s="33">
        <v>0</v>
      </c>
      <c r="D31" s="32">
        <v>0</v>
      </c>
      <c r="E31" s="32">
        <v>0</v>
      </c>
      <c r="F31" s="32">
        <v>0</v>
      </c>
      <c r="G31" s="32">
        <v>0</v>
      </c>
      <c r="H31" s="32">
        <v>0</v>
      </c>
      <c r="I31" s="33">
        <v>0</v>
      </c>
      <c r="J31" s="47">
        <v>0</v>
      </c>
      <c r="K31" s="33">
        <v>2574607</v>
      </c>
      <c r="L31" s="33">
        <v>77026205</v>
      </c>
      <c r="M31" s="48">
        <f t="shared" si="0"/>
        <v>7.6992508689624428E-2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4561992</v>
      </c>
      <c r="D33" s="32">
        <v>0</v>
      </c>
      <c r="E33" s="32">
        <v>0</v>
      </c>
      <c r="F33" s="32">
        <v>0</v>
      </c>
      <c r="G33" s="32">
        <v>0</v>
      </c>
      <c r="H33" s="32">
        <v>0</v>
      </c>
      <c r="I33" s="33">
        <v>0</v>
      </c>
      <c r="J33" s="47">
        <v>0</v>
      </c>
      <c r="K33" s="33">
        <v>0</v>
      </c>
      <c r="L33" s="33">
        <v>4561992</v>
      </c>
      <c r="M33" s="48">
        <f t="shared" si="0"/>
        <v>4.559996285705587E-3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10442373</v>
      </c>
      <c r="C37" s="33">
        <v>0</v>
      </c>
      <c r="D37" s="32">
        <v>0</v>
      </c>
      <c r="E37" s="32">
        <v>0</v>
      </c>
      <c r="F37" s="32">
        <v>0</v>
      </c>
      <c r="G37" s="32">
        <v>0</v>
      </c>
      <c r="H37" s="32">
        <v>0</v>
      </c>
      <c r="I37" s="33">
        <v>0</v>
      </c>
      <c r="J37" s="47">
        <v>0</v>
      </c>
      <c r="K37" s="33">
        <v>0</v>
      </c>
      <c r="L37" s="33">
        <v>10442373</v>
      </c>
      <c r="M37" s="48">
        <f t="shared" si="0"/>
        <v>1.0437804821655169E-2</v>
      </c>
    </row>
    <row r="38" spans="1:13" x14ac:dyDescent="0.2">
      <c r="A38" s="46" t="s">
        <v>1</v>
      </c>
      <c r="B38" s="31">
        <v>43538809</v>
      </c>
      <c r="C38" s="33">
        <v>6090173</v>
      </c>
      <c r="D38" s="32">
        <v>14449914</v>
      </c>
      <c r="E38" s="32">
        <v>0</v>
      </c>
      <c r="F38" s="32">
        <v>12774</v>
      </c>
      <c r="G38" s="32">
        <v>0</v>
      </c>
      <c r="H38" s="32">
        <v>74897</v>
      </c>
      <c r="I38" s="33">
        <v>0</v>
      </c>
      <c r="J38" s="47">
        <v>0</v>
      </c>
      <c r="K38" s="33">
        <v>2510777</v>
      </c>
      <c r="L38" s="33">
        <v>66677345</v>
      </c>
      <c r="M38" s="48">
        <f t="shared" si="0"/>
        <v>6.6648175959254194E-2</v>
      </c>
    </row>
    <row r="39" spans="1:13" x14ac:dyDescent="0.2">
      <c r="A39" s="46" t="s">
        <v>39</v>
      </c>
      <c r="B39" s="31">
        <v>3887525</v>
      </c>
      <c r="C39" s="33">
        <v>0</v>
      </c>
      <c r="D39" s="32">
        <v>0</v>
      </c>
      <c r="E39" s="32">
        <v>0</v>
      </c>
      <c r="F39" s="32">
        <v>0</v>
      </c>
      <c r="G39" s="32">
        <v>0</v>
      </c>
      <c r="H39" s="32">
        <v>0</v>
      </c>
      <c r="I39" s="33">
        <v>0</v>
      </c>
      <c r="J39" s="47">
        <v>0</v>
      </c>
      <c r="K39" s="33">
        <v>0</v>
      </c>
      <c r="L39" s="33">
        <v>3887525</v>
      </c>
      <c r="M39" s="48">
        <f t="shared" si="0"/>
        <v>3.8858243417760514E-3</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36385605</v>
      </c>
      <c r="C43" s="33">
        <v>0</v>
      </c>
      <c r="D43" s="32">
        <v>0</v>
      </c>
      <c r="E43" s="32">
        <v>40779019</v>
      </c>
      <c r="F43" s="32">
        <v>0</v>
      </c>
      <c r="G43" s="32">
        <v>0</v>
      </c>
      <c r="H43" s="32">
        <v>0</v>
      </c>
      <c r="I43" s="33">
        <v>0</v>
      </c>
      <c r="J43" s="47">
        <v>0</v>
      </c>
      <c r="K43" s="33">
        <v>0</v>
      </c>
      <c r="L43" s="33">
        <v>77164624</v>
      </c>
      <c r="M43" s="48">
        <f t="shared" si="0"/>
        <v>7.7130867136081818E-2</v>
      </c>
    </row>
    <row r="44" spans="1:13" x14ac:dyDescent="0.2">
      <c r="A44" s="46" t="s">
        <v>43</v>
      </c>
      <c r="B44" s="31">
        <v>0</v>
      </c>
      <c r="C44" s="33">
        <v>0</v>
      </c>
      <c r="D44" s="32">
        <v>0</v>
      </c>
      <c r="E44" s="32">
        <v>0</v>
      </c>
      <c r="F44" s="32">
        <v>0</v>
      </c>
      <c r="G44" s="32">
        <v>0</v>
      </c>
      <c r="H44" s="32">
        <v>0</v>
      </c>
      <c r="I44" s="33">
        <v>0</v>
      </c>
      <c r="J44" s="47">
        <v>0</v>
      </c>
      <c r="K44" s="33">
        <v>3906394</v>
      </c>
      <c r="L44" s="33">
        <v>3906394</v>
      </c>
      <c r="M44" s="48">
        <f t="shared" si="0"/>
        <v>3.9046850872387746E-3</v>
      </c>
    </row>
    <row r="45" spans="1:13" x14ac:dyDescent="0.2">
      <c r="A45" s="46" t="s">
        <v>44</v>
      </c>
      <c r="B45" s="31">
        <v>0</v>
      </c>
      <c r="C45" s="33">
        <v>277848</v>
      </c>
      <c r="D45" s="32">
        <v>0</v>
      </c>
      <c r="E45" s="32">
        <v>0</v>
      </c>
      <c r="F45" s="32">
        <v>0</v>
      </c>
      <c r="G45" s="32">
        <v>0</v>
      </c>
      <c r="H45" s="32">
        <v>0</v>
      </c>
      <c r="I45" s="33">
        <v>0</v>
      </c>
      <c r="J45" s="47">
        <v>0</v>
      </c>
      <c r="K45" s="33">
        <v>0</v>
      </c>
      <c r="L45" s="33">
        <v>277848</v>
      </c>
      <c r="M45" s="48">
        <f t="shared" si="0"/>
        <v>2.7772645107460204E-4</v>
      </c>
    </row>
    <row r="46" spans="1:13" x14ac:dyDescent="0.2">
      <c r="A46" s="46" t="s">
        <v>45</v>
      </c>
      <c r="B46" s="31">
        <v>63141091</v>
      </c>
      <c r="C46" s="33">
        <v>0</v>
      </c>
      <c r="D46" s="32">
        <v>0</v>
      </c>
      <c r="E46" s="32">
        <v>0</v>
      </c>
      <c r="F46" s="32">
        <v>0</v>
      </c>
      <c r="G46" s="32">
        <v>0</v>
      </c>
      <c r="H46" s="32">
        <v>0</v>
      </c>
      <c r="I46" s="33">
        <v>0</v>
      </c>
      <c r="J46" s="47">
        <v>0</v>
      </c>
      <c r="K46" s="33">
        <v>118899</v>
      </c>
      <c r="L46" s="33">
        <v>63259990</v>
      </c>
      <c r="M46" s="48">
        <f t="shared" si="0"/>
        <v>6.3232315934305144E-2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2064320</v>
      </c>
      <c r="L49" s="33">
        <v>2064320</v>
      </c>
      <c r="M49" s="48">
        <f t="shared" si="0"/>
        <v>2.0634169311361697E-3</v>
      </c>
    </row>
    <row r="50" spans="1:13" x14ac:dyDescent="0.2">
      <c r="A50" s="46" t="s">
        <v>3</v>
      </c>
      <c r="B50" s="31">
        <v>0</v>
      </c>
      <c r="C50" s="33">
        <v>0</v>
      </c>
      <c r="D50" s="32">
        <v>0</v>
      </c>
      <c r="E50" s="32">
        <v>0</v>
      </c>
      <c r="F50" s="32">
        <v>0</v>
      </c>
      <c r="G50" s="32">
        <v>0</v>
      </c>
      <c r="H50" s="32">
        <v>171180</v>
      </c>
      <c r="I50" s="33">
        <v>0</v>
      </c>
      <c r="J50" s="47">
        <v>0</v>
      </c>
      <c r="K50" s="33">
        <v>806950</v>
      </c>
      <c r="L50" s="33">
        <v>978130</v>
      </c>
      <c r="M50" s="48">
        <f t="shared" si="0"/>
        <v>9.777021018312188E-4</v>
      </c>
    </row>
    <row r="51" spans="1:13" x14ac:dyDescent="0.2">
      <c r="A51" s="46" t="s">
        <v>49</v>
      </c>
      <c r="B51" s="31">
        <v>20106004</v>
      </c>
      <c r="C51" s="33">
        <v>1896080</v>
      </c>
      <c r="D51" s="32">
        <v>0</v>
      </c>
      <c r="E51" s="32">
        <v>0</v>
      </c>
      <c r="F51" s="32">
        <v>0</v>
      </c>
      <c r="G51" s="32">
        <v>0</v>
      </c>
      <c r="H51" s="32">
        <v>0</v>
      </c>
      <c r="I51" s="33">
        <v>0</v>
      </c>
      <c r="J51" s="47">
        <v>0</v>
      </c>
      <c r="K51" s="33">
        <v>0</v>
      </c>
      <c r="L51" s="33">
        <v>22002083</v>
      </c>
      <c r="M51" s="48">
        <f t="shared" si="0"/>
        <v>2.1992457846876111E-2</v>
      </c>
    </row>
    <row r="52" spans="1:13" x14ac:dyDescent="0.2">
      <c r="A52" s="46" t="s">
        <v>50</v>
      </c>
      <c r="B52" s="31">
        <v>32912295</v>
      </c>
      <c r="C52" s="33">
        <v>0</v>
      </c>
      <c r="D52" s="32">
        <v>0</v>
      </c>
      <c r="E52" s="32">
        <v>0</v>
      </c>
      <c r="F52" s="32">
        <v>0</v>
      </c>
      <c r="G52" s="32">
        <v>0</v>
      </c>
      <c r="H52" s="32">
        <v>0</v>
      </c>
      <c r="I52" s="33">
        <v>0</v>
      </c>
      <c r="J52" s="47">
        <v>0</v>
      </c>
      <c r="K52" s="33">
        <v>1279132</v>
      </c>
      <c r="L52" s="33">
        <v>34191427</v>
      </c>
      <c r="M52" s="48">
        <f t="shared" si="0"/>
        <v>3.4176469428919144E-2</v>
      </c>
    </row>
    <row r="53" spans="1:13" x14ac:dyDescent="0.2">
      <c r="A53" s="46" t="s">
        <v>4</v>
      </c>
      <c r="B53" s="31">
        <v>12375090</v>
      </c>
      <c r="C53" s="33">
        <v>70834618</v>
      </c>
      <c r="D53" s="32">
        <v>0</v>
      </c>
      <c r="E53" s="32">
        <v>0</v>
      </c>
      <c r="F53" s="32">
        <v>0</v>
      </c>
      <c r="G53" s="32">
        <v>0</v>
      </c>
      <c r="H53" s="32">
        <v>1176579</v>
      </c>
      <c r="I53" s="33">
        <v>189046461</v>
      </c>
      <c r="J53" s="47">
        <v>0</v>
      </c>
      <c r="K53" s="33">
        <v>1068046</v>
      </c>
      <c r="L53" s="33">
        <v>274500794</v>
      </c>
      <c r="M53" s="48">
        <f t="shared" si="0"/>
        <v>0.2743807093618828</v>
      </c>
    </row>
    <row r="54" spans="1:13" x14ac:dyDescent="0.2">
      <c r="A54" s="46" t="s">
        <v>51</v>
      </c>
      <c r="B54" s="31">
        <v>52845788</v>
      </c>
      <c r="C54" s="33">
        <v>0</v>
      </c>
      <c r="D54" s="32">
        <v>0</v>
      </c>
      <c r="E54" s="32">
        <v>0</v>
      </c>
      <c r="F54" s="32">
        <v>0</v>
      </c>
      <c r="G54" s="32">
        <v>0</v>
      </c>
      <c r="H54" s="32">
        <v>0</v>
      </c>
      <c r="I54" s="33">
        <v>0</v>
      </c>
      <c r="J54" s="47">
        <v>0</v>
      </c>
      <c r="K54" s="33">
        <v>0</v>
      </c>
      <c r="L54" s="33">
        <v>52845788</v>
      </c>
      <c r="M54" s="48">
        <f t="shared" si="0"/>
        <v>5.2822669788808237E-2</v>
      </c>
    </row>
    <row r="55" spans="1:13" x14ac:dyDescent="0.2">
      <c r="A55" s="46" t="s">
        <v>52</v>
      </c>
      <c r="B55" s="31">
        <v>853159</v>
      </c>
      <c r="C55" s="33">
        <v>0</v>
      </c>
      <c r="D55" s="32">
        <v>0</v>
      </c>
      <c r="E55" s="32">
        <v>0</v>
      </c>
      <c r="F55" s="32">
        <v>0</v>
      </c>
      <c r="G55" s="32">
        <v>0</v>
      </c>
      <c r="H55" s="32">
        <v>0</v>
      </c>
      <c r="I55" s="33">
        <v>0</v>
      </c>
      <c r="J55" s="47">
        <v>0</v>
      </c>
      <c r="K55" s="33">
        <v>0</v>
      </c>
      <c r="L55" s="33">
        <v>853159</v>
      </c>
      <c r="M55" s="48">
        <f t="shared" si="0"/>
        <v>8.5278577233723616E-4</v>
      </c>
    </row>
    <row r="56" spans="1:13" x14ac:dyDescent="0.2">
      <c r="A56" s="46" t="s">
        <v>53</v>
      </c>
      <c r="B56" s="31">
        <v>11501158</v>
      </c>
      <c r="C56" s="33">
        <v>1313</v>
      </c>
      <c r="D56" s="32">
        <v>0</v>
      </c>
      <c r="E56" s="32">
        <v>0</v>
      </c>
      <c r="F56" s="32">
        <v>0</v>
      </c>
      <c r="G56" s="32">
        <v>0</v>
      </c>
      <c r="H56" s="32">
        <v>0</v>
      </c>
      <c r="I56" s="33">
        <v>0</v>
      </c>
      <c r="J56" s="47">
        <v>0</v>
      </c>
      <c r="K56" s="33">
        <v>0</v>
      </c>
      <c r="L56" s="33">
        <v>11502471</v>
      </c>
      <c r="M56" s="48">
        <f t="shared" si="0"/>
        <v>1.1497439065310993E-2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1.2674452936950973E-6</v>
      </c>
    </row>
    <row r="58" spans="1:13" x14ac:dyDescent="0.2">
      <c r="A58" s="46" t="s">
        <v>69</v>
      </c>
      <c r="B58" s="31">
        <v>40287257</v>
      </c>
      <c r="C58" s="33">
        <v>1381250</v>
      </c>
      <c r="D58" s="32">
        <v>0</v>
      </c>
      <c r="E58" s="32">
        <v>0</v>
      </c>
      <c r="F58" s="32">
        <v>0</v>
      </c>
      <c r="G58" s="32">
        <v>0</v>
      </c>
      <c r="H58" s="32">
        <v>0</v>
      </c>
      <c r="I58" s="33">
        <v>0</v>
      </c>
      <c r="J58" s="47">
        <v>0</v>
      </c>
      <c r="K58" s="33">
        <v>0</v>
      </c>
      <c r="L58" s="33">
        <v>41668507</v>
      </c>
      <c r="M58" s="48">
        <f t="shared" si="0"/>
        <v>4.1650278464078247E-2</v>
      </c>
    </row>
    <row r="59" spans="1:13" x14ac:dyDescent="0.2">
      <c r="A59" s="46" t="s">
        <v>70</v>
      </c>
      <c r="B59" s="31">
        <v>12136552</v>
      </c>
      <c r="C59" s="33">
        <v>1095551</v>
      </c>
      <c r="D59" s="32">
        <v>0</v>
      </c>
      <c r="E59" s="32">
        <v>0</v>
      </c>
      <c r="F59" s="32">
        <v>0</v>
      </c>
      <c r="G59" s="32">
        <v>0</v>
      </c>
      <c r="H59" s="32">
        <v>0</v>
      </c>
      <c r="I59" s="33">
        <v>0</v>
      </c>
      <c r="J59" s="47">
        <v>0</v>
      </c>
      <c r="K59" s="33">
        <v>3210351</v>
      </c>
      <c r="L59" s="33">
        <v>16442453</v>
      </c>
      <c r="M59" s="48">
        <f t="shared" si="0"/>
        <v>1.6435259993417061E-2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10601946</v>
      </c>
      <c r="C61" s="33">
        <v>0</v>
      </c>
      <c r="D61" s="32">
        <v>2199171</v>
      </c>
      <c r="E61" s="32">
        <v>0</v>
      </c>
      <c r="F61" s="32">
        <v>0</v>
      </c>
      <c r="G61" s="32">
        <v>0</v>
      </c>
      <c r="H61" s="32">
        <v>317585</v>
      </c>
      <c r="I61" s="33">
        <v>0</v>
      </c>
      <c r="J61" s="47">
        <v>0</v>
      </c>
      <c r="K61" s="33">
        <v>8033913</v>
      </c>
      <c r="L61" s="33">
        <v>21152615</v>
      </c>
      <c r="M61" s="48">
        <f t="shared" si="0"/>
        <v>2.1143361459853564E-2</v>
      </c>
    </row>
    <row r="62" spans="1:13" x14ac:dyDescent="0.2">
      <c r="A62" s="46" t="s">
        <v>5</v>
      </c>
      <c r="B62" s="31">
        <v>0</v>
      </c>
      <c r="C62" s="33">
        <v>0</v>
      </c>
      <c r="D62" s="32">
        <v>0</v>
      </c>
      <c r="E62" s="32">
        <v>0</v>
      </c>
      <c r="F62" s="32">
        <v>0</v>
      </c>
      <c r="G62" s="32">
        <v>0</v>
      </c>
      <c r="H62" s="32">
        <v>0</v>
      </c>
      <c r="I62" s="33">
        <v>0</v>
      </c>
      <c r="J62" s="47">
        <v>0</v>
      </c>
      <c r="K62" s="33">
        <v>212401</v>
      </c>
      <c r="L62" s="33">
        <v>212401</v>
      </c>
      <c r="M62" s="48">
        <f t="shared" si="0"/>
        <v>2.1230808188180787E-4</v>
      </c>
    </row>
    <row r="63" spans="1:13" x14ac:dyDescent="0.2">
      <c r="A63" s="46" t="s">
        <v>56</v>
      </c>
      <c r="B63" s="31">
        <v>60008021</v>
      </c>
      <c r="C63" s="33">
        <v>0</v>
      </c>
      <c r="D63" s="32">
        <v>0</v>
      </c>
      <c r="E63" s="32">
        <v>0</v>
      </c>
      <c r="F63" s="32">
        <v>0</v>
      </c>
      <c r="G63" s="32">
        <v>0</v>
      </c>
      <c r="H63" s="32">
        <v>0</v>
      </c>
      <c r="I63" s="33">
        <v>0</v>
      </c>
      <c r="J63" s="47">
        <v>0</v>
      </c>
      <c r="K63" s="33">
        <v>0</v>
      </c>
      <c r="L63" s="33">
        <v>60008021</v>
      </c>
      <c r="M63" s="48">
        <f t="shared" si="0"/>
        <v>5.9981769558680259E-2</v>
      </c>
    </row>
    <row r="64" spans="1:13" x14ac:dyDescent="0.2">
      <c r="A64" s="46" t="s">
        <v>57</v>
      </c>
      <c r="B64" s="31">
        <v>0</v>
      </c>
      <c r="C64" s="33">
        <v>0</v>
      </c>
      <c r="D64" s="32">
        <v>0</v>
      </c>
      <c r="E64" s="32">
        <v>0</v>
      </c>
      <c r="F64" s="32">
        <v>0</v>
      </c>
      <c r="G64" s="32">
        <v>0</v>
      </c>
      <c r="H64" s="32">
        <v>0</v>
      </c>
      <c r="I64" s="33">
        <v>0</v>
      </c>
      <c r="J64" s="47">
        <v>5753</v>
      </c>
      <c r="K64" s="33">
        <v>0</v>
      </c>
      <c r="L64" s="33">
        <v>5753</v>
      </c>
      <c r="M64" s="48">
        <f t="shared" si="0"/>
        <v>5.7504832607475507E-6</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1625539</v>
      </c>
      <c r="C67" s="33">
        <v>0</v>
      </c>
      <c r="D67" s="32">
        <v>0</v>
      </c>
      <c r="E67" s="32">
        <v>0</v>
      </c>
      <c r="F67" s="32">
        <v>0</v>
      </c>
      <c r="G67" s="32">
        <v>0</v>
      </c>
      <c r="H67" s="32">
        <v>0</v>
      </c>
      <c r="I67" s="33">
        <v>0</v>
      </c>
      <c r="J67" s="47">
        <v>0</v>
      </c>
      <c r="K67" s="33">
        <v>0</v>
      </c>
      <c r="L67" s="33">
        <v>1625539</v>
      </c>
      <c r="M67" s="48">
        <f t="shared" si="0"/>
        <v>1.6248278827033398E-3</v>
      </c>
    </row>
    <row r="68" spans="1:13" x14ac:dyDescent="0.2">
      <c r="A68" s="46" t="s">
        <v>61</v>
      </c>
      <c r="B68" s="31">
        <v>0</v>
      </c>
      <c r="C68" s="33">
        <v>0</v>
      </c>
      <c r="D68" s="32">
        <v>0</v>
      </c>
      <c r="E68" s="32">
        <v>0</v>
      </c>
      <c r="F68" s="32">
        <v>0</v>
      </c>
      <c r="G68" s="32">
        <v>0</v>
      </c>
      <c r="H68" s="32">
        <v>0</v>
      </c>
      <c r="I68" s="33">
        <v>0</v>
      </c>
      <c r="J68" s="47">
        <v>24198</v>
      </c>
      <c r="K68" s="33">
        <v>0</v>
      </c>
      <c r="L68" s="33">
        <v>24198</v>
      </c>
      <c r="M68" s="48">
        <f t="shared" si="0"/>
        <v>2.4187414208859592E-5</v>
      </c>
    </row>
    <row r="69" spans="1:13" x14ac:dyDescent="0.2">
      <c r="A69" s="46" t="s">
        <v>62</v>
      </c>
      <c r="B69" s="31">
        <v>1335605</v>
      </c>
      <c r="C69" s="33">
        <v>0</v>
      </c>
      <c r="D69" s="32">
        <v>347848</v>
      </c>
      <c r="E69" s="32">
        <v>0</v>
      </c>
      <c r="F69" s="32">
        <v>0</v>
      </c>
      <c r="G69" s="32">
        <v>0</v>
      </c>
      <c r="H69" s="32">
        <v>0</v>
      </c>
      <c r="I69" s="33">
        <v>0</v>
      </c>
      <c r="J69" s="47">
        <v>0</v>
      </c>
      <c r="K69" s="33">
        <v>0</v>
      </c>
      <c r="L69" s="33">
        <v>1683453</v>
      </c>
      <c r="M69" s="48">
        <f t="shared" si="0"/>
        <v>1.6827165473240477E-3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563724299</v>
      </c>
      <c r="C71" s="50">
        <v>115766786</v>
      </c>
      <c r="D71" s="50">
        <v>22581698</v>
      </c>
      <c r="E71" s="50">
        <v>40779019</v>
      </c>
      <c r="F71" s="50">
        <v>148779</v>
      </c>
      <c r="G71" s="50">
        <v>0</v>
      </c>
      <c r="H71" s="50">
        <v>3494517</v>
      </c>
      <c r="I71" s="50">
        <v>189046461</v>
      </c>
      <c r="J71" s="50">
        <v>36402</v>
      </c>
      <c r="K71" s="50">
        <v>64859696</v>
      </c>
      <c r="L71" s="50">
        <v>1000437657</v>
      </c>
      <c r="M71" s="51">
        <f>L71/$L$71</f>
        <v>1</v>
      </c>
    </row>
    <row r="72" spans="1:13" x14ac:dyDescent="0.2">
      <c r="A72" s="49" t="s">
        <v>79</v>
      </c>
      <c r="B72" s="53">
        <f>(B71/$L$71)</f>
        <v>0.56347768904504558</v>
      </c>
      <c r="C72" s="53">
        <f t="shared" ref="C72:L72" si="1">(C71/$L$71)</f>
        <v>0.11571614202043176</v>
      </c>
      <c r="D72" s="53">
        <f t="shared" si="1"/>
        <v>2.2571819285287058E-2</v>
      </c>
      <c r="E72" s="53">
        <f t="shared" si="1"/>
        <v>4.076117958442662E-2</v>
      </c>
      <c r="F72" s="53">
        <f t="shared" si="1"/>
        <v>1.4871391431440291E-4</v>
      </c>
      <c r="G72" s="53">
        <f t="shared" si="1"/>
        <v>0</v>
      </c>
      <c r="H72" s="53">
        <f t="shared" si="1"/>
        <v>3.4929882692330523E-3</v>
      </c>
      <c r="I72" s="53">
        <f t="shared" si="1"/>
        <v>0.1889637596878263</v>
      </c>
      <c r="J72" s="53">
        <f t="shared" si="1"/>
        <v>3.6386075379407672E-5</v>
      </c>
      <c r="K72" s="53">
        <f t="shared" si="1"/>
        <v>6.4831322118055784E-2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110</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1466804</v>
      </c>
      <c r="C6" s="33">
        <v>0</v>
      </c>
      <c r="D6" s="32">
        <v>0</v>
      </c>
      <c r="E6" s="32">
        <v>0</v>
      </c>
      <c r="F6" s="32">
        <v>0</v>
      </c>
      <c r="G6" s="32">
        <v>0</v>
      </c>
      <c r="H6" s="32">
        <v>0</v>
      </c>
      <c r="I6" s="33">
        <v>0</v>
      </c>
      <c r="J6" s="47">
        <v>0</v>
      </c>
      <c r="K6" s="33">
        <v>0</v>
      </c>
      <c r="L6" s="33">
        <v>1466804</v>
      </c>
      <c r="M6" s="48">
        <f t="shared" ref="M6:M69" si="0">L6/$L$71</f>
        <v>1.54100349876284E-3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6660713</v>
      </c>
      <c r="C8" s="33">
        <v>1750704</v>
      </c>
      <c r="D8" s="32">
        <v>0</v>
      </c>
      <c r="E8" s="32">
        <v>0</v>
      </c>
      <c r="F8" s="32">
        <v>0</v>
      </c>
      <c r="G8" s="32">
        <v>0</v>
      </c>
      <c r="H8" s="32">
        <v>0</v>
      </c>
      <c r="I8" s="33">
        <v>0</v>
      </c>
      <c r="J8" s="47">
        <v>0</v>
      </c>
      <c r="K8" s="33">
        <v>5037986</v>
      </c>
      <c r="L8" s="33">
        <v>13449403</v>
      </c>
      <c r="M8" s="48">
        <f t="shared" si="0"/>
        <v>1.4129752222704219E-2</v>
      </c>
    </row>
    <row r="9" spans="1:13" x14ac:dyDescent="0.2">
      <c r="A9" s="46" t="s">
        <v>11</v>
      </c>
      <c r="B9" s="31">
        <v>13154100</v>
      </c>
      <c r="C9" s="33">
        <v>19430123</v>
      </c>
      <c r="D9" s="32">
        <v>0</v>
      </c>
      <c r="E9" s="32">
        <v>0</v>
      </c>
      <c r="F9" s="32">
        <v>0</v>
      </c>
      <c r="G9" s="32">
        <v>0</v>
      </c>
      <c r="H9" s="32">
        <v>0</v>
      </c>
      <c r="I9" s="33">
        <v>0</v>
      </c>
      <c r="J9" s="47">
        <v>0</v>
      </c>
      <c r="K9" s="33">
        <v>21528</v>
      </c>
      <c r="L9" s="33">
        <v>32605751</v>
      </c>
      <c r="M9" s="48">
        <f t="shared" si="0"/>
        <v>3.4255139998793274E-2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3145315</v>
      </c>
      <c r="C11" s="33">
        <v>88489</v>
      </c>
      <c r="D11" s="32">
        <v>4854738</v>
      </c>
      <c r="E11" s="32">
        <v>0</v>
      </c>
      <c r="F11" s="32">
        <v>0</v>
      </c>
      <c r="G11" s="32">
        <v>0</v>
      </c>
      <c r="H11" s="32">
        <v>326620</v>
      </c>
      <c r="I11" s="33">
        <v>0</v>
      </c>
      <c r="J11" s="47">
        <v>0</v>
      </c>
      <c r="K11" s="33">
        <v>2075</v>
      </c>
      <c r="L11" s="33">
        <v>8417237</v>
      </c>
      <c r="M11" s="48">
        <f t="shared" si="0"/>
        <v>8.8430299255497207E-3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25862456</v>
      </c>
      <c r="C13" s="33">
        <v>0</v>
      </c>
      <c r="D13" s="32">
        <v>0</v>
      </c>
      <c r="E13" s="32">
        <v>0</v>
      </c>
      <c r="F13" s="32">
        <v>0</v>
      </c>
      <c r="G13" s="32">
        <v>0</v>
      </c>
      <c r="H13" s="32">
        <v>0</v>
      </c>
      <c r="I13" s="33">
        <v>0</v>
      </c>
      <c r="J13" s="47">
        <v>0</v>
      </c>
      <c r="K13" s="33">
        <v>0</v>
      </c>
      <c r="L13" s="33">
        <v>25862456</v>
      </c>
      <c r="M13" s="48">
        <f t="shared" si="0"/>
        <v>2.7170729819798695E-2</v>
      </c>
    </row>
    <row r="14" spans="1:13" x14ac:dyDescent="0.2">
      <c r="A14" s="46" t="s">
        <v>16</v>
      </c>
      <c r="B14" s="31">
        <v>1927494</v>
      </c>
      <c r="C14" s="33">
        <v>33455</v>
      </c>
      <c r="D14" s="32">
        <v>0</v>
      </c>
      <c r="E14" s="32">
        <v>0</v>
      </c>
      <c r="F14" s="32">
        <v>0</v>
      </c>
      <c r="G14" s="32">
        <v>0</v>
      </c>
      <c r="H14" s="32">
        <v>1350427</v>
      </c>
      <c r="I14" s="33">
        <v>0</v>
      </c>
      <c r="J14" s="47">
        <v>0</v>
      </c>
      <c r="K14" s="33">
        <v>28709161</v>
      </c>
      <c r="L14" s="33">
        <v>32020537</v>
      </c>
      <c r="M14" s="48">
        <f t="shared" si="0"/>
        <v>3.3640322462486452E-2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1293006</v>
      </c>
      <c r="D16" s="32">
        <v>0</v>
      </c>
      <c r="E16" s="32">
        <v>0</v>
      </c>
      <c r="F16" s="32">
        <v>0</v>
      </c>
      <c r="G16" s="32">
        <v>0</v>
      </c>
      <c r="H16" s="32">
        <v>0</v>
      </c>
      <c r="I16" s="33">
        <v>0</v>
      </c>
      <c r="J16" s="47">
        <v>0</v>
      </c>
      <c r="K16" s="33">
        <v>0</v>
      </c>
      <c r="L16" s="33">
        <v>1293006</v>
      </c>
      <c r="M16" s="48">
        <f t="shared" si="0"/>
        <v>1.3584137825649132E-3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12185917</v>
      </c>
      <c r="C18" s="33">
        <v>0</v>
      </c>
      <c r="D18" s="32">
        <v>0</v>
      </c>
      <c r="E18" s="32">
        <v>0</v>
      </c>
      <c r="F18" s="32">
        <v>0</v>
      </c>
      <c r="G18" s="32">
        <v>0</v>
      </c>
      <c r="H18" s="32">
        <v>0</v>
      </c>
      <c r="I18" s="33">
        <v>0</v>
      </c>
      <c r="J18" s="47">
        <v>0</v>
      </c>
      <c r="K18" s="33">
        <v>0</v>
      </c>
      <c r="L18" s="33">
        <v>12185917</v>
      </c>
      <c r="M18" s="48">
        <f t="shared" si="0"/>
        <v>1.2802351733860538E-2</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6087336</v>
      </c>
      <c r="C20" s="33">
        <v>0</v>
      </c>
      <c r="D20" s="32">
        <v>0</v>
      </c>
      <c r="E20" s="32">
        <v>0</v>
      </c>
      <c r="F20" s="32">
        <v>0</v>
      </c>
      <c r="G20" s="32">
        <v>0</v>
      </c>
      <c r="H20" s="32">
        <v>0</v>
      </c>
      <c r="I20" s="33">
        <v>0</v>
      </c>
      <c r="J20" s="47">
        <v>0</v>
      </c>
      <c r="K20" s="33">
        <v>0</v>
      </c>
      <c r="L20" s="33">
        <v>6087336</v>
      </c>
      <c r="M20" s="48">
        <f t="shared" si="0"/>
        <v>6.3952689480973549E-3</v>
      </c>
    </row>
    <row r="21" spans="1:13" x14ac:dyDescent="0.2">
      <c r="A21" s="46" t="s">
        <v>22</v>
      </c>
      <c r="B21" s="31">
        <v>0</v>
      </c>
      <c r="C21" s="33">
        <v>0</v>
      </c>
      <c r="D21" s="32">
        <v>371200</v>
      </c>
      <c r="E21" s="32">
        <v>0</v>
      </c>
      <c r="F21" s="32">
        <v>0</v>
      </c>
      <c r="G21" s="32">
        <v>0</v>
      </c>
      <c r="H21" s="32">
        <v>0</v>
      </c>
      <c r="I21" s="33">
        <v>0</v>
      </c>
      <c r="J21" s="47">
        <v>0</v>
      </c>
      <c r="K21" s="33">
        <v>0</v>
      </c>
      <c r="L21" s="33">
        <v>371200</v>
      </c>
      <c r="M21" s="48">
        <f t="shared" si="0"/>
        <v>3.8997746034287218E-4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662823</v>
      </c>
      <c r="D24" s="32">
        <v>0</v>
      </c>
      <c r="E24" s="32">
        <v>0</v>
      </c>
      <c r="F24" s="32">
        <v>0</v>
      </c>
      <c r="G24" s="32">
        <v>0</v>
      </c>
      <c r="H24" s="32">
        <v>92300</v>
      </c>
      <c r="I24" s="33">
        <v>0</v>
      </c>
      <c r="J24" s="47">
        <v>6450</v>
      </c>
      <c r="K24" s="33">
        <v>59682</v>
      </c>
      <c r="L24" s="33">
        <v>821255</v>
      </c>
      <c r="M24" s="48">
        <f t="shared" si="0"/>
        <v>8.6279886636283804E-4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6139427</v>
      </c>
      <c r="D28" s="32">
        <v>0</v>
      </c>
      <c r="E28" s="32">
        <v>0</v>
      </c>
      <c r="F28" s="32">
        <v>0</v>
      </c>
      <c r="G28" s="32">
        <v>0</v>
      </c>
      <c r="H28" s="32">
        <v>89191</v>
      </c>
      <c r="I28" s="33">
        <v>0</v>
      </c>
      <c r="J28" s="47">
        <v>0</v>
      </c>
      <c r="K28" s="33">
        <v>0</v>
      </c>
      <c r="L28" s="33">
        <v>6228618</v>
      </c>
      <c r="M28" s="48">
        <f t="shared" si="0"/>
        <v>6.5436978154253759E-3</v>
      </c>
    </row>
    <row r="29" spans="1:13" x14ac:dyDescent="0.2">
      <c r="A29" s="46" t="s">
        <v>30</v>
      </c>
      <c r="B29" s="31">
        <v>4406439</v>
      </c>
      <c r="C29" s="33">
        <v>0</v>
      </c>
      <c r="D29" s="32">
        <v>0</v>
      </c>
      <c r="E29" s="32">
        <v>0</v>
      </c>
      <c r="F29" s="32">
        <v>0</v>
      </c>
      <c r="G29" s="32">
        <v>0</v>
      </c>
      <c r="H29" s="32">
        <v>0</v>
      </c>
      <c r="I29" s="33">
        <v>0</v>
      </c>
      <c r="J29" s="47">
        <v>0</v>
      </c>
      <c r="K29" s="33">
        <v>0</v>
      </c>
      <c r="L29" s="33">
        <v>4406439</v>
      </c>
      <c r="M29" s="48">
        <f t="shared" si="0"/>
        <v>4.629342377089939E-3</v>
      </c>
    </row>
    <row r="30" spans="1:13" x14ac:dyDescent="0.2">
      <c r="A30" s="46" t="s">
        <v>31</v>
      </c>
      <c r="B30" s="31">
        <v>0</v>
      </c>
      <c r="C30" s="33">
        <v>0</v>
      </c>
      <c r="D30" s="32">
        <v>0</v>
      </c>
      <c r="E30" s="32">
        <v>0</v>
      </c>
      <c r="F30" s="32">
        <v>0</v>
      </c>
      <c r="G30" s="32">
        <v>0</v>
      </c>
      <c r="H30" s="32">
        <v>0</v>
      </c>
      <c r="I30" s="33">
        <v>0</v>
      </c>
      <c r="J30" s="47">
        <v>0</v>
      </c>
      <c r="K30" s="33">
        <v>1347779</v>
      </c>
      <c r="L30" s="33">
        <v>1347779</v>
      </c>
      <c r="M30" s="48">
        <f t="shared" si="0"/>
        <v>1.4159575202679308E-3</v>
      </c>
    </row>
    <row r="31" spans="1:13" x14ac:dyDescent="0.2">
      <c r="A31" s="46" t="s">
        <v>32</v>
      </c>
      <c r="B31" s="31">
        <v>71208598</v>
      </c>
      <c r="C31" s="33">
        <v>0</v>
      </c>
      <c r="D31" s="32">
        <v>0</v>
      </c>
      <c r="E31" s="32">
        <v>0</v>
      </c>
      <c r="F31" s="32">
        <v>0</v>
      </c>
      <c r="G31" s="32">
        <v>0</v>
      </c>
      <c r="H31" s="32">
        <v>0</v>
      </c>
      <c r="I31" s="33">
        <v>0</v>
      </c>
      <c r="J31" s="47">
        <v>0</v>
      </c>
      <c r="K31" s="33">
        <v>1886669</v>
      </c>
      <c r="L31" s="33">
        <v>73095267</v>
      </c>
      <c r="M31" s="48">
        <f t="shared" si="0"/>
        <v>7.6792851798879722E-2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4638782</v>
      </c>
      <c r="D33" s="32">
        <v>0</v>
      </c>
      <c r="E33" s="32">
        <v>0</v>
      </c>
      <c r="F33" s="32">
        <v>0</v>
      </c>
      <c r="G33" s="32">
        <v>0</v>
      </c>
      <c r="H33" s="32">
        <v>0</v>
      </c>
      <c r="I33" s="33">
        <v>0</v>
      </c>
      <c r="J33" s="47">
        <v>0</v>
      </c>
      <c r="K33" s="33">
        <v>0</v>
      </c>
      <c r="L33" s="33">
        <v>4638782</v>
      </c>
      <c r="M33" s="48">
        <f t="shared" si="0"/>
        <v>4.8734386407441521E-3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6605580</v>
      </c>
      <c r="C37" s="33">
        <v>0</v>
      </c>
      <c r="D37" s="32">
        <v>0</v>
      </c>
      <c r="E37" s="32">
        <v>0</v>
      </c>
      <c r="F37" s="32">
        <v>0</v>
      </c>
      <c r="G37" s="32">
        <v>0</v>
      </c>
      <c r="H37" s="32">
        <v>0</v>
      </c>
      <c r="I37" s="33">
        <v>0</v>
      </c>
      <c r="J37" s="47">
        <v>0</v>
      </c>
      <c r="K37" s="33">
        <v>0</v>
      </c>
      <c r="L37" s="33">
        <v>6605580</v>
      </c>
      <c r="M37" s="48">
        <f t="shared" si="0"/>
        <v>6.9397287513245408E-3</v>
      </c>
    </row>
    <row r="38" spans="1:13" x14ac:dyDescent="0.2">
      <c r="A38" s="46" t="s">
        <v>1</v>
      </c>
      <c r="B38" s="31">
        <v>41702081</v>
      </c>
      <c r="C38" s="33">
        <v>6182411</v>
      </c>
      <c r="D38" s="32">
        <v>14578728</v>
      </c>
      <c r="E38" s="32">
        <v>0</v>
      </c>
      <c r="F38" s="32">
        <v>12002</v>
      </c>
      <c r="G38" s="32">
        <v>0</v>
      </c>
      <c r="H38" s="32">
        <v>79198</v>
      </c>
      <c r="I38" s="33">
        <v>0</v>
      </c>
      <c r="J38" s="47">
        <v>0</v>
      </c>
      <c r="K38" s="33">
        <v>2566498</v>
      </c>
      <c r="L38" s="33">
        <v>65120919</v>
      </c>
      <c r="M38" s="48">
        <f t="shared" si="0"/>
        <v>6.8415114781287423E-2</v>
      </c>
    </row>
    <row r="39" spans="1:13" x14ac:dyDescent="0.2">
      <c r="A39" s="46" t="s">
        <v>39</v>
      </c>
      <c r="B39" s="31">
        <v>3729097</v>
      </c>
      <c r="C39" s="33">
        <v>0</v>
      </c>
      <c r="D39" s="32">
        <v>0</v>
      </c>
      <c r="E39" s="32">
        <v>0</v>
      </c>
      <c r="F39" s="32">
        <v>0</v>
      </c>
      <c r="G39" s="32">
        <v>0</v>
      </c>
      <c r="H39" s="32">
        <v>0</v>
      </c>
      <c r="I39" s="33">
        <v>0</v>
      </c>
      <c r="J39" s="47">
        <v>0</v>
      </c>
      <c r="K39" s="33">
        <v>0</v>
      </c>
      <c r="L39" s="33">
        <v>3729097</v>
      </c>
      <c r="M39" s="48">
        <f t="shared" si="0"/>
        <v>3.9177364693756024E-3</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34845948</v>
      </c>
      <c r="C43" s="33">
        <v>0</v>
      </c>
      <c r="D43" s="32">
        <v>0</v>
      </c>
      <c r="E43" s="32">
        <v>39194562</v>
      </c>
      <c r="F43" s="32">
        <v>0</v>
      </c>
      <c r="G43" s="32">
        <v>0</v>
      </c>
      <c r="H43" s="32">
        <v>0</v>
      </c>
      <c r="I43" s="33">
        <v>0</v>
      </c>
      <c r="J43" s="47">
        <v>0</v>
      </c>
      <c r="K43" s="33">
        <v>0</v>
      </c>
      <c r="L43" s="33">
        <v>74040510</v>
      </c>
      <c r="M43" s="48">
        <f t="shared" si="0"/>
        <v>7.7785910701215058E-2</v>
      </c>
    </row>
    <row r="44" spans="1:13" x14ac:dyDescent="0.2">
      <c r="A44" s="46" t="s">
        <v>43</v>
      </c>
      <c r="B44" s="31">
        <v>0</v>
      </c>
      <c r="C44" s="33">
        <v>0</v>
      </c>
      <c r="D44" s="32">
        <v>0</v>
      </c>
      <c r="E44" s="32">
        <v>0</v>
      </c>
      <c r="F44" s="32">
        <v>0</v>
      </c>
      <c r="G44" s="32">
        <v>0</v>
      </c>
      <c r="H44" s="32">
        <v>0</v>
      </c>
      <c r="I44" s="33">
        <v>0</v>
      </c>
      <c r="J44" s="47">
        <v>0</v>
      </c>
      <c r="K44" s="33">
        <v>3915708</v>
      </c>
      <c r="L44" s="33">
        <v>3915708</v>
      </c>
      <c r="M44" s="48">
        <f t="shared" si="0"/>
        <v>4.1137873418218406E-3</v>
      </c>
    </row>
    <row r="45" spans="1:13" x14ac:dyDescent="0.2">
      <c r="A45" s="46" t="s">
        <v>44</v>
      </c>
      <c r="B45" s="31">
        <v>0</v>
      </c>
      <c r="C45" s="33">
        <v>276809</v>
      </c>
      <c r="D45" s="32">
        <v>0</v>
      </c>
      <c r="E45" s="32">
        <v>0</v>
      </c>
      <c r="F45" s="32">
        <v>0</v>
      </c>
      <c r="G45" s="32">
        <v>0</v>
      </c>
      <c r="H45" s="32">
        <v>0</v>
      </c>
      <c r="I45" s="33">
        <v>0</v>
      </c>
      <c r="J45" s="47">
        <v>0</v>
      </c>
      <c r="K45" s="33">
        <v>0</v>
      </c>
      <c r="L45" s="33">
        <v>276809</v>
      </c>
      <c r="M45" s="48">
        <f t="shared" si="0"/>
        <v>2.9081161320056599E-4</v>
      </c>
    </row>
    <row r="46" spans="1:13" x14ac:dyDescent="0.2">
      <c r="A46" s="46" t="s">
        <v>45</v>
      </c>
      <c r="B46" s="31">
        <v>54794129</v>
      </c>
      <c r="C46" s="33">
        <v>0</v>
      </c>
      <c r="D46" s="32">
        <v>0</v>
      </c>
      <c r="E46" s="32">
        <v>0</v>
      </c>
      <c r="F46" s="32">
        <v>0</v>
      </c>
      <c r="G46" s="32">
        <v>0</v>
      </c>
      <c r="H46" s="32">
        <v>0</v>
      </c>
      <c r="I46" s="33">
        <v>0</v>
      </c>
      <c r="J46" s="47">
        <v>0</v>
      </c>
      <c r="K46" s="33">
        <v>122549</v>
      </c>
      <c r="L46" s="33">
        <v>54916678</v>
      </c>
      <c r="M46" s="48">
        <f t="shared" si="0"/>
        <v>5.7694683773995906E-2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1896664</v>
      </c>
      <c r="L49" s="33">
        <v>1896664</v>
      </c>
      <c r="M49" s="48">
        <f t="shared" si="0"/>
        <v>1.9926083239325248E-3</v>
      </c>
    </row>
    <row r="50" spans="1:13" x14ac:dyDescent="0.2">
      <c r="A50" s="46" t="s">
        <v>3</v>
      </c>
      <c r="B50" s="31">
        <v>0</v>
      </c>
      <c r="C50" s="33">
        <v>0</v>
      </c>
      <c r="D50" s="32">
        <v>0</v>
      </c>
      <c r="E50" s="32">
        <v>0</v>
      </c>
      <c r="F50" s="32">
        <v>0</v>
      </c>
      <c r="G50" s="32">
        <v>0</v>
      </c>
      <c r="H50" s="32">
        <v>173879</v>
      </c>
      <c r="I50" s="33">
        <v>0</v>
      </c>
      <c r="J50" s="47">
        <v>0</v>
      </c>
      <c r="K50" s="33">
        <v>807063</v>
      </c>
      <c r="L50" s="33">
        <v>980942</v>
      </c>
      <c r="M50" s="48">
        <f t="shared" si="0"/>
        <v>1.0305637659042504E-3</v>
      </c>
    </row>
    <row r="51" spans="1:13" x14ac:dyDescent="0.2">
      <c r="A51" s="46" t="s">
        <v>49</v>
      </c>
      <c r="B51" s="31">
        <v>16912700</v>
      </c>
      <c r="C51" s="33">
        <v>1896498</v>
      </c>
      <c r="D51" s="32">
        <v>0</v>
      </c>
      <c r="E51" s="32">
        <v>0</v>
      </c>
      <c r="F51" s="32">
        <v>0</v>
      </c>
      <c r="G51" s="32">
        <v>0</v>
      </c>
      <c r="H51" s="32">
        <v>0</v>
      </c>
      <c r="I51" s="33">
        <v>0</v>
      </c>
      <c r="J51" s="47">
        <v>0</v>
      </c>
      <c r="K51" s="33">
        <v>0</v>
      </c>
      <c r="L51" s="33">
        <v>18809198</v>
      </c>
      <c r="M51" s="48">
        <f t="shared" si="0"/>
        <v>1.9760676904973681E-2</v>
      </c>
    </row>
    <row r="52" spans="1:13" x14ac:dyDescent="0.2">
      <c r="A52" s="46" t="s">
        <v>50</v>
      </c>
      <c r="B52" s="31">
        <v>31626631</v>
      </c>
      <c r="C52" s="33">
        <v>0</v>
      </c>
      <c r="D52" s="32">
        <v>0</v>
      </c>
      <c r="E52" s="32">
        <v>0</v>
      </c>
      <c r="F52" s="32">
        <v>0</v>
      </c>
      <c r="G52" s="32">
        <v>0</v>
      </c>
      <c r="H52" s="32">
        <v>0</v>
      </c>
      <c r="I52" s="33">
        <v>0</v>
      </c>
      <c r="J52" s="47">
        <v>0</v>
      </c>
      <c r="K52" s="33">
        <v>1204600</v>
      </c>
      <c r="L52" s="33">
        <v>32831231</v>
      </c>
      <c r="M52" s="48">
        <f t="shared" si="0"/>
        <v>3.4492026091891635E-2</v>
      </c>
    </row>
    <row r="53" spans="1:13" x14ac:dyDescent="0.2">
      <c r="A53" s="46" t="s">
        <v>4</v>
      </c>
      <c r="B53" s="31">
        <v>13173122</v>
      </c>
      <c r="C53" s="33">
        <v>66306454</v>
      </c>
      <c r="D53" s="32">
        <v>0</v>
      </c>
      <c r="E53" s="32">
        <v>0</v>
      </c>
      <c r="F53" s="32">
        <v>0</v>
      </c>
      <c r="G53" s="32">
        <v>0</v>
      </c>
      <c r="H53" s="32">
        <v>1150897</v>
      </c>
      <c r="I53" s="33">
        <v>188132129</v>
      </c>
      <c r="J53" s="47">
        <v>0</v>
      </c>
      <c r="K53" s="33">
        <v>622603</v>
      </c>
      <c r="L53" s="33">
        <v>269385206</v>
      </c>
      <c r="M53" s="48">
        <f t="shared" si="0"/>
        <v>0.28301228041438969</v>
      </c>
    </row>
    <row r="54" spans="1:13" x14ac:dyDescent="0.2">
      <c r="A54" s="46" t="s">
        <v>51</v>
      </c>
      <c r="B54" s="31">
        <v>46870755</v>
      </c>
      <c r="C54" s="33">
        <v>0</v>
      </c>
      <c r="D54" s="32">
        <v>0</v>
      </c>
      <c r="E54" s="32">
        <v>0</v>
      </c>
      <c r="F54" s="32">
        <v>0</v>
      </c>
      <c r="G54" s="32">
        <v>0</v>
      </c>
      <c r="H54" s="32">
        <v>0</v>
      </c>
      <c r="I54" s="33">
        <v>0</v>
      </c>
      <c r="J54" s="47">
        <v>0</v>
      </c>
      <c r="K54" s="33">
        <v>0</v>
      </c>
      <c r="L54" s="33">
        <v>46870755</v>
      </c>
      <c r="M54" s="48">
        <f t="shared" si="0"/>
        <v>4.9241751075573749E-2</v>
      </c>
    </row>
    <row r="55" spans="1:13" x14ac:dyDescent="0.2">
      <c r="A55" s="46" t="s">
        <v>52</v>
      </c>
      <c r="B55" s="31">
        <v>711739</v>
      </c>
      <c r="C55" s="33">
        <v>0</v>
      </c>
      <c r="D55" s="32">
        <v>0</v>
      </c>
      <c r="E55" s="32">
        <v>0</v>
      </c>
      <c r="F55" s="32">
        <v>0</v>
      </c>
      <c r="G55" s="32">
        <v>0</v>
      </c>
      <c r="H55" s="32">
        <v>0</v>
      </c>
      <c r="I55" s="33">
        <v>0</v>
      </c>
      <c r="J55" s="47">
        <v>0</v>
      </c>
      <c r="K55" s="33">
        <v>0</v>
      </c>
      <c r="L55" s="33">
        <v>711739</v>
      </c>
      <c r="M55" s="48">
        <f t="shared" si="0"/>
        <v>7.4774290853172275E-4</v>
      </c>
    </row>
    <row r="56" spans="1:13" x14ac:dyDescent="0.2">
      <c r="A56" s="46" t="s">
        <v>53</v>
      </c>
      <c r="B56" s="31">
        <v>10039167</v>
      </c>
      <c r="C56" s="33">
        <v>1313</v>
      </c>
      <c r="D56" s="32">
        <v>0</v>
      </c>
      <c r="E56" s="32">
        <v>0</v>
      </c>
      <c r="F56" s="32">
        <v>0</v>
      </c>
      <c r="G56" s="32">
        <v>0</v>
      </c>
      <c r="H56" s="32">
        <v>0</v>
      </c>
      <c r="I56" s="33">
        <v>0</v>
      </c>
      <c r="J56" s="47">
        <v>0</v>
      </c>
      <c r="K56" s="33">
        <v>0</v>
      </c>
      <c r="L56" s="33">
        <v>10040480</v>
      </c>
      <c r="M56" s="48">
        <f t="shared" si="0"/>
        <v>1.0548386021075972E-2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1.3321428332833024E-6</v>
      </c>
    </row>
    <row r="58" spans="1:13" x14ac:dyDescent="0.2">
      <c r="A58" s="46" t="s">
        <v>69</v>
      </c>
      <c r="B58" s="31">
        <v>36051853</v>
      </c>
      <c r="C58" s="33">
        <v>1387693</v>
      </c>
      <c r="D58" s="32">
        <v>0</v>
      </c>
      <c r="E58" s="32">
        <v>0</v>
      </c>
      <c r="F58" s="32">
        <v>0</v>
      </c>
      <c r="G58" s="32">
        <v>0</v>
      </c>
      <c r="H58" s="32">
        <v>0</v>
      </c>
      <c r="I58" s="33">
        <v>0</v>
      </c>
      <c r="J58" s="47">
        <v>0</v>
      </c>
      <c r="K58" s="33">
        <v>0</v>
      </c>
      <c r="L58" s="33">
        <v>37439546</v>
      </c>
      <c r="M58" s="48">
        <f t="shared" si="0"/>
        <v>3.9333456534132914E-2</v>
      </c>
    </row>
    <row r="59" spans="1:13" x14ac:dyDescent="0.2">
      <c r="A59" s="46" t="s">
        <v>70</v>
      </c>
      <c r="B59" s="31">
        <v>10939121</v>
      </c>
      <c r="C59" s="33">
        <v>1095959</v>
      </c>
      <c r="D59" s="32">
        <v>0</v>
      </c>
      <c r="E59" s="32">
        <v>0</v>
      </c>
      <c r="F59" s="32">
        <v>0</v>
      </c>
      <c r="G59" s="32">
        <v>0</v>
      </c>
      <c r="H59" s="32">
        <v>0</v>
      </c>
      <c r="I59" s="33">
        <v>0</v>
      </c>
      <c r="J59" s="47">
        <v>0</v>
      </c>
      <c r="K59" s="33">
        <v>3270748</v>
      </c>
      <c r="L59" s="33">
        <v>15305829</v>
      </c>
      <c r="M59" s="48">
        <f t="shared" si="0"/>
        <v>1.6080087073982442E-2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9403807</v>
      </c>
      <c r="C61" s="33">
        <v>0</v>
      </c>
      <c r="D61" s="32">
        <v>2099903</v>
      </c>
      <c r="E61" s="32">
        <v>0</v>
      </c>
      <c r="F61" s="32">
        <v>0</v>
      </c>
      <c r="G61" s="32">
        <v>0</v>
      </c>
      <c r="H61" s="32">
        <v>340322</v>
      </c>
      <c r="I61" s="33">
        <v>0</v>
      </c>
      <c r="J61" s="47">
        <v>0</v>
      </c>
      <c r="K61" s="33">
        <v>8026413</v>
      </c>
      <c r="L61" s="33">
        <v>19870445</v>
      </c>
      <c r="M61" s="48">
        <f t="shared" si="0"/>
        <v>2.0875607966009489E-2</v>
      </c>
    </row>
    <row r="62" spans="1:13" x14ac:dyDescent="0.2">
      <c r="A62" s="46" t="s">
        <v>5</v>
      </c>
      <c r="B62" s="31">
        <v>0</v>
      </c>
      <c r="C62" s="33">
        <v>0</v>
      </c>
      <c r="D62" s="32">
        <v>0</v>
      </c>
      <c r="E62" s="32">
        <v>0</v>
      </c>
      <c r="F62" s="32">
        <v>0</v>
      </c>
      <c r="G62" s="32">
        <v>0</v>
      </c>
      <c r="H62" s="32">
        <v>0</v>
      </c>
      <c r="I62" s="33">
        <v>0</v>
      </c>
      <c r="J62" s="47">
        <v>0</v>
      </c>
      <c r="K62" s="33">
        <v>212401</v>
      </c>
      <c r="L62" s="33">
        <v>212401</v>
      </c>
      <c r="M62" s="48">
        <f t="shared" si="0"/>
        <v>2.2314548101909048E-4</v>
      </c>
    </row>
    <row r="63" spans="1:13" x14ac:dyDescent="0.2">
      <c r="A63" s="46" t="s">
        <v>56</v>
      </c>
      <c r="B63" s="31">
        <v>61199881</v>
      </c>
      <c r="C63" s="33">
        <v>0</v>
      </c>
      <c r="D63" s="32">
        <v>0</v>
      </c>
      <c r="E63" s="32">
        <v>0</v>
      </c>
      <c r="F63" s="32">
        <v>0</v>
      </c>
      <c r="G63" s="32">
        <v>0</v>
      </c>
      <c r="H63" s="32">
        <v>0</v>
      </c>
      <c r="I63" s="33">
        <v>0</v>
      </c>
      <c r="J63" s="47">
        <v>0</v>
      </c>
      <c r="K63" s="33">
        <v>0</v>
      </c>
      <c r="L63" s="33">
        <v>61199881</v>
      </c>
      <c r="M63" s="48">
        <f t="shared" si="0"/>
        <v>6.4295727816988127E-2</v>
      </c>
    </row>
    <row r="64" spans="1:13" x14ac:dyDescent="0.2">
      <c r="A64" s="46" t="s">
        <v>57</v>
      </c>
      <c r="B64" s="31">
        <v>0</v>
      </c>
      <c r="C64" s="33">
        <v>0</v>
      </c>
      <c r="D64" s="32">
        <v>0</v>
      </c>
      <c r="E64" s="32">
        <v>0</v>
      </c>
      <c r="F64" s="32">
        <v>0</v>
      </c>
      <c r="G64" s="32">
        <v>0</v>
      </c>
      <c r="H64" s="32">
        <v>0</v>
      </c>
      <c r="I64" s="33">
        <v>0</v>
      </c>
      <c r="J64" s="47">
        <v>5753</v>
      </c>
      <c r="K64" s="33">
        <v>0</v>
      </c>
      <c r="L64" s="33">
        <v>5753</v>
      </c>
      <c r="M64" s="48">
        <f t="shared" si="0"/>
        <v>6.0440202838161197E-6</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1640749</v>
      </c>
      <c r="C67" s="33">
        <v>0</v>
      </c>
      <c r="D67" s="32">
        <v>0</v>
      </c>
      <c r="E67" s="32">
        <v>0</v>
      </c>
      <c r="F67" s="32">
        <v>0</v>
      </c>
      <c r="G67" s="32">
        <v>0</v>
      </c>
      <c r="H67" s="32">
        <v>0</v>
      </c>
      <c r="I67" s="33">
        <v>0</v>
      </c>
      <c r="J67" s="47">
        <v>0</v>
      </c>
      <c r="K67" s="33">
        <v>0</v>
      </c>
      <c r="L67" s="33">
        <v>1640749</v>
      </c>
      <c r="M67" s="48">
        <f t="shared" si="0"/>
        <v>1.7237476510778749E-3</v>
      </c>
    </row>
    <row r="68" spans="1:13" x14ac:dyDescent="0.2">
      <c r="A68" s="46" t="s">
        <v>61</v>
      </c>
      <c r="B68" s="31">
        <v>0</v>
      </c>
      <c r="C68" s="33">
        <v>0</v>
      </c>
      <c r="D68" s="32">
        <v>0</v>
      </c>
      <c r="E68" s="32">
        <v>0</v>
      </c>
      <c r="F68" s="32">
        <v>0</v>
      </c>
      <c r="G68" s="32">
        <v>0</v>
      </c>
      <c r="H68" s="32">
        <v>0</v>
      </c>
      <c r="I68" s="33">
        <v>0</v>
      </c>
      <c r="J68" s="47">
        <v>25239</v>
      </c>
      <c r="K68" s="33">
        <v>0</v>
      </c>
      <c r="L68" s="33">
        <v>25239</v>
      </c>
      <c r="M68" s="48">
        <f t="shared" si="0"/>
        <v>2.6515735780155576E-5</v>
      </c>
    </row>
    <row r="69" spans="1:13" x14ac:dyDescent="0.2">
      <c r="A69" s="46" t="s">
        <v>62</v>
      </c>
      <c r="B69" s="31">
        <v>1372685</v>
      </c>
      <c r="C69" s="33">
        <v>0</v>
      </c>
      <c r="D69" s="32">
        <v>346787</v>
      </c>
      <c r="E69" s="32">
        <v>0</v>
      </c>
      <c r="F69" s="32">
        <v>0</v>
      </c>
      <c r="G69" s="32">
        <v>0</v>
      </c>
      <c r="H69" s="32">
        <v>0</v>
      </c>
      <c r="I69" s="33">
        <v>0</v>
      </c>
      <c r="J69" s="47">
        <v>0</v>
      </c>
      <c r="K69" s="33">
        <v>0</v>
      </c>
      <c r="L69" s="33">
        <v>1719472</v>
      </c>
      <c r="M69" s="48">
        <f t="shared" si="0"/>
        <v>1.8064529194253209E-3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527724217</v>
      </c>
      <c r="C71" s="50">
        <v>111185215</v>
      </c>
      <c r="D71" s="50">
        <v>22251356</v>
      </c>
      <c r="E71" s="50">
        <v>39194562</v>
      </c>
      <c r="F71" s="50">
        <v>12002</v>
      </c>
      <c r="G71" s="50"/>
      <c r="H71" s="50">
        <v>3602833</v>
      </c>
      <c r="I71" s="50">
        <v>188132129</v>
      </c>
      <c r="J71" s="50">
        <v>37442</v>
      </c>
      <c r="K71" s="50">
        <v>59710127</v>
      </c>
      <c r="L71" s="50">
        <v>951849883</v>
      </c>
      <c r="M71" s="51">
        <f>L71/$L$71</f>
        <v>1</v>
      </c>
    </row>
    <row r="72" spans="1:13" x14ac:dyDescent="0.2">
      <c r="A72" s="49" t="s">
        <v>79</v>
      </c>
      <c r="B72" s="53">
        <f>(B71/$L$71)</f>
        <v>0.5544195848790161</v>
      </c>
      <c r="C72" s="53">
        <f t="shared" ref="C72:L72" si="1">(C71/$L$71)</f>
        <v>0.11680961145844886</v>
      </c>
      <c r="D72" s="53">
        <f t="shared" si="1"/>
        <v>2.3376959326684078E-2</v>
      </c>
      <c r="E72" s="53">
        <f t="shared" si="1"/>
        <v>4.1177251476323395E-2</v>
      </c>
      <c r="F72" s="53">
        <f t="shared" si="1"/>
        <v>1.2609131139642112E-5</v>
      </c>
      <c r="G72" s="53">
        <f t="shared" si="1"/>
        <v>0</v>
      </c>
      <c r="H72" s="53">
        <f t="shared" si="1"/>
        <v>3.7850853000525085E-3</v>
      </c>
      <c r="I72" s="53">
        <f t="shared" si="1"/>
        <v>0.19764894902025218</v>
      </c>
      <c r="J72" s="53">
        <f t="shared" si="1"/>
        <v>3.9336034671761363E-5</v>
      </c>
      <c r="K72" s="53">
        <f t="shared" si="1"/>
        <v>6.2730613373411528E-2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109</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1537992</v>
      </c>
      <c r="C6" s="33">
        <v>0</v>
      </c>
      <c r="D6" s="32">
        <v>0</v>
      </c>
      <c r="E6" s="32">
        <v>0</v>
      </c>
      <c r="F6" s="32">
        <v>0</v>
      </c>
      <c r="G6" s="32">
        <v>0</v>
      </c>
      <c r="H6" s="32">
        <v>0</v>
      </c>
      <c r="I6" s="33">
        <v>0</v>
      </c>
      <c r="J6" s="47">
        <v>0</v>
      </c>
      <c r="K6" s="33">
        <v>0</v>
      </c>
      <c r="L6" s="33">
        <v>1537992</v>
      </c>
      <c r="M6" s="48">
        <f t="shared" ref="M6:M69" si="0">L6/$L$71</f>
        <v>1.6686412574577912E-3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6399653</v>
      </c>
      <c r="C8" s="33">
        <v>1664485</v>
      </c>
      <c r="D8" s="32">
        <v>0</v>
      </c>
      <c r="E8" s="32">
        <v>0</v>
      </c>
      <c r="F8" s="32">
        <v>0</v>
      </c>
      <c r="G8" s="32">
        <v>0</v>
      </c>
      <c r="H8" s="32">
        <v>0</v>
      </c>
      <c r="I8" s="33">
        <v>0</v>
      </c>
      <c r="J8" s="47">
        <v>0</v>
      </c>
      <c r="K8" s="33">
        <v>4861514</v>
      </c>
      <c r="L8" s="33">
        <v>12925652</v>
      </c>
      <c r="M8" s="48">
        <f t="shared" si="0"/>
        <v>1.4023659555278449E-2</v>
      </c>
    </row>
    <row r="9" spans="1:13" x14ac:dyDescent="0.2">
      <c r="A9" s="46" t="s">
        <v>11</v>
      </c>
      <c r="B9" s="31">
        <v>12753022</v>
      </c>
      <c r="C9" s="33">
        <v>18975517</v>
      </c>
      <c r="D9" s="32">
        <v>0</v>
      </c>
      <c r="E9" s="32">
        <v>0</v>
      </c>
      <c r="F9" s="32">
        <v>0</v>
      </c>
      <c r="G9" s="32">
        <v>0</v>
      </c>
      <c r="H9" s="32">
        <v>0</v>
      </c>
      <c r="I9" s="33">
        <v>0</v>
      </c>
      <c r="J9" s="47">
        <v>0</v>
      </c>
      <c r="K9" s="33">
        <v>0</v>
      </c>
      <c r="L9" s="33">
        <v>31728539</v>
      </c>
      <c r="M9" s="48">
        <f t="shared" si="0"/>
        <v>3.442381313703749E-2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2704517</v>
      </c>
      <c r="C11" s="33">
        <v>87415</v>
      </c>
      <c r="D11" s="32">
        <v>4682393</v>
      </c>
      <c r="E11" s="32">
        <v>0</v>
      </c>
      <c r="F11" s="32">
        <v>0</v>
      </c>
      <c r="G11" s="32">
        <v>0</v>
      </c>
      <c r="H11" s="32">
        <v>342145</v>
      </c>
      <c r="I11" s="33">
        <v>0</v>
      </c>
      <c r="J11" s="47">
        <v>0</v>
      </c>
      <c r="K11" s="33">
        <v>0</v>
      </c>
      <c r="L11" s="33">
        <v>7816469</v>
      </c>
      <c r="M11" s="48">
        <f t="shared" si="0"/>
        <v>8.4804619666681257E-3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24967240</v>
      </c>
      <c r="C13" s="33">
        <v>0</v>
      </c>
      <c r="D13" s="32">
        <v>0</v>
      </c>
      <c r="E13" s="32">
        <v>0</v>
      </c>
      <c r="F13" s="32">
        <v>0</v>
      </c>
      <c r="G13" s="32">
        <v>0</v>
      </c>
      <c r="H13" s="32">
        <v>0</v>
      </c>
      <c r="I13" s="33">
        <v>0</v>
      </c>
      <c r="J13" s="47">
        <v>0</v>
      </c>
      <c r="K13" s="33">
        <v>0</v>
      </c>
      <c r="L13" s="33">
        <v>24967240</v>
      </c>
      <c r="M13" s="48">
        <f t="shared" si="0"/>
        <v>2.708815569186996E-2</v>
      </c>
    </row>
    <row r="14" spans="1:13" x14ac:dyDescent="0.2">
      <c r="A14" s="46" t="s">
        <v>16</v>
      </c>
      <c r="B14" s="31">
        <v>1235594</v>
      </c>
      <c r="C14" s="33">
        <v>19825</v>
      </c>
      <c r="D14" s="32">
        <v>0</v>
      </c>
      <c r="E14" s="32">
        <v>0</v>
      </c>
      <c r="F14" s="32">
        <v>0</v>
      </c>
      <c r="G14" s="32">
        <v>0</v>
      </c>
      <c r="H14" s="32">
        <v>1351560</v>
      </c>
      <c r="I14" s="33">
        <v>0</v>
      </c>
      <c r="J14" s="47">
        <v>0</v>
      </c>
      <c r="K14" s="33">
        <v>27791042</v>
      </c>
      <c r="L14" s="33">
        <v>30398022</v>
      </c>
      <c r="M14" s="48">
        <f t="shared" si="0"/>
        <v>3.2980271454149043E-2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1290013</v>
      </c>
      <c r="D16" s="32">
        <v>0</v>
      </c>
      <c r="E16" s="32">
        <v>0</v>
      </c>
      <c r="F16" s="32">
        <v>0</v>
      </c>
      <c r="G16" s="32">
        <v>0</v>
      </c>
      <c r="H16" s="32">
        <v>0</v>
      </c>
      <c r="I16" s="33">
        <v>0</v>
      </c>
      <c r="J16" s="47">
        <v>0</v>
      </c>
      <c r="K16" s="33">
        <v>0</v>
      </c>
      <c r="L16" s="33">
        <v>1290013</v>
      </c>
      <c r="M16" s="48">
        <f t="shared" si="0"/>
        <v>1.3995969513865465E-3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10979753</v>
      </c>
      <c r="C18" s="33">
        <v>0</v>
      </c>
      <c r="D18" s="32">
        <v>0</v>
      </c>
      <c r="E18" s="32">
        <v>0</v>
      </c>
      <c r="F18" s="32">
        <v>0</v>
      </c>
      <c r="G18" s="32">
        <v>0</v>
      </c>
      <c r="H18" s="32">
        <v>0</v>
      </c>
      <c r="I18" s="33">
        <v>0</v>
      </c>
      <c r="J18" s="47">
        <v>0</v>
      </c>
      <c r="K18" s="33">
        <v>0</v>
      </c>
      <c r="L18" s="33">
        <v>10979753</v>
      </c>
      <c r="M18" s="48">
        <f t="shared" si="0"/>
        <v>1.1912460437047757E-2</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5928613</v>
      </c>
      <c r="C20" s="33">
        <v>0</v>
      </c>
      <c r="D20" s="32">
        <v>0</v>
      </c>
      <c r="E20" s="32">
        <v>0</v>
      </c>
      <c r="F20" s="32">
        <v>0</v>
      </c>
      <c r="G20" s="32">
        <v>0</v>
      </c>
      <c r="H20" s="32">
        <v>0</v>
      </c>
      <c r="I20" s="33">
        <v>0</v>
      </c>
      <c r="J20" s="47">
        <v>0</v>
      </c>
      <c r="K20" s="33">
        <v>0</v>
      </c>
      <c r="L20" s="33">
        <v>5928613</v>
      </c>
      <c r="M20" s="48">
        <f t="shared" si="0"/>
        <v>6.4322364819196769E-3</v>
      </c>
    </row>
    <row r="21" spans="1:13" x14ac:dyDescent="0.2">
      <c r="A21" s="46" t="s">
        <v>22</v>
      </c>
      <c r="B21" s="31">
        <v>0</v>
      </c>
      <c r="C21" s="33">
        <v>0</v>
      </c>
      <c r="D21" s="32">
        <v>369005</v>
      </c>
      <c r="E21" s="32">
        <v>0</v>
      </c>
      <c r="F21" s="32">
        <v>0</v>
      </c>
      <c r="G21" s="32">
        <v>0</v>
      </c>
      <c r="H21" s="32">
        <v>0</v>
      </c>
      <c r="I21" s="33">
        <v>0</v>
      </c>
      <c r="J21" s="47">
        <v>0</v>
      </c>
      <c r="K21" s="33">
        <v>0</v>
      </c>
      <c r="L21" s="33">
        <v>369005</v>
      </c>
      <c r="M21" s="48">
        <f t="shared" si="0"/>
        <v>4.0035121587642342E-4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630182</v>
      </c>
      <c r="E24" s="32">
        <v>0</v>
      </c>
      <c r="F24" s="32">
        <v>0</v>
      </c>
      <c r="G24" s="32">
        <v>0</v>
      </c>
      <c r="H24" s="32">
        <v>92546</v>
      </c>
      <c r="I24" s="33">
        <v>0</v>
      </c>
      <c r="J24" s="47">
        <v>6500</v>
      </c>
      <c r="K24" s="33">
        <v>59682</v>
      </c>
      <c r="L24" s="33">
        <v>788910</v>
      </c>
      <c r="M24" s="48">
        <f t="shared" si="0"/>
        <v>8.5592628207495618E-4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6065735</v>
      </c>
      <c r="D28" s="32">
        <v>0</v>
      </c>
      <c r="E28" s="32">
        <v>0</v>
      </c>
      <c r="F28" s="32">
        <v>0</v>
      </c>
      <c r="G28" s="32">
        <v>0</v>
      </c>
      <c r="H28" s="32">
        <v>89065</v>
      </c>
      <c r="I28" s="33">
        <v>0</v>
      </c>
      <c r="J28" s="47">
        <v>0</v>
      </c>
      <c r="K28" s="33">
        <v>0</v>
      </c>
      <c r="L28" s="33">
        <v>6154799</v>
      </c>
      <c r="M28" s="48">
        <f t="shared" si="0"/>
        <v>6.6776365174590997E-3</v>
      </c>
    </row>
    <row r="29" spans="1:13" x14ac:dyDescent="0.2">
      <c r="A29" s="46" t="s">
        <v>30</v>
      </c>
      <c r="B29" s="31">
        <v>3827357</v>
      </c>
      <c r="C29" s="33">
        <v>0</v>
      </c>
      <c r="D29" s="32">
        <v>0</v>
      </c>
      <c r="E29" s="32">
        <v>0</v>
      </c>
      <c r="F29" s="32">
        <v>0</v>
      </c>
      <c r="G29" s="32">
        <v>0</v>
      </c>
      <c r="H29" s="32">
        <v>0</v>
      </c>
      <c r="I29" s="33">
        <v>0</v>
      </c>
      <c r="J29" s="47">
        <v>0</v>
      </c>
      <c r="K29" s="33">
        <v>0</v>
      </c>
      <c r="L29" s="33">
        <v>3827357</v>
      </c>
      <c r="M29" s="48">
        <f t="shared" si="0"/>
        <v>4.1524831060368835E-3</v>
      </c>
    </row>
    <row r="30" spans="1:13" x14ac:dyDescent="0.2">
      <c r="A30" s="46" t="s">
        <v>31</v>
      </c>
      <c r="B30" s="31">
        <v>0</v>
      </c>
      <c r="C30" s="33">
        <v>0</v>
      </c>
      <c r="D30" s="32">
        <v>0</v>
      </c>
      <c r="E30" s="32">
        <v>0</v>
      </c>
      <c r="F30" s="32">
        <v>0</v>
      </c>
      <c r="G30" s="32">
        <v>0</v>
      </c>
      <c r="H30" s="32">
        <v>0</v>
      </c>
      <c r="I30" s="33">
        <v>0</v>
      </c>
      <c r="J30" s="47">
        <v>0</v>
      </c>
      <c r="K30" s="33">
        <v>1328611</v>
      </c>
      <c r="L30" s="33">
        <v>1328611</v>
      </c>
      <c r="M30" s="48">
        <f t="shared" si="0"/>
        <v>1.441473772108212E-3</v>
      </c>
    </row>
    <row r="31" spans="1:13" x14ac:dyDescent="0.2">
      <c r="A31" s="46" t="s">
        <v>32</v>
      </c>
      <c r="B31" s="31">
        <v>66143484</v>
      </c>
      <c r="C31" s="33">
        <v>0</v>
      </c>
      <c r="D31" s="32">
        <v>0</v>
      </c>
      <c r="E31" s="32">
        <v>0</v>
      </c>
      <c r="F31" s="32">
        <v>0</v>
      </c>
      <c r="G31" s="32">
        <v>0</v>
      </c>
      <c r="H31" s="32">
        <v>0</v>
      </c>
      <c r="I31" s="33">
        <v>0</v>
      </c>
      <c r="J31" s="47">
        <v>0</v>
      </c>
      <c r="K31" s="33">
        <v>881731</v>
      </c>
      <c r="L31" s="33">
        <v>67025216</v>
      </c>
      <c r="M31" s="48">
        <f t="shared" si="0"/>
        <v>7.2718870259156132E-2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4434894</v>
      </c>
      <c r="D33" s="32">
        <v>0</v>
      </c>
      <c r="E33" s="32">
        <v>0</v>
      </c>
      <c r="F33" s="32">
        <v>0</v>
      </c>
      <c r="G33" s="32">
        <v>0</v>
      </c>
      <c r="H33" s="32">
        <v>0</v>
      </c>
      <c r="I33" s="33">
        <v>0</v>
      </c>
      <c r="J33" s="47">
        <v>0</v>
      </c>
      <c r="K33" s="33">
        <v>0</v>
      </c>
      <c r="L33" s="33">
        <v>4434894</v>
      </c>
      <c r="M33" s="48">
        <f t="shared" si="0"/>
        <v>4.8116291247626859E-3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5135537</v>
      </c>
      <c r="C37" s="33">
        <v>0</v>
      </c>
      <c r="D37" s="32">
        <v>0</v>
      </c>
      <c r="E37" s="32">
        <v>0</v>
      </c>
      <c r="F37" s="32">
        <v>0</v>
      </c>
      <c r="G37" s="32">
        <v>0</v>
      </c>
      <c r="H37" s="32">
        <v>0</v>
      </c>
      <c r="I37" s="33">
        <v>0</v>
      </c>
      <c r="J37" s="47">
        <v>0</v>
      </c>
      <c r="K37" s="33">
        <v>0</v>
      </c>
      <c r="L37" s="33">
        <v>5135537</v>
      </c>
      <c r="M37" s="48">
        <f t="shared" si="0"/>
        <v>5.5717903067122668E-3</v>
      </c>
    </row>
    <row r="38" spans="1:13" x14ac:dyDescent="0.2">
      <c r="A38" s="46" t="s">
        <v>1</v>
      </c>
      <c r="B38" s="31">
        <v>39738168</v>
      </c>
      <c r="C38" s="33">
        <v>6445854</v>
      </c>
      <c r="D38" s="32">
        <v>0</v>
      </c>
      <c r="E38" s="32">
        <v>0</v>
      </c>
      <c r="F38" s="32">
        <v>10485</v>
      </c>
      <c r="G38" s="32">
        <v>0</v>
      </c>
      <c r="H38" s="32">
        <v>73426</v>
      </c>
      <c r="I38" s="33">
        <v>0</v>
      </c>
      <c r="J38" s="47">
        <v>0</v>
      </c>
      <c r="K38" s="33">
        <v>2591429</v>
      </c>
      <c r="L38" s="33">
        <v>48859362</v>
      </c>
      <c r="M38" s="48">
        <f t="shared" si="0"/>
        <v>5.3009864320663187E-2</v>
      </c>
    </row>
    <row r="39" spans="1:13" x14ac:dyDescent="0.2">
      <c r="A39" s="46" t="s">
        <v>39</v>
      </c>
      <c r="B39" s="31">
        <v>3677662</v>
      </c>
      <c r="C39" s="33">
        <v>0</v>
      </c>
      <c r="D39" s="32">
        <v>0</v>
      </c>
      <c r="E39" s="32">
        <v>0</v>
      </c>
      <c r="F39" s="32">
        <v>0</v>
      </c>
      <c r="G39" s="32">
        <v>0</v>
      </c>
      <c r="H39" s="32">
        <v>0</v>
      </c>
      <c r="I39" s="33">
        <v>0</v>
      </c>
      <c r="J39" s="47">
        <v>0</v>
      </c>
      <c r="K39" s="33">
        <v>0</v>
      </c>
      <c r="L39" s="33">
        <v>3677662</v>
      </c>
      <c r="M39" s="48">
        <f t="shared" si="0"/>
        <v>3.9900718236406526E-3</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32100790</v>
      </c>
      <c r="C43" s="33">
        <v>0</v>
      </c>
      <c r="D43" s="32">
        <v>0</v>
      </c>
      <c r="E43" s="32">
        <v>37754582</v>
      </c>
      <c r="F43" s="32">
        <v>0</v>
      </c>
      <c r="G43" s="32">
        <v>0</v>
      </c>
      <c r="H43" s="32">
        <v>0</v>
      </c>
      <c r="I43" s="33">
        <v>0</v>
      </c>
      <c r="J43" s="47">
        <v>0</v>
      </c>
      <c r="K43" s="33">
        <v>0</v>
      </c>
      <c r="L43" s="33">
        <v>69855373</v>
      </c>
      <c r="M43" s="48">
        <f t="shared" si="0"/>
        <v>7.5789443275974797E-2</v>
      </c>
    </row>
    <row r="44" spans="1:13" x14ac:dyDescent="0.2">
      <c r="A44" s="46" t="s">
        <v>43</v>
      </c>
      <c r="B44" s="31">
        <v>0</v>
      </c>
      <c r="C44" s="33">
        <v>0</v>
      </c>
      <c r="D44" s="32">
        <v>0</v>
      </c>
      <c r="E44" s="32">
        <v>0</v>
      </c>
      <c r="F44" s="32">
        <v>0</v>
      </c>
      <c r="G44" s="32">
        <v>0</v>
      </c>
      <c r="H44" s="32">
        <v>0</v>
      </c>
      <c r="I44" s="33">
        <v>0</v>
      </c>
      <c r="J44" s="47">
        <v>0</v>
      </c>
      <c r="K44" s="33">
        <v>3620156</v>
      </c>
      <c r="L44" s="33">
        <v>3620156</v>
      </c>
      <c r="M44" s="48">
        <f t="shared" si="0"/>
        <v>3.9276808072040478E-3</v>
      </c>
    </row>
    <row r="45" spans="1:13" x14ac:dyDescent="0.2">
      <c r="A45" s="46" t="s">
        <v>44</v>
      </c>
      <c r="B45" s="31">
        <v>0</v>
      </c>
      <c r="C45" s="33">
        <v>0</v>
      </c>
      <c r="D45" s="32">
        <v>1194664</v>
      </c>
      <c r="E45" s="32">
        <v>0</v>
      </c>
      <c r="F45" s="32">
        <v>0</v>
      </c>
      <c r="G45" s="32">
        <v>0</v>
      </c>
      <c r="H45" s="32">
        <v>0</v>
      </c>
      <c r="I45" s="33">
        <v>13878559</v>
      </c>
      <c r="J45" s="47">
        <v>0</v>
      </c>
      <c r="K45" s="33">
        <v>0</v>
      </c>
      <c r="L45" s="33">
        <v>15073223</v>
      </c>
      <c r="M45" s="48">
        <f t="shared" si="0"/>
        <v>1.6353662295162587E-2</v>
      </c>
    </row>
    <row r="46" spans="1:13" x14ac:dyDescent="0.2">
      <c r="A46" s="46" t="s">
        <v>45</v>
      </c>
      <c r="B46" s="31">
        <v>49942969</v>
      </c>
      <c r="C46" s="33">
        <v>0</v>
      </c>
      <c r="D46" s="32">
        <v>0</v>
      </c>
      <c r="E46" s="32">
        <v>0</v>
      </c>
      <c r="F46" s="32">
        <v>0</v>
      </c>
      <c r="G46" s="32">
        <v>0</v>
      </c>
      <c r="H46" s="32">
        <v>0</v>
      </c>
      <c r="I46" s="33">
        <v>0</v>
      </c>
      <c r="J46" s="47">
        <v>0</v>
      </c>
      <c r="K46" s="33">
        <v>124335</v>
      </c>
      <c r="L46" s="33">
        <v>50067304</v>
      </c>
      <c r="M46" s="48">
        <f t="shared" si="0"/>
        <v>5.4320418509382032E-2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1827936</v>
      </c>
      <c r="L49" s="33">
        <v>1827936</v>
      </c>
      <c r="M49" s="48">
        <f t="shared" si="0"/>
        <v>1.9832154039763307E-3</v>
      </c>
    </row>
    <row r="50" spans="1:13" x14ac:dyDescent="0.2">
      <c r="A50" s="46" t="s">
        <v>3</v>
      </c>
      <c r="B50" s="31">
        <v>0</v>
      </c>
      <c r="C50" s="33">
        <v>0</v>
      </c>
      <c r="D50" s="32">
        <v>0</v>
      </c>
      <c r="E50" s="32">
        <v>0</v>
      </c>
      <c r="F50" s="32">
        <v>0</v>
      </c>
      <c r="G50" s="32">
        <v>0</v>
      </c>
      <c r="H50" s="32">
        <v>293959</v>
      </c>
      <c r="I50" s="33">
        <v>0</v>
      </c>
      <c r="J50" s="47">
        <v>0</v>
      </c>
      <c r="K50" s="33">
        <v>806868</v>
      </c>
      <c r="L50" s="33">
        <v>1100826</v>
      </c>
      <c r="M50" s="48">
        <f t="shared" si="0"/>
        <v>1.1943389048071969E-3</v>
      </c>
    </row>
    <row r="51" spans="1:13" x14ac:dyDescent="0.2">
      <c r="A51" s="46" t="s">
        <v>49</v>
      </c>
      <c r="B51" s="31">
        <v>19171494</v>
      </c>
      <c r="C51" s="33">
        <v>1881659</v>
      </c>
      <c r="D51" s="32">
        <v>0</v>
      </c>
      <c r="E51" s="32">
        <v>0</v>
      </c>
      <c r="F51" s="32">
        <v>0</v>
      </c>
      <c r="G51" s="32">
        <v>0</v>
      </c>
      <c r="H51" s="32">
        <v>0</v>
      </c>
      <c r="I51" s="33">
        <v>0</v>
      </c>
      <c r="J51" s="47">
        <v>0</v>
      </c>
      <c r="K51" s="33">
        <v>0</v>
      </c>
      <c r="L51" s="33">
        <v>21053153</v>
      </c>
      <c r="M51" s="48">
        <f t="shared" si="0"/>
        <v>2.2841575050696797E-2</v>
      </c>
    </row>
    <row r="52" spans="1:13" x14ac:dyDescent="0.2">
      <c r="A52" s="46" t="s">
        <v>50</v>
      </c>
      <c r="B52" s="31">
        <v>29302385</v>
      </c>
      <c r="C52" s="33">
        <v>0</v>
      </c>
      <c r="D52" s="32">
        <v>0</v>
      </c>
      <c r="E52" s="32">
        <v>0</v>
      </c>
      <c r="F52" s="32">
        <v>0</v>
      </c>
      <c r="G52" s="32">
        <v>0</v>
      </c>
      <c r="H52" s="32">
        <v>0</v>
      </c>
      <c r="I52" s="33">
        <v>0</v>
      </c>
      <c r="J52" s="47">
        <v>0</v>
      </c>
      <c r="K52" s="33">
        <v>1135810</v>
      </c>
      <c r="L52" s="33">
        <v>30438195</v>
      </c>
      <c r="M52" s="48">
        <f t="shared" si="0"/>
        <v>3.3023857067881662E-2</v>
      </c>
    </row>
    <row r="53" spans="1:13" x14ac:dyDescent="0.2">
      <c r="A53" s="46" t="s">
        <v>4</v>
      </c>
      <c r="B53" s="31">
        <v>13334481</v>
      </c>
      <c r="C53" s="33">
        <v>65372881</v>
      </c>
      <c r="D53" s="32">
        <v>0</v>
      </c>
      <c r="E53" s="32">
        <v>0</v>
      </c>
      <c r="F53" s="32">
        <v>0</v>
      </c>
      <c r="G53" s="32">
        <v>0</v>
      </c>
      <c r="H53" s="32">
        <v>1049959</v>
      </c>
      <c r="I53" s="33">
        <v>193202807</v>
      </c>
      <c r="J53" s="47">
        <v>0</v>
      </c>
      <c r="K53" s="33">
        <v>631453</v>
      </c>
      <c r="L53" s="33">
        <v>273591581</v>
      </c>
      <c r="M53" s="48">
        <f t="shared" si="0"/>
        <v>0.29683262315389491</v>
      </c>
    </row>
    <row r="54" spans="1:13" x14ac:dyDescent="0.2">
      <c r="A54" s="46" t="s">
        <v>51</v>
      </c>
      <c r="B54" s="31">
        <v>42779169</v>
      </c>
      <c r="C54" s="33">
        <v>0</v>
      </c>
      <c r="D54" s="32">
        <v>0</v>
      </c>
      <c r="E54" s="32">
        <v>0</v>
      </c>
      <c r="F54" s="32">
        <v>0</v>
      </c>
      <c r="G54" s="32">
        <v>0</v>
      </c>
      <c r="H54" s="32">
        <v>0</v>
      </c>
      <c r="I54" s="33">
        <v>0</v>
      </c>
      <c r="J54" s="47">
        <v>0</v>
      </c>
      <c r="K54" s="33">
        <v>0</v>
      </c>
      <c r="L54" s="33">
        <v>42779169</v>
      </c>
      <c r="M54" s="48">
        <f t="shared" si="0"/>
        <v>4.6413171429473855E-2</v>
      </c>
    </row>
    <row r="55" spans="1:13" x14ac:dyDescent="0.2">
      <c r="A55" s="46" t="s">
        <v>52</v>
      </c>
      <c r="B55" s="31">
        <v>758810</v>
      </c>
      <c r="C55" s="33">
        <v>0</v>
      </c>
      <c r="D55" s="32">
        <v>0</v>
      </c>
      <c r="E55" s="32">
        <v>0</v>
      </c>
      <c r="F55" s="32">
        <v>0</v>
      </c>
      <c r="G55" s="32">
        <v>0</v>
      </c>
      <c r="H55" s="32">
        <v>0</v>
      </c>
      <c r="I55" s="33">
        <v>0</v>
      </c>
      <c r="J55" s="47">
        <v>0</v>
      </c>
      <c r="K55" s="33">
        <v>0</v>
      </c>
      <c r="L55" s="33">
        <v>758810</v>
      </c>
      <c r="M55" s="48">
        <f t="shared" si="0"/>
        <v>8.232693489768129E-4</v>
      </c>
    </row>
    <row r="56" spans="1:13" x14ac:dyDescent="0.2">
      <c r="A56" s="46" t="s">
        <v>53</v>
      </c>
      <c r="B56" s="31">
        <v>9318532</v>
      </c>
      <c r="C56" s="33">
        <v>891</v>
      </c>
      <c r="D56" s="32">
        <v>0</v>
      </c>
      <c r="E56" s="32">
        <v>0</v>
      </c>
      <c r="F56" s="32">
        <v>0</v>
      </c>
      <c r="G56" s="32">
        <v>0</v>
      </c>
      <c r="H56" s="32">
        <v>0</v>
      </c>
      <c r="I56" s="33">
        <v>0</v>
      </c>
      <c r="J56" s="47">
        <v>0</v>
      </c>
      <c r="K56" s="33">
        <v>0</v>
      </c>
      <c r="L56" s="33">
        <v>9319423</v>
      </c>
      <c r="M56" s="48">
        <f t="shared" si="0"/>
        <v>1.0111088818082968E-2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1.3757139923071635E-6</v>
      </c>
    </row>
    <row r="58" spans="1:13" x14ac:dyDescent="0.2">
      <c r="A58" s="46" t="s">
        <v>69</v>
      </c>
      <c r="B58" s="31">
        <v>33362029</v>
      </c>
      <c r="C58" s="33">
        <v>1428534</v>
      </c>
      <c r="D58" s="32">
        <v>0</v>
      </c>
      <c r="E58" s="32">
        <v>0</v>
      </c>
      <c r="F58" s="32">
        <v>0</v>
      </c>
      <c r="G58" s="32">
        <v>0</v>
      </c>
      <c r="H58" s="32">
        <v>0</v>
      </c>
      <c r="I58" s="33">
        <v>0</v>
      </c>
      <c r="J58" s="47">
        <v>0</v>
      </c>
      <c r="K58" s="33">
        <v>0</v>
      </c>
      <c r="L58" s="33">
        <v>34790563</v>
      </c>
      <c r="M58" s="48">
        <f t="shared" si="0"/>
        <v>3.7745949778662372E-2</v>
      </c>
    </row>
    <row r="59" spans="1:13" x14ac:dyDescent="0.2">
      <c r="A59" s="46" t="s">
        <v>70</v>
      </c>
      <c r="B59" s="31">
        <v>9598314</v>
      </c>
      <c r="C59" s="33">
        <v>1060325</v>
      </c>
      <c r="D59" s="32">
        <v>0</v>
      </c>
      <c r="E59" s="32">
        <v>0</v>
      </c>
      <c r="F59" s="32">
        <v>0</v>
      </c>
      <c r="G59" s="32">
        <v>0</v>
      </c>
      <c r="H59" s="32">
        <v>0</v>
      </c>
      <c r="I59" s="33">
        <v>0</v>
      </c>
      <c r="J59" s="47">
        <v>0</v>
      </c>
      <c r="K59" s="33">
        <v>3181728</v>
      </c>
      <c r="L59" s="33">
        <v>13840367</v>
      </c>
      <c r="M59" s="48">
        <f t="shared" si="0"/>
        <v>1.501607771338038E-2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8507591</v>
      </c>
      <c r="C61" s="33">
        <v>0</v>
      </c>
      <c r="D61" s="32">
        <v>1994898</v>
      </c>
      <c r="E61" s="32">
        <v>0</v>
      </c>
      <c r="F61" s="32">
        <v>0</v>
      </c>
      <c r="G61" s="32">
        <v>0</v>
      </c>
      <c r="H61" s="32">
        <v>264710</v>
      </c>
      <c r="I61" s="33">
        <v>0</v>
      </c>
      <c r="J61" s="47">
        <v>0</v>
      </c>
      <c r="K61" s="33">
        <v>7413392</v>
      </c>
      <c r="L61" s="33">
        <v>18180591</v>
      </c>
      <c r="M61" s="48">
        <f t="shared" si="0"/>
        <v>1.9724994816335717E-2</v>
      </c>
    </row>
    <row r="62" spans="1:13" x14ac:dyDescent="0.2">
      <c r="A62" s="46" t="s">
        <v>5</v>
      </c>
      <c r="B62" s="31">
        <v>0</v>
      </c>
      <c r="C62" s="33">
        <v>0</v>
      </c>
      <c r="D62" s="32">
        <v>0</v>
      </c>
      <c r="E62" s="32">
        <v>0</v>
      </c>
      <c r="F62" s="32">
        <v>0</v>
      </c>
      <c r="G62" s="32">
        <v>0</v>
      </c>
      <c r="H62" s="32">
        <v>0</v>
      </c>
      <c r="I62" s="33">
        <v>0</v>
      </c>
      <c r="J62" s="47">
        <v>0</v>
      </c>
      <c r="K62" s="33">
        <v>210015</v>
      </c>
      <c r="L62" s="33">
        <v>210015</v>
      </c>
      <c r="M62" s="48">
        <f t="shared" si="0"/>
        <v>2.2785534234573261E-4</v>
      </c>
    </row>
    <row r="63" spans="1:13" x14ac:dyDescent="0.2">
      <c r="A63" s="46" t="s">
        <v>56</v>
      </c>
      <c r="B63" s="31">
        <v>62850486</v>
      </c>
      <c r="C63" s="33">
        <v>0</v>
      </c>
      <c r="D63" s="32">
        <v>0</v>
      </c>
      <c r="E63" s="32">
        <v>0</v>
      </c>
      <c r="F63" s="32">
        <v>0</v>
      </c>
      <c r="G63" s="32">
        <v>0</v>
      </c>
      <c r="H63" s="32">
        <v>0</v>
      </c>
      <c r="I63" s="33">
        <v>0</v>
      </c>
      <c r="J63" s="47">
        <v>0</v>
      </c>
      <c r="K63" s="33">
        <v>0</v>
      </c>
      <c r="L63" s="33">
        <v>62850486</v>
      </c>
      <c r="M63" s="48">
        <f t="shared" si="0"/>
        <v>6.8189505531155756E-2</v>
      </c>
    </row>
    <row r="64" spans="1:13" x14ac:dyDescent="0.2">
      <c r="A64" s="46" t="s">
        <v>57</v>
      </c>
      <c r="B64" s="31">
        <v>0</v>
      </c>
      <c r="C64" s="33">
        <v>0</v>
      </c>
      <c r="D64" s="32">
        <v>0</v>
      </c>
      <c r="E64" s="32">
        <v>0</v>
      </c>
      <c r="F64" s="32">
        <v>0</v>
      </c>
      <c r="G64" s="32">
        <v>0</v>
      </c>
      <c r="H64" s="32">
        <v>0</v>
      </c>
      <c r="I64" s="33">
        <v>0</v>
      </c>
      <c r="J64" s="47">
        <v>5753</v>
      </c>
      <c r="K64" s="33">
        <v>0</v>
      </c>
      <c r="L64" s="33">
        <v>5753</v>
      </c>
      <c r="M64" s="48">
        <f t="shared" si="0"/>
        <v>6.2417055187248516E-6</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1916802</v>
      </c>
      <c r="C67" s="33">
        <v>0</v>
      </c>
      <c r="D67" s="32">
        <v>0</v>
      </c>
      <c r="E67" s="32">
        <v>0</v>
      </c>
      <c r="F67" s="32">
        <v>0</v>
      </c>
      <c r="G67" s="32">
        <v>0</v>
      </c>
      <c r="H67" s="32">
        <v>0</v>
      </c>
      <c r="I67" s="33">
        <v>0</v>
      </c>
      <c r="J67" s="47">
        <v>0</v>
      </c>
      <c r="K67" s="33">
        <v>0</v>
      </c>
      <c r="L67" s="33">
        <v>1916802</v>
      </c>
      <c r="M67" s="48">
        <f t="shared" si="0"/>
        <v>2.0796303879198389E-3</v>
      </c>
    </row>
    <row r="68" spans="1:13" x14ac:dyDescent="0.2">
      <c r="A68" s="46" t="s">
        <v>61</v>
      </c>
      <c r="B68" s="31">
        <v>0</v>
      </c>
      <c r="C68" s="33">
        <v>0</v>
      </c>
      <c r="D68" s="32">
        <v>0</v>
      </c>
      <c r="E68" s="32">
        <v>0</v>
      </c>
      <c r="F68" s="32">
        <v>0</v>
      </c>
      <c r="G68" s="32">
        <v>0</v>
      </c>
      <c r="H68" s="32">
        <v>0</v>
      </c>
      <c r="I68" s="33">
        <v>0</v>
      </c>
      <c r="J68" s="47">
        <v>25940</v>
      </c>
      <c r="K68" s="33">
        <v>0</v>
      </c>
      <c r="L68" s="33">
        <v>25940</v>
      </c>
      <c r="M68" s="48">
        <f t="shared" si="0"/>
        <v>2.8143549653350017E-5</v>
      </c>
    </row>
    <row r="69" spans="1:13" x14ac:dyDescent="0.2">
      <c r="A69" s="46" t="s">
        <v>62</v>
      </c>
      <c r="B69" s="31">
        <v>1222627</v>
      </c>
      <c r="C69" s="33">
        <v>0</v>
      </c>
      <c r="D69" s="32">
        <v>0</v>
      </c>
      <c r="E69" s="32">
        <v>0</v>
      </c>
      <c r="F69" s="32">
        <v>0</v>
      </c>
      <c r="G69" s="32">
        <v>0</v>
      </c>
      <c r="H69" s="32">
        <v>0</v>
      </c>
      <c r="I69" s="33">
        <v>0</v>
      </c>
      <c r="J69" s="47">
        <v>0</v>
      </c>
      <c r="K69" s="33">
        <v>0</v>
      </c>
      <c r="L69" s="33">
        <v>1222627</v>
      </c>
      <c r="M69" s="48">
        <f t="shared" si="0"/>
        <v>1.3264866492685571E-3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499195072</v>
      </c>
      <c r="C71" s="50">
        <v>108729296</v>
      </c>
      <c r="D71" s="50">
        <v>8871142</v>
      </c>
      <c r="E71" s="50">
        <v>37754582</v>
      </c>
      <c r="F71" s="50">
        <v>10485</v>
      </c>
      <c r="G71" s="50">
        <v>0</v>
      </c>
      <c r="H71" s="50">
        <v>3557369</v>
      </c>
      <c r="I71" s="50">
        <v>207081365</v>
      </c>
      <c r="J71" s="50">
        <v>38194</v>
      </c>
      <c r="K71" s="50">
        <v>56465702</v>
      </c>
      <c r="L71" s="50">
        <v>921703208</v>
      </c>
      <c r="M71" s="51">
        <f>L71/$L$71</f>
        <v>1</v>
      </c>
    </row>
    <row r="72" spans="1:13" x14ac:dyDescent="0.2">
      <c r="A72" s="49" t="s">
        <v>79</v>
      </c>
      <c r="B72" s="53">
        <f>(B71/$L$71)</f>
        <v>0.54160066675172081</v>
      </c>
      <c r="C72" s="53">
        <f t="shared" ref="C72:L72" si="1">(C71/$L$71)</f>
        <v>0.11796562608904362</v>
      </c>
      <c r="D72" s="53">
        <f t="shared" si="1"/>
        <v>9.624727269040817E-3</v>
      </c>
      <c r="E72" s="53">
        <f t="shared" si="1"/>
        <v>4.0961756097088464E-2</v>
      </c>
      <c r="F72" s="53">
        <f t="shared" si="1"/>
        <v>1.1375679187177137E-5</v>
      </c>
      <c r="G72" s="53">
        <f t="shared" si="1"/>
        <v>0</v>
      </c>
      <c r="H72" s="53">
        <f t="shared" si="1"/>
        <v>3.85956018067803E-3</v>
      </c>
      <c r="I72" s="53">
        <f t="shared" si="1"/>
        <v>0.22467250108562062</v>
      </c>
      <c r="J72" s="53">
        <f t="shared" si="1"/>
        <v>4.1438501752507732E-5</v>
      </c>
      <c r="K72" s="53">
        <f t="shared" si="1"/>
        <v>6.1262347260920023E-2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108</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1573896</v>
      </c>
      <c r="C6" s="33">
        <v>0</v>
      </c>
      <c r="D6" s="32">
        <v>0</v>
      </c>
      <c r="E6" s="32">
        <v>0</v>
      </c>
      <c r="F6" s="32">
        <v>0</v>
      </c>
      <c r="G6" s="32">
        <v>0</v>
      </c>
      <c r="H6" s="32">
        <v>0</v>
      </c>
      <c r="I6" s="33">
        <v>0</v>
      </c>
      <c r="J6" s="47">
        <v>0</v>
      </c>
      <c r="K6" s="33">
        <v>0</v>
      </c>
      <c r="L6" s="33">
        <v>1573896</v>
      </c>
      <c r="M6" s="48">
        <f t="shared" ref="M6:M69" si="0">L6/$L$71</f>
        <v>1.9060506079073155E-3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6025620</v>
      </c>
      <c r="C8" s="33">
        <v>1670881</v>
      </c>
      <c r="D8" s="32">
        <v>0</v>
      </c>
      <c r="E8" s="32">
        <v>0</v>
      </c>
      <c r="F8" s="32">
        <v>0</v>
      </c>
      <c r="G8" s="32">
        <v>0</v>
      </c>
      <c r="H8" s="32">
        <v>0</v>
      </c>
      <c r="I8" s="33">
        <v>0</v>
      </c>
      <c r="J8" s="47">
        <v>0</v>
      </c>
      <c r="K8" s="33">
        <v>4863566</v>
      </c>
      <c r="L8" s="33">
        <v>12560066</v>
      </c>
      <c r="M8" s="48">
        <f t="shared" si="0"/>
        <v>1.5210739105160699E-2</v>
      </c>
    </row>
    <row r="9" spans="1:13" x14ac:dyDescent="0.2">
      <c r="A9" s="46" t="s">
        <v>11</v>
      </c>
      <c r="B9" s="31">
        <v>12603143</v>
      </c>
      <c r="C9" s="33">
        <v>15586631</v>
      </c>
      <c r="D9" s="32">
        <v>0</v>
      </c>
      <c r="E9" s="32">
        <v>0</v>
      </c>
      <c r="F9" s="32">
        <v>0</v>
      </c>
      <c r="G9" s="32">
        <v>0</v>
      </c>
      <c r="H9" s="32">
        <v>0</v>
      </c>
      <c r="I9" s="33">
        <v>0</v>
      </c>
      <c r="J9" s="47">
        <v>0</v>
      </c>
      <c r="K9" s="33">
        <v>8921</v>
      </c>
      <c r="L9" s="33">
        <v>28198695</v>
      </c>
      <c r="M9" s="48">
        <f t="shared" si="0"/>
        <v>3.4149740355743315E-2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2668630</v>
      </c>
      <c r="C11" s="33">
        <v>70998</v>
      </c>
      <c r="D11" s="32">
        <v>4583998</v>
      </c>
      <c r="E11" s="32">
        <v>0</v>
      </c>
      <c r="F11" s="32">
        <v>0</v>
      </c>
      <c r="G11" s="32">
        <v>0</v>
      </c>
      <c r="H11" s="32">
        <v>367074</v>
      </c>
      <c r="I11" s="33">
        <v>0</v>
      </c>
      <c r="J11" s="47">
        <v>0</v>
      </c>
      <c r="K11" s="33">
        <v>0</v>
      </c>
      <c r="L11" s="33">
        <v>7690700</v>
      </c>
      <c r="M11" s="48">
        <f t="shared" si="0"/>
        <v>9.313743354219587E-3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25438437</v>
      </c>
      <c r="C13" s="33">
        <v>0</v>
      </c>
      <c r="D13" s="32">
        <v>0</v>
      </c>
      <c r="E13" s="32">
        <v>0</v>
      </c>
      <c r="F13" s="32">
        <v>0</v>
      </c>
      <c r="G13" s="32">
        <v>0</v>
      </c>
      <c r="H13" s="32">
        <v>0</v>
      </c>
      <c r="I13" s="33">
        <v>0</v>
      </c>
      <c r="J13" s="47">
        <v>0</v>
      </c>
      <c r="K13" s="33">
        <v>0</v>
      </c>
      <c r="L13" s="33">
        <v>25438437</v>
      </c>
      <c r="M13" s="48">
        <f t="shared" si="0"/>
        <v>3.0806958215829981E-2</v>
      </c>
    </row>
    <row r="14" spans="1:13" x14ac:dyDescent="0.2">
      <c r="A14" s="46" t="s">
        <v>16</v>
      </c>
      <c r="B14" s="31">
        <v>557479</v>
      </c>
      <c r="C14" s="33">
        <v>19824</v>
      </c>
      <c r="D14" s="32">
        <v>0</v>
      </c>
      <c r="E14" s="32">
        <v>0</v>
      </c>
      <c r="F14" s="32">
        <v>0</v>
      </c>
      <c r="G14" s="32">
        <v>0</v>
      </c>
      <c r="H14" s="32">
        <v>1349378</v>
      </c>
      <c r="I14" s="33">
        <v>0</v>
      </c>
      <c r="J14" s="47">
        <v>0</v>
      </c>
      <c r="K14" s="33">
        <v>24839566</v>
      </c>
      <c r="L14" s="33">
        <v>26766247</v>
      </c>
      <c r="M14" s="48">
        <f t="shared" si="0"/>
        <v>3.2414988897454061E-2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1344149</v>
      </c>
      <c r="D16" s="32">
        <v>0</v>
      </c>
      <c r="E16" s="32">
        <v>0</v>
      </c>
      <c r="F16" s="32">
        <v>0</v>
      </c>
      <c r="G16" s="32">
        <v>0</v>
      </c>
      <c r="H16" s="32">
        <v>0</v>
      </c>
      <c r="I16" s="33">
        <v>0</v>
      </c>
      <c r="J16" s="47">
        <v>0</v>
      </c>
      <c r="K16" s="33">
        <v>0</v>
      </c>
      <c r="L16" s="33">
        <v>1344149</v>
      </c>
      <c r="M16" s="48">
        <f t="shared" si="0"/>
        <v>1.6278178599907554E-3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9269016</v>
      </c>
      <c r="C18" s="33">
        <v>0</v>
      </c>
      <c r="D18" s="32">
        <v>0</v>
      </c>
      <c r="E18" s="32">
        <v>0</v>
      </c>
      <c r="F18" s="32">
        <v>0</v>
      </c>
      <c r="G18" s="32">
        <v>0</v>
      </c>
      <c r="H18" s="32">
        <v>0</v>
      </c>
      <c r="I18" s="33">
        <v>0</v>
      </c>
      <c r="J18" s="47">
        <v>0</v>
      </c>
      <c r="K18" s="33">
        <v>0</v>
      </c>
      <c r="L18" s="33">
        <v>9269016</v>
      </c>
      <c r="M18" s="48">
        <f t="shared" si="0"/>
        <v>1.122514675779253E-2</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5800400</v>
      </c>
      <c r="C20" s="33">
        <v>0</v>
      </c>
      <c r="D20" s="32">
        <v>0</v>
      </c>
      <c r="E20" s="32">
        <v>0</v>
      </c>
      <c r="F20" s="32">
        <v>0</v>
      </c>
      <c r="G20" s="32">
        <v>0</v>
      </c>
      <c r="H20" s="32">
        <v>0</v>
      </c>
      <c r="I20" s="33">
        <v>0</v>
      </c>
      <c r="J20" s="47">
        <v>0</v>
      </c>
      <c r="K20" s="33">
        <v>0</v>
      </c>
      <c r="L20" s="33">
        <v>5800400</v>
      </c>
      <c r="M20" s="48">
        <f t="shared" si="0"/>
        <v>7.0245149273558049E-3</v>
      </c>
    </row>
    <row r="21" spans="1:13" x14ac:dyDescent="0.2">
      <c r="A21" s="46" t="s">
        <v>22</v>
      </c>
      <c r="B21" s="31">
        <v>0</v>
      </c>
      <c r="C21" s="33">
        <v>0</v>
      </c>
      <c r="D21" s="32">
        <v>378465</v>
      </c>
      <c r="E21" s="32">
        <v>0</v>
      </c>
      <c r="F21" s="32">
        <v>0</v>
      </c>
      <c r="G21" s="32">
        <v>0</v>
      </c>
      <c r="H21" s="32">
        <v>0</v>
      </c>
      <c r="I21" s="33">
        <v>0</v>
      </c>
      <c r="J21" s="47">
        <v>0</v>
      </c>
      <c r="K21" s="33">
        <v>0</v>
      </c>
      <c r="L21" s="33">
        <v>378465</v>
      </c>
      <c r="M21" s="48">
        <f t="shared" si="0"/>
        <v>4.5833615646881506E-4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107550</v>
      </c>
      <c r="E24" s="32">
        <v>0</v>
      </c>
      <c r="F24" s="32">
        <v>0</v>
      </c>
      <c r="G24" s="32">
        <v>0</v>
      </c>
      <c r="H24" s="32">
        <v>77047</v>
      </c>
      <c r="I24" s="33">
        <v>0</v>
      </c>
      <c r="J24" s="47">
        <v>6550</v>
      </c>
      <c r="K24" s="33">
        <v>59732</v>
      </c>
      <c r="L24" s="33">
        <v>250880</v>
      </c>
      <c r="M24" s="48">
        <f t="shared" si="0"/>
        <v>3.038256508128792E-4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6348877</v>
      </c>
      <c r="D28" s="32">
        <v>0</v>
      </c>
      <c r="E28" s="32">
        <v>0</v>
      </c>
      <c r="F28" s="32">
        <v>0</v>
      </c>
      <c r="G28" s="32">
        <v>0</v>
      </c>
      <c r="H28" s="32">
        <v>79045</v>
      </c>
      <c r="I28" s="33">
        <v>0</v>
      </c>
      <c r="J28" s="47">
        <v>0</v>
      </c>
      <c r="K28" s="33">
        <v>0</v>
      </c>
      <c r="L28" s="33">
        <v>6427922</v>
      </c>
      <c r="M28" s="48">
        <f t="shared" si="0"/>
        <v>7.7844690091853639E-3</v>
      </c>
    </row>
    <row r="29" spans="1:13" x14ac:dyDescent="0.2">
      <c r="A29" s="46" t="s">
        <v>30</v>
      </c>
      <c r="B29" s="31">
        <v>3768713</v>
      </c>
      <c r="C29" s="33">
        <v>0</v>
      </c>
      <c r="D29" s="32">
        <v>0</v>
      </c>
      <c r="E29" s="32">
        <v>0</v>
      </c>
      <c r="F29" s="32">
        <v>0</v>
      </c>
      <c r="G29" s="32">
        <v>0</v>
      </c>
      <c r="H29" s="32">
        <v>0</v>
      </c>
      <c r="I29" s="33">
        <v>0</v>
      </c>
      <c r="J29" s="47">
        <v>0</v>
      </c>
      <c r="K29" s="33">
        <v>0</v>
      </c>
      <c r="L29" s="33">
        <v>3768713</v>
      </c>
      <c r="M29" s="48">
        <f t="shared" si="0"/>
        <v>4.5640612242983034E-3</v>
      </c>
    </row>
    <row r="30" spans="1:13" x14ac:dyDescent="0.2">
      <c r="A30" s="46" t="s">
        <v>31</v>
      </c>
      <c r="B30" s="31">
        <v>0</v>
      </c>
      <c r="C30" s="33">
        <v>0</v>
      </c>
      <c r="D30" s="32">
        <v>0</v>
      </c>
      <c r="E30" s="32">
        <v>0</v>
      </c>
      <c r="F30" s="32">
        <v>0</v>
      </c>
      <c r="G30" s="32">
        <v>0</v>
      </c>
      <c r="H30" s="32">
        <v>0</v>
      </c>
      <c r="I30" s="33">
        <v>0</v>
      </c>
      <c r="J30" s="47">
        <v>0</v>
      </c>
      <c r="K30" s="33">
        <v>1381839</v>
      </c>
      <c r="L30" s="33">
        <v>1381839</v>
      </c>
      <c r="M30" s="48">
        <f t="shared" si="0"/>
        <v>1.673461947917802E-3</v>
      </c>
    </row>
    <row r="31" spans="1:13" x14ac:dyDescent="0.2">
      <c r="A31" s="46" t="s">
        <v>32</v>
      </c>
      <c r="B31" s="31">
        <v>63049348</v>
      </c>
      <c r="C31" s="33">
        <v>0</v>
      </c>
      <c r="D31" s="32">
        <v>0</v>
      </c>
      <c r="E31" s="32">
        <v>0</v>
      </c>
      <c r="F31" s="32">
        <v>0</v>
      </c>
      <c r="G31" s="32">
        <v>0</v>
      </c>
      <c r="H31" s="32">
        <v>0</v>
      </c>
      <c r="I31" s="33">
        <v>0</v>
      </c>
      <c r="J31" s="47">
        <v>0</v>
      </c>
      <c r="K31" s="33">
        <v>0</v>
      </c>
      <c r="L31" s="33">
        <v>63049348</v>
      </c>
      <c r="M31" s="48">
        <f t="shared" si="0"/>
        <v>7.6355266220614254E-2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4542260</v>
      </c>
      <c r="D33" s="32">
        <v>0</v>
      </c>
      <c r="E33" s="32">
        <v>0</v>
      </c>
      <c r="F33" s="32">
        <v>0</v>
      </c>
      <c r="G33" s="32">
        <v>0</v>
      </c>
      <c r="H33" s="32">
        <v>0</v>
      </c>
      <c r="I33" s="33">
        <v>0</v>
      </c>
      <c r="J33" s="47">
        <v>0</v>
      </c>
      <c r="K33" s="33">
        <v>0</v>
      </c>
      <c r="L33" s="33">
        <v>4542260</v>
      </c>
      <c r="M33" s="48">
        <f t="shared" si="0"/>
        <v>5.5008573846512619E-3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5636819</v>
      </c>
      <c r="C37" s="33">
        <v>0</v>
      </c>
      <c r="D37" s="32">
        <v>0</v>
      </c>
      <c r="E37" s="32">
        <v>0</v>
      </c>
      <c r="F37" s="32">
        <v>0</v>
      </c>
      <c r="G37" s="32">
        <v>0</v>
      </c>
      <c r="H37" s="32">
        <v>0</v>
      </c>
      <c r="I37" s="33">
        <v>0</v>
      </c>
      <c r="J37" s="47">
        <v>0</v>
      </c>
      <c r="K37" s="33">
        <v>0</v>
      </c>
      <c r="L37" s="33">
        <v>5636819</v>
      </c>
      <c r="M37" s="48">
        <f t="shared" si="0"/>
        <v>6.8264118350980663E-3</v>
      </c>
    </row>
    <row r="38" spans="1:13" x14ac:dyDescent="0.2">
      <c r="A38" s="46" t="s">
        <v>1</v>
      </c>
      <c r="B38" s="31">
        <v>37288636</v>
      </c>
      <c r="C38" s="33">
        <v>6298869</v>
      </c>
      <c r="D38" s="32">
        <v>0</v>
      </c>
      <c r="E38" s="32">
        <v>0</v>
      </c>
      <c r="F38" s="32">
        <v>11267</v>
      </c>
      <c r="G38" s="32">
        <v>0</v>
      </c>
      <c r="H38" s="32">
        <v>76537</v>
      </c>
      <c r="I38" s="33">
        <v>0</v>
      </c>
      <c r="J38" s="47">
        <v>0</v>
      </c>
      <c r="K38" s="33">
        <v>2544363</v>
      </c>
      <c r="L38" s="33">
        <v>46219672</v>
      </c>
      <c r="M38" s="48">
        <f t="shared" si="0"/>
        <v>5.5973859716828001E-2</v>
      </c>
    </row>
    <row r="39" spans="1:13" x14ac:dyDescent="0.2">
      <c r="A39" s="46" t="s">
        <v>39</v>
      </c>
      <c r="B39" s="31">
        <v>3865634</v>
      </c>
      <c r="C39" s="33">
        <v>0</v>
      </c>
      <c r="D39" s="32">
        <v>0</v>
      </c>
      <c r="E39" s="32">
        <v>0</v>
      </c>
      <c r="F39" s="32">
        <v>0</v>
      </c>
      <c r="G39" s="32">
        <v>0</v>
      </c>
      <c r="H39" s="32">
        <v>0</v>
      </c>
      <c r="I39" s="33">
        <v>0</v>
      </c>
      <c r="J39" s="47">
        <v>0</v>
      </c>
      <c r="K39" s="33">
        <v>0</v>
      </c>
      <c r="L39" s="33">
        <v>3865634</v>
      </c>
      <c r="M39" s="48">
        <f t="shared" si="0"/>
        <v>4.6814364072640044E-3</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29842877</v>
      </c>
      <c r="C43" s="33">
        <v>0</v>
      </c>
      <c r="D43" s="32">
        <v>36148377</v>
      </c>
      <c r="E43" s="32">
        <v>0</v>
      </c>
      <c r="F43" s="32">
        <v>0</v>
      </c>
      <c r="G43" s="32">
        <v>0</v>
      </c>
      <c r="H43" s="32">
        <v>0</v>
      </c>
      <c r="I43" s="33">
        <v>0</v>
      </c>
      <c r="J43" s="47">
        <v>0</v>
      </c>
      <c r="K43" s="33">
        <v>0</v>
      </c>
      <c r="L43" s="33">
        <v>65991254</v>
      </c>
      <c r="M43" s="48">
        <f t="shared" si="0"/>
        <v>7.9918031307828513E-2</v>
      </c>
    </row>
    <row r="44" spans="1:13" x14ac:dyDescent="0.2">
      <c r="A44" s="46" t="s">
        <v>43</v>
      </c>
      <c r="B44" s="31">
        <v>0</v>
      </c>
      <c r="C44" s="33">
        <v>0</v>
      </c>
      <c r="D44" s="32">
        <v>0</v>
      </c>
      <c r="E44" s="32">
        <v>0</v>
      </c>
      <c r="F44" s="32">
        <v>0</v>
      </c>
      <c r="G44" s="32">
        <v>0</v>
      </c>
      <c r="H44" s="32">
        <v>0</v>
      </c>
      <c r="I44" s="33">
        <v>0</v>
      </c>
      <c r="J44" s="47">
        <v>0</v>
      </c>
      <c r="K44" s="33">
        <v>3655074</v>
      </c>
      <c r="L44" s="33">
        <v>3655074</v>
      </c>
      <c r="M44" s="48">
        <f t="shared" si="0"/>
        <v>4.4264398789031949E-3</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0</v>
      </c>
      <c r="C46" s="33">
        <v>0</v>
      </c>
      <c r="D46" s="32">
        <v>0</v>
      </c>
      <c r="E46" s="32">
        <v>0</v>
      </c>
      <c r="F46" s="32">
        <v>0</v>
      </c>
      <c r="G46" s="32">
        <v>0</v>
      </c>
      <c r="H46" s="32">
        <v>0</v>
      </c>
      <c r="I46" s="33">
        <v>0</v>
      </c>
      <c r="J46" s="47">
        <v>0</v>
      </c>
      <c r="K46" s="33">
        <v>152909</v>
      </c>
      <c r="L46" s="33">
        <v>152909</v>
      </c>
      <c r="M46" s="48">
        <f t="shared" si="0"/>
        <v>1.8517887611665555E-4</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1931725</v>
      </c>
      <c r="C48" s="33">
        <v>0</v>
      </c>
      <c r="D48" s="32">
        <v>0</v>
      </c>
      <c r="E48" s="32">
        <v>0</v>
      </c>
      <c r="F48" s="32">
        <v>0</v>
      </c>
      <c r="G48" s="32">
        <v>0</v>
      </c>
      <c r="H48" s="32">
        <v>0</v>
      </c>
      <c r="I48" s="33">
        <v>0</v>
      </c>
      <c r="J48" s="47">
        <v>0</v>
      </c>
      <c r="K48" s="33">
        <v>1801440</v>
      </c>
      <c r="L48" s="33">
        <v>3733165</v>
      </c>
      <c r="M48" s="48">
        <f t="shared" si="0"/>
        <v>4.5210111835015231E-3</v>
      </c>
    </row>
    <row r="49" spans="1:13" x14ac:dyDescent="0.2">
      <c r="A49" s="46" t="s">
        <v>48</v>
      </c>
      <c r="B49" s="31">
        <v>0</v>
      </c>
      <c r="C49" s="33">
        <v>0</v>
      </c>
      <c r="D49" s="32">
        <v>0</v>
      </c>
      <c r="E49" s="32">
        <v>0</v>
      </c>
      <c r="F49" s="32">
        <v>0</v>
      </c>
      <c r="G49" s="32">
        <v>0</v>
      </c>
      <c r="H49" s="32">
        <v>0</v>
      </c>
      <c r="I49" s="33">
        <v>0</v>
      </c>
      <c r="J49" s="47">
        <v>0</v>
      </c>
      <c r="K49" s="33">
        <v>1785996</v>
      </c>
      <c r="L49" s="33">
        <v>1785996</v>
      </c>
      <c r="M49" s="48">
        <f t="shared" si="0"/>
        <v>2.1629121374728915E-3</v>
      </c>
    </row>
    <row r="50" spans="1:13" x14ac:dyDescent="0.2">
      <c r="A50" s="46" t="s">
        <v>3</v>
      </c>
      <c r="B50" s="31">
        <v>0</v>
      </c>
      <c r="C50" s="33">
        <v>0</v>
      </c>
      <c r="D50" s="32">
        <v>0</v>
      </c>
      <c r="E50" s="32">
        <v>0</v>
      </c>
      <c r="F50" s="32">
        <v>0</v>
      </c>
      <c r="G50" s="32">
        <v>0</v>
      </c>
      <c r="H50" s="32">
        <v>296518</v>
      </c>
      <c r="I50" s="33">
        <v>0</v>
      </c>
      <c r="J50" s="47">
        <v>0</v>
      </c>
      <c r="K50" s="33">
        <v>806908</v>
      </c>
      <c r="L50" s="33">
        <v>1103426</v>
      </c>
      <c r="M50" s="48">
        <f t="shared" si="0"/>
        <v>1.3362927398511322E-3</v>
      </c>
    </row>
    <row r="51" spans="1:13" x14ac:dyDescent="0.2">
      <c r="A51" s="46" t="s">
        <v>49</v>
      </c>
      <c r="B51" s="31">
        <v>16130900</v>
      </c>
      <c r="C51" s="33">
        <v>1860175</v>
      </c>
      <c r="D51" s="32">
        <v>0</v>
      </c>
      <c r="E51" s="32">
        <v>0</v>
      </c>
      <c r="F51" s="32">
        <v>0</v>
      </c>
      <c r="G51" s="32">
        <v>0</v>
      </c>
      <c r="H51" s="32">
        <v>0</v>
      </c>
      <c r="I51" s="33">
        <v>0</v>
      </c>
      <c r="J51" s="47">
        <v>0</v>
      </c>
      <c r="K51" s="33">
        <v>0</v>
      </c>
      <c r="L51" s="33">
        <v>17991075</v>
      </c>
      <c r="M51" s="48">
        <f t="shared" si="0"/>
        <v>2.1787906850678891E-2</v>
      </c>
    </row>
    <row r="52" spans="1:13" x14ac:dyDescent="0.2">
      <c r="A52" s="46" t="s">
        <v>50</v>
      </c>
      <c r="B52" s="31">
        <v>29853934</v>
      </c>
      <c r="C52" s="33">
        <v>0</v>
      </c>
      <c r="D52" s="32">
        <v>0</v>
      </c>
      <c r="E52" s="32">
        <v>0</v>
      </c>
      <c r="F52" s="32">
        <v>0</v>
      </c>
      <c r="G52" s="32">
        <v>0</v>
      </c>
      <c r="H52" s="32">
        <v>0</v>
      </c>
      <c r="I52" s="33">
        <v>0</v>
      </c>
      <c r="J52" s="47">
        <v>0</v>
      </c>
      <c r="K52" s="33">
        <v>1066035</v>
      </c>
      <c r="L52" s="33">
        <v>30919969</v>
      </c>
      <c r="M52" s="48">
        <f t="shared" si="0"/>
        <v>3.7445311322301694E-2</v>
      </c>
    </row>
    <row r="53" spans="1:13" x14ac:dyDescent="0.2">
      <c r="A53" s="46" t="s">
        <v>4</v>
      </c>
      <c r="B53" s="31">
        <v>13856120</v>
      </c>
      <c r="C53" s="33">
        <v>65391343</v>
      </c>
      <c r="D53" s="32">
        <v>0</v>
      </c>
      <c r="E53" s="32">
        <v>0</v>
      </c>
      <c r="F53" s="32">
        <v>0</v>
      </c>
      <c r="G53" s="32">
        <v>0</v>
      </c>
      <c r="H53" s="32">
        <v>1042652</v>
      </c>
      <c r="I53" s="33">
        <v>191701162</v>
      </c>
      <c r="J53" s="47">
        <v>0</v>
      </c>
      <c r="K53" s="33">
        <v>458870</v>
      </c>
      <c r="L53" s="33">
        <v>272450147</v>
      </c>
      <c r="M53" s="48">
        <f t="shared" si="0"/>
        <v>0.32994795609988681</v>
      </c>
    </row>
    <row r="54" spans="1:13" x14ac:dyDescent="0.2">
      <c r="A54" s="46" t="s">
        <v>51</v>
      </c>
      <c r="B54" s="31">
        <v>40519168</v>
      </c>
      <c r="C54" s="33">
        <v>0</v>
      </c>
      <c r="D54" s="32">
        <v>0</v>
      </c>
      <c r="E54" s="32">
        <v>0</v>
      </c>
      <c r="F54" s="32">
        <v>0</v>
      </c>
      <c r="G54" s="32">
        <v>0</v>
      </c>
      <c r="H54" s="32">
        <v>0</v>
      </c>
      <c r="I54" s="33">
        <v>0</v>
      </c>
      <c r="J54" s="47">
        <v>0</v>
      </c>
      <c r="K54" s="33">
        <v>0</v>
      </c>
      <c r="L54" s="33">
        <v>40519168</v>
      </c>
      <c r="M54" s="48">
        <f t="shared" si="0"/>
        <v>4.9070322815674382E-2</v>
      </c>
    </row>
    <row r="55" spans="1:13" x14ac:dyDescent="0.2">
      <c r="A55" s="46" t="s">
        <v>52</v>
      </c>
      <c r="B55" s="31">
        <v>743916</v>
      </c>
      <c r="C55" s="33">
        <v>0</v>
      </c>
      <c r="D55" s="32">
        <v>0</v>
      </c>
      <c r="E55" s="32">
        <v>0</v>
      </c>
      <c r="F55" s="32">
        <v>0</v>
      </c>
      <c r="G55" s="32">
        <v>0</v>
      </c>
      <c r="H55" s="32">
        <v>0</v>
      </c>
      <c r="I55" s="33">
        <v>0</v>
      </c>
      <c r="J55" s="47">
        <v>0</v>
      </c>
      <c r="K55" s="33">
        <v>0</v>
      </c>
      <c r="L55" s="33">
        <v>743916</v>
      </c>
      <c r="M55" s="48">
        <f t="shared" si="0"/>
        <v>9.0091184171760936E-4</v>
      </c>
    </row>
    <row r="56" spans="1:13" x14ac:dyDescent="0.2">
      <c r="A56" s="46" t="s">
        <v>53</v>
      </c>
      <c r="B56" s="31">
        <v>8411211</v>
      </c>
      <c r="C56" s="33">
        <v>891</v>
      </c>
      <c r="D56" s="32">
        <v>0</v>
      </c>
      <c r="E56" s="32">
        <v>0</v>
      </c>
      <c r="F56" s="32">
        <v>0</v>
      </c>
      <c r="G56" s="32">
        <v>0</v>
      </c>
      <c r="H56" s="32">
        <v>0</v>
      </c>
      <c r="I56" s="33">
        <v>0</v>
      </c>
      <c r="J56" s="47">
        <v>0</v>
      </c>
      <c r="K56" s="33">
        <v>0</v>
      </c>
      <c r="L56" s="33">
        <v>8412102</v>
      </c>
      <c r="M56" s="48">
        <f t="shared" si="0"/>
        <v>1.0187389847155304E-2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1.5355983945740226E-6</v>
      </c>
    </row>
    <row r="58" spans="1:13" x14ac:dyDescent="0.2">
      <c r="A58" s="46" t="s">
        <v>69</v>
      </c>
      <c r="B58" s="31">
        <v>29704818</v>
      </c>
      <c r="C58" s="33">
        <v>1427412</v>
      </c>
      <c r="D58" s="32">
        <v>0</v>
      </c>
      <c r="E58" s="32">
        <v>0</v>
      </c>
      <c r="F58" s="32">
        <v>0</v>
      </c>
      <c r="G58" s="32">
        <v>0</v>
      </c>
      <c r="H58" s="32">
        <v>0</v>
      </c>
      <c r="I58" s="33">
        <v>0</v>
      </c>
      <c r="J58" s="47">
        <v>0</v>
      </c>
      <c r="K58" s="33">
        <v>0</v>
      </c>
      <c r="L58" s="33">
        <v>31132230</v>
      </c>
      <c r="M58" s="48">
        <f t="shared" si="0"/>
        <v>3.7702367829265948E-2</v>
      </c>
    </row>
    <row r="59" spans="1:13" x14ac:dyDescent="0.2">
      <c r="A59" s="46" t="s">
        <v>70</v>
      </c>
      <c r="B59" s="31">
        <v>10162047</v>
      </c>
      <c r="C59" s="33">
        <v>1071851</v>
      </c>
      <c r="D59" s="32">
        <v>0</v>
      </c>
      <c r="E59" s="32">
        <v>0</v>
      </c>
      <c r="F59" s="32">
        <v>0</v>
      </c>
      <c r="G59" s="32">
        <v>0</v>
      </c>
      <c r="H59" s="32">
        <v>0</v>
      </c>
      <c r="I59" s="33">
        <v>0</v>
      </c>
      <c r="J59" s="47">
        <v>0</v>
      </c>
      <c r="K59" s="33">
        <v>3160302</v>
      </c>
      <c r="L59" s="33">
        <v>14394200</v>
      </c>
      <c r="M59" s="48">
        <f t="shared" si="0"/>
        <v>1.7431948273799208E-2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8054301</v>
      </c>
      <c r="C61" s="33">
        <v>0</v>
      </c>
      <c r="D61" s="32">
        <v>1926460</v>
      </c>
      <c r="E61" s="32">
        <v>0</v>
      </c>
      <c r="F61" s="32">
        <v>0</v>
      </c>
      <c r="G61" s="32">
        <v>0</v>
      </c>
      <c r="H61" s="32">
        <v>291186</v>
      </c>
      <c r="I61" s="33">
        <v>0</v>
      </c>
      <c r="J61" s="47">
        <v>0</v>
      </c>
      <c r="K61" s="33">
        <v>6928124</v>
      </c>
      <c r="L61" s="33">
        <v>17200071</v>
      </c>
      <c r="M61" s="48">
        <f t="shared" si="0"/>
        <v>2.0829969569526187E-2</v>
      </c>
    </row>
    <row r="62" spans="1:13" x14ac:dyDescent="0.2">
      <c r="A62" s="46" t="s">
        <v>5</v>
      </c>
      <c r="B62" s="31">
        <v>0</v>
      </c>
      <c r="C62" s="33">
        <v>0</v>
      </c>
      <c r="D62" s="32">
        <v>0</v>
      </c>
      <c r="E62" s="32">
        <v>0</v>
      </c>
      <c r="F62" s="32">
        <v>0</v>
      </c>
      <c r="G62" s="32">
        <v>0</v>
      </c>
      <c r="H62" s="32">
        <v>0</v>
      </c>
      <c r="I62" s="33">
        <v>0</v>
      </c>
      <c r="J62" s="47">
        <v>0</v>
      </c>
      <c r="K62" s="33">
        <v>212473</v>
      </c>
      <c r="L62" s="33">
        <v>212473</v>
      </c>
      <c r="M62" s="48">
        <f t="shared" si="0"/>
        <v>2.5731324738984728E-4</v>
      </c>
    </row>
    <row r="63" spans="1:13" x14ac:dyDescent="0.2">
      <c r="A63" s="46" t="s">
        <v>56</v>
      </c>
      <c r="B63" s="31">
        <v>57772986</v>
      </c>
      <c r="C63" s="33">
        <v>0</v>
      </c>
      <c r="D63" s="32">
        <v>0</v>
      </c>
      <c r="E63" s="32">
        <v>0</v>
      </c>
      <c r="F63" s="32">
        <v>0</v>
      </c>
      <c r="G63" s="32">
        <v>0</v>
      </c>
      <c r="H63" s="32">
        <v>0</v>
      </c>
      <c r="I63" s="33">
        <v>0</v>
      </c>
      <c r="J63" s="47">
        <v>0</v>
      </c>
      <c r="K63" s="33">
        <v>0</v>
      </c>
      <c r="L63" s="33">
        <v>57772986</v>
      </c>
      <c r="M63" s="48">
        <f t="shared" si="0"/>
        <v>6.9965382138286666E-2</v>
      </c>
    </row>
    <row r="64" spans="1:13" x14ac:dyDescent="0.2">
      <c r="A64" s="46" t="s">
        <v>57</v>
      </c>
      <c r="B64" s="31">
        <v>0</v>
      </c>
      <c r="C64" s="33">
        <v>0</v>
      </c>
      <c r="D64" s="32">
        <v>0</v>
      </c>
      <c r="E64" s="32">
        <v>0</v>
      </c>
      <c r="F64" s="32">
        <v>0</v>
      </c>
      <c r="G64" s="32">
        <v>0</v>
      </c>
      <c r="H64" s="32">
        <v>0</v>
      </c>
      <c r="I64" s="33">
        <v>0</v>
      </c>
      <c r="J64" s="47">
        <v>11772</v>
      </c>
      <c r="K64" s="33">
        <v>0</v>
      </c>
      <c r="L64" s="33">
        <v>11772</v>
      </c>
      <c r="M64" s="48">
        <f t="shared" si="0"/>
        <v>1.425635985877397E-5</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2200105</v>
      </c>
      <c r="C67" s="33">
        <v>0</v>
      </c>
      <c r="D67" s="32">
        <v>0</v>
      </c>
      <c r="E67" s="32">
        <v>0</v>
      </c>
      <c r="F67" s="32">
        <v>0</v>
      </c>
      <c r="G67" s="32">
        <v>0</v>
      </c>
      <c r="H67" s="32">
        <v>0</v>
      </c>
      <c r="I67" s="33">
        <v>0</v>
      </c>
      <c r="J67" s="47">
        <v>0</v>
      </c>
      <c r="K67" s="33">
        <v>0</v>
      </c>
      <c r="L67" s="33">
        <v>2200105</v>
      </c>
      <c r="M67" s="48">
        <f t="shared" si="0"/>
        <v>2.6644145945538488E-3</v>
      </c>
    </row>
    <row r="68" spans="1:13" x14ac:dyDescent="0.2">
      <c r="A68" s="46" t="s">
        <v>61</v>
      </c>
      <c r="B68" s="31">
        <v>0</v>
      </c>
      <c r="C68" s="33">
        <v>0</v>
      </c>
      <c r="D68" s="32">
        <v>0</v>
      </c>
      <c r="E68" s="32">
        <v>0</v>
      </c>
      <c r="F68" s="32">
        <v>0</v>
      </c>
      <c r="G68" s="32">
        <v>0</v>
      </c>
      <c r="H68" s="32">
        <v>0</v>
      </c>
      <c r="I68" s="33">
        <v>0</v>
      </c>
      <c r="J68" s="47">
        <v>27197</v>
      </c>
      <c r="K68" s="33">
        <v>0</v>
      </c>
      <c r="L68" s="33">
        <v>27197</v>
      </c>
      <c r="M68" s="48">
        <f t="shared" si="0"/>
        <v>3.2936647900023417E-5</v>
      </c>
    </row>
    <row r="69" spans="1:13" x14ac:dyDescent="0.2">
      <c r="A69" s="46" t="s">
        <v>62</v>
      </c>
      <c r="B69" s="31">
        <v>1163072</v>
      </c>
      <c r="C69" s="33">
        <v>0</v>
      </c>
      <c r="D69" s="32">
        <v>0</v>
      </c>
      <c r="E69" s="32">
        <v>0</v>
      </c>
      <c r="F69" s="32">
        <v>0</v>
      </c>
      <c r="G69" s="32">
        <v>0</v>
      </c>
      <c r="H69" s="32">
        <v>0</v>
      </c>
      <c r="I69" s="33">
        <v>0</v>
      </c>
      <c r="J69" s="47">
        <v>0</v>
      </c>
      <c r="K69" s="33">
        <v>0</v>
      </c>
      <c r="L69" s="33">
        <v>1163072</v>
      </c>
      <c r="M69" s="48">
        <f t="shared" si="0"/>
        <v>1.408526416383279E-3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427892950</v>
      </c>
      <c r="C71" s="50">
        <v>105635428</v>
      </c>
      <c r="D71" s="50">
        <v>43144851</v>
      </c>
      <c r="E71" s="50">
        <v>0</v>
      </c>
      <c r="F71" s="50">
        <v>11267</v>
      </c>
      <c r="G71" s="50">
        <v>0</v>
      </c>
      <c r="H71" s="50">
        <v>3579437</v>
      </c>
      <c r="I71" s="50">
        <v>191701162</v>
      </c>
      <c r="J71" s="50">
        <v>45519</v>
      </c>
      <c r="K71" s="50">
        <v>53726117</v>
      </c>
      <c r="L71" s="50">
        <v>825736732</v>
      </c>
      <c r="M71" s="51">
        <f>L71/$L$71</f>
        <v>1</v>
      </c>
    </row>
    <row r="72" spans="1:13" x14ac:dyDescent="0.2">
      <c r="A72" s="49" t="s">
        <v>79</v>
      </c>
      <c r="B72" s="53">
        <f>(B71/$L$71)</f>
        <v>0.51819536835137425</v>
      </c>
      <c r="C72" s="53">
        <f t="shared" ref="C72:L72" si="1">(C71/$L$71)</f>
        <v>0.12792870161430581</v>
      </c>
      <c r="D72" s="53">
        <f t="shared" si="1"/>
        <v>5.2250129282125725E-2</v>
      </c>
      <c r="E72" s="53">
        <f t="shared" si="1"/>
        <v>0</v>
      </c>
      <c r="F72" s="53">
        <f t="shared" si="1"/>
        <v>1.3644784788379742E-5</v>
      </c>
      <c r="G72" s="53">
        <f t="shared" si="1"/>
        <v>0</v>
      </c>
      <c r="H72" s="53">
        <f t="shared" si="1"/>
        <v>4.3348404658350602E-3</v>
      </c>
      <c r="I72" s="53">
        <f t="shared" si="1"/>
        <v>0.23215772602931753</v>
      </c>
      <c r="J72" s="53">
        <f t="shared" si="1"/>
        <v>5.5125318077772032E-5</v>
      </c>
      <c r="K72" s="53">
        <f t="shared" si="1"/>
        <v>6.5064462943135726E-2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107</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1565116</v>
      </c>
      <c r="C6" s="33">
        <v>0</v>
      </c>
      <c r="D6" s="32">
        <v>0</v>
      </c>
      <c r="E6" s="32">
        <v>0</v>
      </c>
      <c r="F6" s="32">
        <v>0</v>
      </c>
      <c r="G6" s="32">
        <v>0</v>
      </c>
      <c r="H6" s="32">
        <v>0</v>
      </c>
      <c r="I6" s="33">
        <v>0</v>
      </c>
      <c r="J6" s="47">
        <v>0</v>
      </c>
      <c r="K6" s="33">
        <v>0</v>
      </c>
      <c r="L6" s="33">
        <v>1565116</v>
      </c>
      <c r="M6" s="48">
        <f t="shared" ref="M6:M69" si="0">L6/$L$71</f>
        <v>1.8299387116869064E-3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5869609</v>
      </c>
      <c r="C8" s="33">
        <v>1662050</v>
      </c>
      <c r="D8" s="32">
        <v>0</v>
      </c>
      <c r="E8" s="32">
        <v>0</v>
      </c>
      <c r="F8" s="32">
        <v>0</v>
      </c>
      <c r="G8" s="32">
        <v>0</v>
      </c>
      <c r="H8" s="32">
        <v>0</v>
      </c>
      <c r="I8" s="33">
        <v>0</v>
      </c>
      <c r="J8" s="47">
        <v>0</v>
      </c>
      <c r="K8" s="33">
        <v>4864934</v>
      </c>
      <c r="L8" s="33">
        <v>12396593</v>
      </c>
      <c r="M8" s="48">
        <f t="shared" si="0"/>
        <v>1.4494136807576512E-2</v>
      </c>
    </row>
    <row r="9" spans="1:13" x14ac:dyDescent="0.2">
      <c r="A9" s="46" t="s">
        <v>11</v>
      </c>
      <c r="B9" s="31">
        <v>11196882</v>
      </c>
      <c r="C9" s="33">
        <v>15252447</v>
      </c>
      <c r="D9" s="32">
        <v>0</v>
      </c>
      <c r="E9" s="32">
        <v>0</v>
      </c>
      <c r="F9" s="32">
        <v>0</v>
      </c>
      <c r="G9" s="32">
        <v>0</v>
      </c>
      <c r="H9" s="32">
        <v>0</v>
      </c>
      <c r="I9" s="33">
        <v>0</v>
      </c>
      <c r="J9" s="47">
        <v>0</v>
      </c>
      <c r="K9" s="33">
        <v>9785</v>
      </c>
      <c r="L9" s="33">
        <v>26459115</v>
      </c>
      <c r="M9" s="48">
        <f t="shared" si="0"/>
        <v>3.0936083213944334E-2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3343272</v>
      </c>
      <c r="C11" s="33">
        <v>70464</v>
      </c>
      <c r="D11" s="32">
        <v>4535219</v>
      </c>
      <c r="E11" s="32">
        <v>0</v>
      </c>
      <c r="F11" s="32">
        <v>0</v>
      </c>
      <c r="G11" s="32">
        <v>0</v>
      </c>
      <c r="H11" s="32">
        <v>404567</v>
      </c>
      <c r="I11" s="33">
        <v>0</v>
      </c>
      <c r="J11" s="47">
        <v>0</v>
      </c>
      <c r="K11" s="33">
        <v>0</v>
      </c>
      <c r="L11" s="33">
        <v>8353522</v>
      </c>
      <c r="M11" s="48">
        <f t="shared" si="0"/>
        <v>9.7669650599241393E-3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24826677</v>
      </c>
      <c r="C13" s="33">
        <v>0</v>
      </c>
      <c r="D13" s="32">
        <v>0</v>
      </c>
      <c r="E13" s="32">
        <v>0</v>
      </c>
      <c r="F13" s="32">
        <v>0</v>
      </c>
      <c r="G13" s="32">
        <v>0</v>
      </c>
      <c r="H13" s="32">
        <v>0</v>
      </c>
      <c r="I13" s="33">
        <v>0</v>
      </c>
      <c r="J13" s="47">
        <v>0</v>
      </c>
      <c r="K13" s="33">
        <v>0</v>
      </c>
      <c r="L13" s="33">
        <v>24826677</v>
      </c>
      <c r="M13" s="48">
        <f t="shared" si="0"/>
        <v>2.9027431401152982E-2</v>
      </c>
    </row>
    <row r="14" spans="1:13" x14ac:dyDescent="0.2">
      <c r="A14" s="46" t="s">
        <v>16</v>
      </c>
      <c r="B14" s="31">
        <v>557479</v>
      </c>
      <c r="C14" s="33">
        <v>15945</v>
      </c>
      <c r="D14" s="32">
        <v>0</v>
      </c>
      <c r="E14" s="32">
        <v>0</v>
      </c>
      <c r="F14" s="32">
        <v>0</v>
      </c>
      <c r="G14" s="32">
        <v>0</v>
      </c>
      <c r="H14" s="32">
        <v>1337460</v>
      </c>
      <c r="I14" s="33">
        <v>0</v>
      </c>
      <c r="J14" s="47">
        <v>0</v>
      </c>
      <c r="K14" s="33">
        <v>25496171</v>
      </c>
      <c r="L14" s="33">
        <v>27407055</v>
      </c>
      <c r="M14" s="48">
        <f t="shared" si="0"/>
        <v>3.2044417741453148E-2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1331313</v>
      </c>
      <c r="D16" s="32">
        <v>0</v>
      </c>
      <c r="E16" s="32">
        <v>0</v>
      </c>
      <c r="F16" s="32">
        <v>0</v>
      </c>
      <c r="G16" s="32">
        <v>0</v>
      </c>
      <c r="H16" s="32">
        <v>0</v>
      </c>
      <c r="I16" s="33">
        <v>0</v>
      </c>
      <c r="J16" s="47">
        <v>0</v>
      </c>
      <c r="K16" s="33">
        <v>0</v>
      </c>
      <c r="L16" s="33">
        <v>1331313</v>
      </c>
      <c r="M16" s="48">
        <f t="shared" si="0"/>
        <v>1.5565754845468518E-3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8356236</v>
      </c>
      <c r="C18" s="33">
        <v>0</v>
      </c>
      <c r="D18" s="32">
        <v>0</v>
      </c>
      <c r="E18" s="32">
        <v>0</v>
      </c>
      <c r="F18" s="32">
        <v>0</v>
      </c>
      <c r="G18" s="32">
        <v>0</v>
      </c>
      <c r="H18" s="32">
        <v>0</v>
      </c>
      <c r="I18" s="33">
        <v>0</v>
      </c>
      <c r="J18" s="47">
        <v>0</v>
      </c>
      <c r="K18" s="33">
        <v>0</v>
      </c>
      <c r="L18" s="33">
        <v>8356236</v>
      </c>
      <c r="M18" s="48">
        <f t="shared" si="0"/>
        <v>9.7701382775409289E-3</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5651762</v>
      </c>
      <c r="C20" s="33">
        <v>0</v>
      </c>
      <c r="D20" s="32">
        <v>0</v>
      </c>
      <c r="E20" s="32">
        <v>0</v>
      </c>
      <c r="F20" s="32">
        <v>0</v>
      </c>
      <c r="G20" s="32">
        <v>0</v>
      </c>
      <c r="H20" s="32">
        <v>0</v>
      </c>
      <c r="I20" s="33">
        <v>0</v>
      </c>
      <c r="J20" s="47">
        <v>0</v>
      </c>
      <c r="K20" s="33">
        <v>0</v>
      </c>
      <c r="L20" s="33">
        <v>5651762</v>
      </c>
      <c r="M20" s="48">
        <f t="shared" si="0"/>
        <v>6.6080584908984469E-3</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112069</v>
      </c>
      <c r="E24" s="32">
        <v>0</v>
      </c>
      <c r="F24" s="32">
        <v>0</v>
      </c>
      <c r="G24" s="32">
        <v>0</v>
      </c>
      <c r="H24" s="32">
        <v>77047</v>
      </c>
      <c r="I24" s="33">
        <v>0</v>
      </c>
      <c r="J24" s="47">
        <v>6550</v>
      </c>
      <c r="K24" s="33">
        <v>59875</v>
      </c>
      <c r="L24" s="33">
        <v>255541</v>
      </c>
      <c r="M24" s="48">
        <f t="shared" si="0"/>
        <v>2.9877936735883074E-4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6177585</v>
      </c>
      <c r="D28" s="32">
        <v>0</v>
      </c>
      <c r="E28" s="32">
        <v>0</v>
      </c>
      <c r="F28" s="32">
        <v>0</v>
      </c>
      <c r="G28" s="32">
        <v>0</v>
      </c>
      <c r="H28" s="32">
        <v>83420</v>
      </c>
      <c r="I28" s="33">
        <v>0</v>
      </c>
      <c r="J28" s="47">
        <v>0</v>
      </c>
      <c r="K28" s="33">
        <v>0</v>
      </c>
      <c r="L28" s="33">
        <v>6261005</v>
      </c>
      <c r="M28" s="48">
        <f t="shared" si="0"/>
        <v>7.3203873857051356E-3</v>
      </c>
    </row>
    <row r="29" spans="1:13" x14ac:dyDescent="0.2">
      <c r="A29" s="46" t="s">
        <v>30</v>
      </c>
      <c r="B29" s="31">
        <v>3700346</v>
      </c>
      <c r="C29" s="33">
        <v>0</v>
      </c>
      <c r="D29" s="32">
        <v>0</v>
      </c>
      <c r="E29" s="32">
        <v>0</v>
      </c>
      <c r="F29" s="32">
        <v>0</v>
      </c>
      <c r="G29" s="32">
        <v>0</v>
      </c>
      <c r="H29" s="32">
        <v>0</v>
      </c>
      <c r="I29" s="33">
        <v>0</v>
      </c>
      <c r="J29" s="47">
        <v>0</v>
      </c>
      <c r="K29" s="33">
        <v>0</v>
      </c>
      <c r="L29" s="33">
        <v>3700346</v>
      </c>
      <c r="M29" s="48">
        <f t="shared" si="0"/>
        <v>4.3264565642647558E-3</v>
      </c>
    </row>
    <row r="30" spans="1:13" x14ac:dyDescent="0.2">
      <c r="A30" s="46" t="s">
        <v>31</v>
      </c>
      <c r="B30" s="31">
        <v>0</v>
      </c>
      <c r="C30" s="33">
        <v>0</v>
      </c>
      <c r="D30" s="32">
        <v>0</v>
      </c>
      <c r="E30" s="32">
        <v>0</v>
      </c>
      <c r="F30" s="32">
        <v>0</v>
      </c>
      <c r="G30" s="32">
        <v>0</v>
      </c>
      <c r="H30" s="32">
        <v>0</v>
      </c>
      <c r="I30" s="33">
        <v>0</v>
      </c>
      <c r="J30" s="47">
        <v>0</v>
      </c>
      <c r="K30" s="33">
        <v>1355845</v>
      </c>
      <c r="L30" s="33">
        <v>1355845</v>
      </c>
      <c r="M30" s="48">
        <f t="shared" si="0"/>
        <v>1.5852583786423074E-3</v>
      </c>
    </row>
    <row r="31" spans="1:13" x14ac:dyDescent="0.2">
      <c r="A31" s="46" t="s">
        <v>32</v>
      </c>
      <c r="B31" s="31">
        <v>61189957</v>
      </c>
      <c r="C31" s="33">
        <v>0</v>
      </c>
      <c r="D31" s="32">
        <v>0</v>
      </c>
      <c r="E31" s="32">
        <v>0</v>
      </c>
      <c r="F31" s="32">
        <v>0</v>
      </c>
      <c r="G31" s="32">
        <v>0</v>
      </c>
      <c r="H31" s="32">
        <v>0</v>
      </c>
      <c r="I31" s="33">
        <v>0</v>
      </c>
      <c r="J31" s="47">
        <v>0</v>
      </c>
      <c r="K31" s="33">
        <v>0</v>
      </c>
      <c r="L31" s="33">
        <v>61189957</v>
      </c>
      <c r="M31" s="48">
        <f t="shared" si="0"/>
        <v>7.1543496508090901E-2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4467215</v>
      </c>
      <c r="D33" s="32">
        <v>0</v>
      </c>
      <c r="E33" s="32">
        <v>0</v>
      </c>
      <c r="F33" s="32">
        <v>0</v>
      </c>
      <c r="G33" s="32">
        <v>0</v>
      </c>
      <c r="H33" s="32">
        <v>0</v>
      </c>
      <c r="I33" s="33">
        <v>0</v>
      </c>
      <c r="J33" s="47">
        <v>0</v>
      </c>
      <c r="K33" s="33">
        <v>0</v>
      </c>
      <c r="L33" s="33">
        <v>4467215</v>
      </c>
      <c r="M33" s="48">
        <f t="shared" si="0"/>
        <v>5.223082290340411E-3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5754700</v>
      </c>
      <c r="C37" s="33">
        <v>0</v>
      </c>
      <c r="D37" s="32">
        <v>0</v>
      </c>
      <c r="E37" s="32">
        <v>0</v>
      </c>
      <c r="F37" s="32">
        <v>0</v>
      </c>
      <c r="G37" s="32">
        <v>0</v>
      </c>
      <c r="H37" s="32">
        <v>0</v>
      </c>
      <c r="I37" s="33">
        <v>0</v>
      </c>
      <c r="J37" s="47">
        <v>0</v>
      </c>
      <c r="K37" s="33">
        <v>0</v>
      </c>
      <c r="L37" s="33">
        <v>5754700</v>
      </c>
      <c r="M37" s="48">
        <f t="shared" si="0"/>
        <v>6.7284139349061923E-3</v>
      </c>
    </row>
    <row r="38" spans="1:13" x14ac:dyDescent="0.2">
      <c r="A38" s="46" t="s">
        <v>1</v>
      </c>
      <c r="B38" s="31">
        <v>36401272</v>
      </c>
      <c r="C38" s="33">
        <v>6341679</v>
      </c>
      <c r="D38" s="32">
        <v>0</v>
      </c>
      <c r="E38" s="32">
        <v>0</v>
      </c>
      <c r="F38" s="32">
        <v>11148</v>
      </c>
      <c r="G38" s="32">
        <v>0</v>
      </c>
      <c r="H38" s="32">
        <v>76829</v>
      </c>
      <c r="I38" s="33">
        <v>0</v>
      </c>
      <c r="J38" s="47">
        <v>0</v>
      </c>
      <c r="K38" s="33">
        <v>2223976</v>
      </c>
      <c r="L38" s="33">
        <v>45054904</v>
      </c>
      <c r="M38" s="48">
        <f t="shared" si="0"/>
        <v>5.2678340123631248E-2</v>
      </c>
    </row>
    <row r="39" spans="1:13" x14ac:dyDescent="0.2">
      <c r="A39" s="46" t="s">
        <v>39</v>
      </c>
      <c r="B39" s="31">
        <v>0</v>
      </c>
      <c r="C39" s="33">
        <v>0</v>
      </c>
      <c r="D39" s="32">
        <v>0</v>
      </c>
      <c r="E39" s="32">
        <v>0</v>
      </c>
      <c r="F39" s="32">
        <v>0</v>
      </c>
      <c r="G39" s="32">
        <v>0</v>
      </c>
      <c r="H39" s="32">
        <v>0</v>
      </c>
      <c r="I39" s="33">
        <v>0</v>
      </c>
      <c r="J39" s="47">
        <v>0</v>
      </c>
      <c r="K39" s="33">
        <v>0</v>
      </c>
      <c r="L39" s="33">
        <v>0</v>
      </c>
      <c r="M39" s="48">
        <f t="shared" si="0"/>
        <v>0</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27210994</v>
      </c>
      <c r="C43" s="33">
        <v>0</v>
      </c>
      <c r="D43" s="32">
        <v>35094994</v>
      </c>
      <c r="E43" s="32">
        <v>0</v>
      </c>
      <c r="F43" s="32">
        <v>0</v>
      </c>
      <c r="G43" s="32">
        <v>0</v>
      </c>
      <c r="H43" s="32">
        <v>0</v>
      </c>
      <c r="I43" s="33">
        <v>0</v>
      </c>
      <c r="J43" s="47">
        <v>0</v>
      </c>
      <c r="K43" s="33">
        <v>0</v>
      </c>
      <c r="L43" s="33">
        <v>62305988</v>
      </c>
      <c r="M43" s="48">
        <f t="shared" si="0"/>
        <v>7.2848363578865621E-2</v>
      </c>
    </row>
    <row r="44" spans="1:13" x14ac:dyDescent="0.2">
      <c r="A44" s="46" t="s">
        <v>43</v>
      </c>
      <c r="B44" s="31">
        <v>0</v>
      </c>
      <c r="C44" s="33">
        <v>0</v>
      </c>
      <c r="D44" s="32">
        <v>0</v>
      </c>
      <c r="E44" s="32">
        <v>0</v>
      </c>
      <c r="F44" s="32">
        <v>0</v>
      </c>
      <c r="G44" s="32">
        <v>0</v>
      </c>
      <c r="H44" s="32">
        <v>0</v>
      </c>
      <c r="I44" s="33">
        <v>0</v>
      </c>
      <c r="J44" s="47">
        <v>0</v>
      </c>
      <c r="K44" s="33">
        <v>3770394</v>
      </c>
      <c r="L44" s="33">
        <v>3770394</v>
      </c>
      <c r="M44" s="48">
        <f t="shared" si="0"/>
        <v>4.4083569134249741E-3</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49278592</v>
      </c>
      <c r="C46" s="33">
        <v>0</v>
      </c>
      <c r="D46" s="32">
        <v>0</v>
      </c>
      <c r="E46" s="32">
        <v>0</v>
      </c>
      <c r="F46" s="32">
        <v>0</v>
      </c>
      <c r="G46" s="32">
        <v>0</v>
      </c>
      <c r="H46" s="32">
        <v>0</v>
      </c>
      <c r="I46" s="33">
        <v>0</v>
      </c>
      <c r="J46" s="47">
        <v>0</v>
      </c>
      <c r="K46" s="33">
        <v>0</v>
      </c>
      <c r="L46" s="33">
        <v>49278592</v>
      </c>
      <c r="M46" s="48">
        <f t="shared" si="0"/>
        <v>5.7616689854441898E-2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1932123</v>
      </c>
      <c r="C48" s="33">
        <v>0</v>
      </c>
      <c r="D48" s="32">
        <v>0</v>
      </c>
      <c r="E48" s="32">
        <v>0</v>
      </c>
      <c r="F48" s="32">
        <v>0</v>
      </c>
      <c r="G48" s="32">
        <v>0</v>
      </c>
      <c r="H48" s="32">
        <v>0</v>
      </c>
      <c r="I48" s="33">
        <v>0</v>
      </c>
      <c r="J48" s="47">
        <v>0</v>
      </c>
      <c r="K48" s="33">
        <v>1856091</v>
      </c>
      <c r="L48" s="33">
        <v>3788215</v>
      </c>
      <c r="M48" s="48">
        <f t="shared" si="0"/>
        <v>4.4291932845188561E-3</v>
      </c>
    </row>
    <row r="49" spans="1:13" x14ac:dyDescent="0.2">
      <c r="A49" s="46" t="s">
        <v>48</v>
      </c>
      <c r="B49" s="31">
        <v>0</v>
      </c>
      <c r="C49" s="33">
        <v>0</v>
      </c>
      <c r="D49" s="32">
        <v>0</v>
      </c>
      <c r="E49" s="32">
        <v>0</v>
      </c>
      <c r="F49" s="32">
        <v>0</v>
      </c>
      <c r="G49" s="32">
        <v>0</v>
      </c>
      <c r="H49" s="32">
        <v>0</v>
      </c>
      <c r="I49" s="33">
        <v>0</v>
      </c>
      <c r="J49" s="47">
        <v>0</v>
      </c>
      <c r="K49" s="33">
        <v>1758315</v>
      </c>
      <c r="L49" s="33">
        <v>1758315</v>
      </c>
      <c r="M49" s="48">
        <f t="shared" si="0"/>
        <v>2.0558276101194815E-3</v>
      </c>
    </row>
    <row r="50" spans="1:13" x14ac:dyDescent="0.2">
      <c r="A50" s="46" t="s">
        <v>3</v>
      </c>
      <c r="B50" s="31">
        <v>0</v>
      </c>
      <c r="C50" s="33">
        <v>0</v>
      </c>
      <c r="D50" s="32">
        <v>0</v>
      </c>
      <c r="E50" s="32">
        <v>0</v>
      </c>
      <c r="F50" s="32">
        <v>0</v>
      </c>
      <c r="G50" s="32">
        <v>0</v>
      </c>
      <c r="H50" s="32">
        <v>381190</v>
      </c>
      <c r="I50" s="33">
        <v>0</v>
      </c>
      <c r="J50" s="47">
        <v>0</v>
      </c>
      <c r="K50" s="33">
        <v>806962</v>
      </c>
      <c r="L50" s="33">
        <v>1188152</v>
      </c>
      <c r="M50" s="48">
        <f t="shared" si="0"/>
        <v>1.3891911782693558E-3</v>
      </c>
    </row>
    <row r="51" spans="1:13" x14ac:dyDescent="0.2">
      <c r="A51" s="46" t="s">
        <v>49</v>
      </c>
      <c r="B51" s="31">
        <v>15074659</v>
      </c>
      <c r="C51" s="33">
        <v>1869440</v>
      </c>
      <c r="D51" s="32">
        <v>0</v>
      </c>
      <c r="E51" s="32">
        <v>0</v>
      </c>
      <c r="F51" s="32">
        <v>0</v>
      </c>
      <c r="G51" s="32">
        <v>0</v>
      </c>
      <c r="H51" s="32">
        <v>0</v>
      </c>
      <c r="I51" s="33">
        <v>0</v>
      </c>
      <c r="J51" s="47">
        <v>0</v>
      </c>
      <c r="K51" s="33">
        <v>0</v>
      </c>
      <c r="L51" s="33">
        <v>16944099</v>
      </c>
      <c r="M51" s="48">
        <f t="shared" si="0"/>
        <v>1.9811095595952885E-2</v>
      </c>
    </row>
    <row r="52" spans="1:13" x14ac:dyDescent="0.2">
      <c r="A52" s="46" t="s">
        <v>50</v>
      </c>
      <c r="B52" s="31">
        <v>28712762</v>
      </c>
      <c r="C52" s="33">
        <v>0</v>
      </c>
      <c r="D52" s="32">
        <v>0</v>
      </c>
      <c r="E52" s="32">
        <v>0</v>
      </c>
      <c r="F52" s="32">
        <v>0</v>
      </c>
      <c r="G52" s="32">
        <v>0</v>
      </c>
      <c r="H52" s="32">
        <v>0</v>
      </c>
      <c r="I52" s="33">
        <v>0</v>
      </c>
      <c r="J52" s="47">
        <v>0</v>
      </c>
      <c r="K52" s="33">
        <v>973091</v>
      </c>
      <c r="L52" s="33">
        <v>29685853</v>
      </c>
      <c r="M52" s="48">
        <f t="shared" si="0"/>
        <v>3.4708795766030684E-2</v>
      </c>
    </row>
    <row r="53" spans="1:13" x14ac:dyDescent="0.2">
      <c r="A53" s="46" t="s">
        <v>4</v>
      </c>
      <c r="B53" s="31">
        <v>13617806</v>
      </c>
      <c r="C53" s="33">
        <v>69402419</v>
      </c>
      <c r="D53" s="32">
        <v>0</v>
      </c>
      <c r="E53" s="32">
        <v>0</v>
      </c>
      <c r="F53" s="32">
        <v>0</v>
      </c>
      <c r="G53" s="32">
        <v>0</v>
      </c>
      <c r="H53" s="32">
        <v>1024710</v>
      </c>
      <c r="I53" s="33">
        <v>195265199</v>
      </c>
      <c r="J53" s="47">
        <v>0</v>
      </c>
      <c r="K53" s="33">
        <v>379643</v>
      </c>
      <c r="L53" s="33">
        <v>279689777</v>
      </c>
      <c r="M53" s="48">
        <f t="shared" si="0"/>
        <v>0.32701419587773567</v>
      </c>
    </row>
    <row r="54" spans="1:13" x14ac:dyDescent="0.2">
      <c r="A54" s="46" t="s">
        <v>51</v>
      </c>
      <c r="B54" s="31">
        <v>38922219</v>
      </c>
      <c r="C54" s="33">
        <v>0</v>
      </c>
      <c r="D54" s="32">
        <v>0</v>
      </c>
      <c r="E54" s="32">
        <v>0</v>
      </c>
      <c r="F54" s="32">
        <v>0</v>
      </c>
      <c r="G54" s="32">
        <v>0</v>
      </c>
      <c r="H54" s="32">
        <v>0</v>
      </c>
      <c r="I54" s="33">
        <v>0</v>
      </c>
      <c r="J54" s="47">
        <v>0</v>
      </c>
      <c r="K54" s="33">
        <v>0</v>
      </c>
      <c r="L54" s="33">
        <v>38922219</v>
      </c>
      <c r="M54" s="48">
        <f t="shared" si="0"/>
        <v>4.5507984898790654E-2</v>
      </c>
    </row>
    <row r="55" spans="1:13" x14ac:dyDescent="0.2">
      <c r="A55" s="46" t="s">
        <v>52</v>
      </c>
      <c r="B55" s="31">
        <v>743916</v>
      </c>
      <c r="C55" s="33">
        <v>0</v>
      </c>
      <c r="D55" s="32">
        <v>0</v>
      </c>
      <c r="E55" s="32">
        <v>0</v>
      </c>
      <c r="F55" s="32">
        <v>0</v>
      </c>
      <c r="G55" s="32">
        <v>0</v>
      </c>
      <c r="H55" s="32">
        <v>0</v>
      </c>
      <c r="I55" s="33">
        <v>0</v>
      </c>
      <c r="J55" s="47">
        <v>0</v>
      </c>
      <c r="K55" s="33">
        <v>0</v>
      </c>
      <c r="L55" s="33">
        <v>743916</v>
      </c>
      <c r="M55" s="48">
        <f t="shared" si="0"/>
        <v>8.6978900390979115E-4</v>
      </c>
    </row>
    <row r="56" spans="1:13" x14ac:dyDescent="0.2">
      <c r="A56" s="46" t="s">
        <v>53</v>
      </c>
      <c r="B56" s="31">
        <v>7864625</v>
      </c>
      <c r="C56" s="33">
        <v>891</v>
      </c>
      <c r="D56" s="32">
        <v>0</v>
      </c>
      <c r="E56" s="32">
        <v>0</v>
      </c>
      <c r="F56" s="32">
        <v>0</v>
      </c>
      <c r="G56" s="32">
        <v>0</v>
      </c>
      <c r="H56" s="32">
        <v>0</v>
      </c>
      <c r="I56" s="33">
        <v>0</v>
      </c>
      <c r="J56" s="47">
        <v>0</v>
      </c>
      <c r="K56" s="33">
        <v>0</v>
      </c>
      <c r="L56" s="33">
        <v>7865516</v>
      </c>
      <c r="M56" s="48">
        <f t="shared" si="0"/>
        <v>9.1963868593719252E-3</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1.482549719266174E-6</v>
      </c>
    </row>
    <row r="58" spans="1:13" x14ac:dyDescent="0.2">
      <c r="A58" s="46" t="s">
        <v>69</v>
      </c>
      <c r="B58" s="31">
        <v>29091281</v>
      </c>
      <c r="C58" s="33">
        <v>1108912</v>
      </c>
      <c r="D58" s="32">
        <v>0</v>
      </c>
      <c r="E58" s="32">
        <v>0</v>
      </c>
      <c r="F58" s="32">
        <v>0</v>
      </c>
      <c r="G58" s="32">
        <v>0</v>
      </c>
      <c r="H58" s="32">
        <v>0</v>
      </c>
      <c r="I58" s="33">
        <v>0</v>
      </c>
      <c r="J58" s="47">
        <v>0</v>
      </c>
      <c r="K58" s="33">
        <v>0</v>
      </c>
      <c r="L58" s="33">
        <v>30200194</v>
      </c>
      <c r="M58" s="48">
        <f t="shared" si="0"/>
        <v>3.5310164934135642E-2</v>
      </c>
    </row>
    <row r="59" spans="1:13" x14ac:dyDescent="0.2">
      <c r="A59" s="46" t="s">
        <v>70</v>
      </c>
      <c r="B59" s="31">
        <v>10936317</v>
      </c>
      <c r="C59" s="33">
        <v>1073606</v>
      </c>
      <c r="D59" s="32">
        <v>0</v>
      </c>
      <c r="E59" s="32">
        <v>0</v>
      </c>
      <c r="F59" s="32">
        <v>0</v>
      </c>
      <c r="G59" s="32">
        <v>0</v>
      </c>
      <c r="H59" s="32">
        <v>0</v>
      </c>
      <c r="I59" s="33">
        <v>0</v>
      </c>
      <c r="J59" s="47">
        <v>0</v>
      </c>
      <c r="K59" s="33">
        <v>3460257</v>
      </c>
      <c r="L59" s="33">
        <v>15470180</v>
      </c>
      <c r="M59" s="48">
        <f t="shared" si="0"/>
        <v>1.8087784712931529E-2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6402801</v>
      </c>
      <c r="C61" s="33">
        <v>0</v>
      </c>
      <c r="D61" s="32">
        <v>1902391</v>
      </c>
      <c r="E61" s="32">
        <v>0</v>
      </c>
      <c r="F61" s="32">
        <v>0</v>
      </c>
      <c r="G61" s="32">
        <v>0</v>
      </c>
      <c r="H61" s="32">
        <v>328827</v>
      </c>
      <c r="I61" s="33">
        <v>0</v>
      </c>
      <c r="J61" s="47">
        <v>0</v>
      </c>
      <c r="K61" s="33">
        <v>7123389</v>
      </c>
      <c r="L61" s="33">
        <v>15757408</v>
      </c>
      <c r="M61" s="48">
        <f t="shared" si="0"/>
        <v>1.8423612623629782E-2</v>
      </c>
    </row>
    <row r="62" spans="1:13" x14ac:dyDescent="0.2">
      <c r="A62" s="46" t="s">
        <v>5</v>
      </c>
      <c r="B62" s="31">
        <v>0</v>
      </c>
      <c r="C62" s="33">
        <v>0</v>
      </c>
      <c r="D62" s="32">
        <v>0</v>
      </c>
      <c r="E62" s="32">
        <v>0</v>
      </c>
      <c r="F62" s="32">
        <v>0</v>
      </c>
      <c r="G62" s="32">
        <v>0</v>
      </c>
      <c r="H62" s="32">
        <v>0</v>
      </c>
      <c r="I62" s="33">
        <v>0</v>
      </c>
      <c r="J62" s="47">
        <v>0</v>
      </c>
      <c r="K62" s="33">
        <v>212582</v>
      </c>
      <c r="L62" s="33">
        <v>212582</v>
      </c>
      <c r="M62" s="48">
        <f t="shared" si="0"/>
        <v>2.4855156500082164E-4</v>
      </c>
    </row>
    <row r="63" spans="1:13" x14ac:dyDescent="0.2">
      <c r="A63" s="46" t="s">
        <v>56</v>
      </c>
      <c r="B63" s="31">
        <v>50004201</v>
      </c>
      <c r="C63" s="33">
        <v>0</v>
      </c>
      <c r="D63" s="32">
        <v>0</v>
      </c>
      <c r="E63" s="32">
        <v>0</v>
      </c>
      <c r="F63" s="32">
        <v>0</v>
      </c>
      <c r="G63" s="32">
        <v>0</v>
      </c>
      <c r="H63" s="32">
        <v>0</v>
      </c>
      <c r="I63" s="33">
        <v>0</v>
      </c>
      <c r="J63" s="47">
        <v>0</v>
      </c>
      <c r="K63" s="33">
        <v>0</v>
      </c>
      <c r="L63" s="33">
        <v>50004201</v>
      </c>
      <c r="M63" s="48">
        <f t="shared" si="0"/>
        <v>5.8465074254478971E-2</v>
      </c>
    </row>
    <row r="64" spans="1:13" x14ac:dyDescent="0.2">
      <c r="A64" s="46" t="s">
        <v>57</v>
      </c>
      <c r="B64" s="31">
        <v>0</v>
      </c>
      <c r="C64" s="33">
        <v>0</v>
      </c>
      <c r="D64" s="32">
        <v>0</v>
      </c>
      <c r="E64" s="32">
        <v>0</v>
      </c>
      <c r="F64" s="32">
        <v>0</v>
      </c>
      <c r="G64" s="32">
        <v>0</v>
      </c>
      <c r="H64" s="32">
        <v>0</v>
      </c>
      <c r="I64" s="33">
        <v>0</v>
      </c>
      <c r="J64" s="47">
        <v>16897</v>
      </c>
      <c r="K64" s="33">
        <v>0</v>
      </c>
      <c r="L64" s="33">
        <v>16897</v>
      </c>
      <c r="M64" s="48">
        <f t="shared" si="0"/>
        <v>1.9756027292145539E-5</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2262889</v>
      </c>
      <c r="C67" s="33">
        <v>0</v>
      </c>
      <c r="D67" s="32">
        <v>0</v>
      </c>
      <c r="E67" s="32">
        <v>0</v>
      </c>
      <c r="F67" s="32">
        <v>0</v>
      </c>
      <c r="G67" s="32">
        <v>0</v>
      </c>
      <c r="H67" s="32">
        <v>0</v>
      </c>
      <c r="I67" s="33">
        <v>0</v>
      </c>
      <c r="J67" s="47">
        <v>0</v>
      </c>
      <c r="K67" s="33">
        <v>0</v>
      </c>
      <c r="L67" s="33">
        <v>2262889</v>
      </c>
      <c r="M67" s="48">
        <f t="shared" si="0"/>
        <v>2.645777170095042E-3</v>
      </c>
    </row>
    <row r="68" spans="1:13" x14ac:dyDescent="0.2">
      <c r="A68" s="46" t="s">
        <v>61</v>
      </c>
      <c r="B68" s="31">
        <v>0</v>
      </c>
      <c r="C68" s="33">
        <v>0</v>
      </c>
      <c r="D68" s="32">
        <v>0</v>
      </c>
      <c r="E68" s="32">
        <v>0</v>
      </c>
      <c r="F68" s="32">
        <v>0</v>
      </c>
      <c r="G68" s="32">
        <v>0</v>
      </c>
      <c r="H68" s="32">
        <v>0</v>
      </c>
      <c r="I68" s="33">
        <v>0</v>
      </c>
      <c r="J68" s="47">
        <v>27197</v>
      </c>
      <c r="K68" s="33">
        <v>0</v>
      </c>
      <c r="L68" s="33">
        <v>27197</v>
      </c>
      <c r="M68" s="48">
        <f t="shared" si="0"/>
        <v>3.1798820753061621E-5</v>
      </c>
    </row>
    <row r="69" spans="1:13" x14ac:dyDescent="0.2">
      <c r="A69" s="46" t="s">
        <v>62</v>
      </c>
      <c r="B69" s="31">
        <v>1002537</v>
      </c>
      <c r="C69" s="33">
        <v>0</v>
      </c>
      <c r="D69" s="32">
        <v>0</v>
      </c>
      <c r="E69" s="32">
        <v>0</v>
      </c>
      <c r="F69" s="32">
        <v>0</v>
      </c>
      <c r="G69" s="32">
        <v>0</v>
      </c>
      <c r="H69" s="32">
        <v>0</v>
      </c>
      <c r="I69" s="33">
        <v>0</v>
      </c>
      <c r="J69" s="47">
        <v>0</v>
      </c>
      <c r="K69" s="33">
        <v>0</v>
      </c>
      <c r="L69" s="33">
        <v>1002537</v>
      </c>
      <c r="M69" s="48">
        <f t="shared" si="0"/>
        <v>1.1721695172744104E-3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451471033</v>
      </c>
      <c r="C71" s="50">
        <v>108775235</v>
      </c>
      <c r="D71" s="50">
        <v>41644672</v>
      </c>
      <c r="E71" s="50">
        <v>0</v>
      </c>
      <c r="F71" s="50">
        <v>11148</v>
      </c>
      <c r="G71" s="50">
        <v>0</v>
      </c>
      <c r="H71" s="50">
        <v>3714048</v>
      </c>
      <c r="I71" s="50">
        <v>195265199</v>
      </c>
      <c r="J71" s="50">
        <v>50644</v>
      </c>
      <c r="K71" s="50">
        <v>54351309</v>
      </c>
      <c r="L71" s="50">
        <v>855283289</v>
      </c>
      <c r="M71" s="51">
        <f>L71/$L$71</f>
        <v>1</v>
      </c>
    </row>
    <row r="72" spans="1:13" x14ac:dyDescent="0.2">
      <c r="A72" s="49" t="s">
        <v>79</v>
      </c>
      <c r="B72" s="53">
        <f>(B71/$L$71)</f>
        <v>0.52786139844712898</v>
      </c>
      <c r="C72" s="53">
        <f t="shared" ref="C72:L72" si="1">(C71/$L$71)</f>
        <v>0.1271803581327777</v>
      </c>
      <c r="D72" s="53">
        <f t="shared" si="1"/>
        <v>4.8691085790640298E-2</v>
      </c>
      <c r="E72" s="53">
        <f t="shared" si="1"/>
        <v>0</v>
      </c>
      <c r="F72" s="53">
        <f t="shared" si="1"/>
        <v>1.3034277815756552E-5</v>
      </c>
      <c r="G72" s="53">
        <f t="shared" si="1"/>
        <v>0</v>
      </c>
      <c r="H72" s="53">
        <f t="shared" si="1"/>
        <v>4.3424769871775199E-3</v>
      </c>
      <c r="I72" s="53">
        <f t="shared" si="1"/>
        <v>0.22830470501569686</v>
      </c>
      <c r="J72" s="53">
        <f t="shared" si="1"/>
        <v>5.9213129323750883E-5</v>
      </c>
      <c r="K72" s="53">
        <f t="shared" si="1"/>
        <v>6.3547727050235869E-2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106</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1528915</v>
      </c>
      <c r="C6" s="33">
        <v>0</v>
      </c>
      <c r="D6" s="32">
        <v>0</v>
      </c>
      <c r="E6" s="32">
        <v>0</v>
      </c>
      <c r="F6" s="32">
        <v>0</v>
      </c>
      <c r="G6" s="32">
        <v>0</v>
      </c>
      <c r="H6" s="32">
        <v>0</v>
      </c>
      <c r="I6" s="33">
        <v>0</v>
      </c>
      <c r="J6" s="47">
        <v>0</v>
      </c>
      <c r="K6" s="33">
        <v>0</v>
      </c>
      <c r="L6" s="33">
        <v>1528915</v>
      </c>
      <c r="M6" s="48">
        <f t="shared" ref="M6:M69" si="0">L6/$L$71</f>
        <v>1.7820674423514764E-3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5728165</v>
      </c>
      <c r="C8" s="33">
        <v>1663729</v>
      </c>
      <c r="D8" s="32">
        <v>0</v>
      </c>
      <c r="E8" s="32">
        <v>0</v>
      </c>
      <c r="F8" s="32">
        <v>0</v>
      </c>
      <c r="G8" s="32">
        <v>0</v>
      </c>
      <c r="H8" s="32">
        <v>0</v>
      </c>
      <c r="I8" s="33">
        <v>0</v>
      </c>
      <c r="J8" s="47">
        <v>0</v>
      </c>
      <c r="K8" s="33">
        <v>4866302</v>
      </c>
      <c r="L8" s="33">
        <v>12258196</v>
      </c>
      <c r="M8" s="48">
        <f t="shared" si="0"/>
        <v>1.4287865573667012E-2</v>
      </c>
    </row>
    <row r="9" spans="1:13" x14ac:dyDescent="0.2">
      <c r="A9" s="46" t="s">
        <v>11</v>
      </c>
      <c r="B9" s="31">
        <v>10529314</v>
      </c>
      <c r="C9" s="33">
        <v>14774088</v>
      </c>
      <c r="D9" s="32">
        <v>432059</v>
      </c>
      <c r="E9" s="32">
        <v>0</v>
      </c>
      <c r="F9" s="32">
        <v>0</v>
      </c>
      <c r="G9" s="32">
        <v>0</v>
      </c>
      <c r="H9" s="32">
        <v>0</v>
      </c>
      <c r="I9" s="33">
        <v>0</v>
      </c>
      <c r="J9" s="47">
        <v>0</v>
      </c>
      <c r="K9" s="33">
        <v>10193</v>
      </c>
      <c r="L9" s="33">
        <v>25745654</v>
      </c>
      <c r="M9" s="48">
        <f t="shared" si="0"/>
        <v>3.0008530085352068E-2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3214686</v>
      </c>
      <c r="C11" s="33">
        <v>70464</v>
      </c>
      <c r="D11" s="32">
        <v>4531385</v>
      </c>
      <c r="E11" s="32">
        <v>0</v>
      </c>
      <c r="F11" s="32">
        <v>0</v>
      </c>
      <c r="G11" s="32">
        <v>0</v>
      </c>
      <c r="H11" s="32">
        <v>431425</v>
      </c>
      <c r="I11" s="33">
        <v>0</v>
      </c>
      <c r="J11" s="47">
        <v>0</v>
      </c>
      <c r="K11" s="33">
        <v>0</v>
      </c>
      <c r="L11" s="33">
        <v>8247959</v>
      </c>
      <c r="M11" s="48">
        <f t="shared" si="0"/>
        <v>9.6136274415188818E-3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27181567</v>
      </c>
      <c r="C13" s="33">
        <v>0</v>
      </c>
      <c r="D13" s="32">
        <v>0</v>
      </c>
      <c r="E13" s="32">
        <v>0</v>
      </c>
      <c r="F13" s="32">
        <v>0</v>
      </c>
      <c r="G13" s="32">
        <v>0</v>
      </c>
      <c r="H13" s="32">
        <v>0</v>
      </c>
      <c r="I13" s="33">
        <v>0</v>
      </c>
      <c r="J13" s="47">
        <v>0</v>
      </c>
      <c r="K13" s="33">
        <v>0</v>
      </c>
      <c r="L13" s="33">
        <v>27181567</v>
      </c>
      <c r="M13" s="48">
        <f t="shared" si="0"/>
        <v>3.1682196579139649E-2</v>
      </c>
    </row>
    <row r="14" spans="1:13" x14ac:dyDescent="0.2">
      <c r="A14" s="46" t="s">
        <v>16</v>
      </c>
      <c r="B14" s="31">
        <v>547891</v>
      </c>
      <c r="C14" s="33">
        <v>15945</v>
      </c>
      <c r="D14" s="32">
        <v>0</v>
      </c>
      <c r="E14" s="32">
        <v>0</v>
      </c>
      <c r="F14" s="32">
        <v>0</v>
      </c>
      <c r="G14" s="32">
        <v>0</v>
      </c>
      <c r="H14" s="32">
        <v>1399108</v>
      </c>
      <c r="I14" s="33">
        <v>0</v>
      </c>
      <c r="J14" s="47">
        <v>0</v>
      </c>
      <c r="K14" s="33">
        <v>26078822</v>
      </c>
      <c r="L14" s="33">
        <v>28041767</v>
      </c>
      <c r="M14" s="48">
        <f t="shared" si="0"/>
        <v>3.2684825511363307E-2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1028827</v>
      </c>
      <c r="D16" s="32">
        <v>0</v>
      </c>
      <c r="E16" s="32">
        <v>0</v>
      </c>
      <c r="F16" s="32">
        <v>0</v>
      </c>
      <c r="G16" s="32">
        <v>0</v>
      </c>
      <c r="H16" s="32">
        <v>0</v>
      </c>
      <c r="I16" s="33">
        <v>0</v>
      </c>
      <c r="J16" s="47">
        <v>0</v>
      </c>
      <c r="K16" s="33">
        <v>0</v>
      </c>
      <c r="L16" s="33">
        <v>1028827</v>
      </c>
      <c r="M16" s="48">
        <f t="shared" si="0"/>
        <v>1.1991766059670696E-3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8364822</v>
      </c>
      <c r="C18" s="33">
        <v>0</v>
      </c>
      <c r="D18" s="32">
        <v>0</v>
      </c>
      <c r="E18" s="32">
        <v>0</v>
      </c>
      <c r="F18" s="32">
        <v>0</v>
      </c>
      <c r="G18" s="32">
        <v>0</v>
      </c>
      <c r="H18" s="32">
        <v>0</v>
      </c>
      <c r="I18" s="33">
        <v>0</v>
      </c>
      <c r="J18" s="47">
        <v>0</v>
      </c>
      <c r="K18" s="33">
        <v>0</v>
      </c>
      <c r="L18" s="33">
        <v>8364822</v>
      </c>
      <c r="M18" s="48">
        <f t="shared" si="0"/>
        <v>9.749840211696113E-3</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5459657</v>
      </c>
      <c r="C20" s="33">
        <v>0</v>
      </c>
      <c r="D20" s="32">
        <v>0</v>
      </c>
      <c r="E20" s="32">
        <v>0</v>
      </c>
      <c r="F20" s="32">
        <v>0</v>
      </c>
      <c r="G20" s="32">
        <v>0</v>
      </c>
      <c r="H20" s="32">
        <v>0</v>
      </c>
      <c r="I20" s="33">
        <v>0</v>
      </c>
      <c r="J20" s="47">
        <v>0</v>
      </c>
      <c r="K20" s="33">
        <v>0</v>
      </c>
      <c r="L20" s="33">
        <v>5459657</v>
      </c>
      <c r="M20" s="48">
        <f t="shared" si="0"/>
        <v>6.3636480681439683E-3</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113569</v>
      </c>
      <c r="E24" s="32">
        <v>0</v>
      </c>
      <c r="F24" s="32">
        <v>0</v>
      </c>
      <c r="G24" s="32">
        <v>0</v>
      </c>
      <c r="H24" s="32">
        <v>0</v>
      </c>
      <c r="I24" s="33">
        <v>0</v>
      </c>
      <c r="J24" s="47">
        <v>0</v>
      </c>
      <c r="K24" s="33">
        <v>144050</v>
      </c>
      <c r="L24" s="33">
        <v>257619</v>
      </c>
      <c r="M24" s="48">
        <f t="shared" si="0"/>
        <v>3.0027466041679558E-4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5999648</v>
      </c>
      <c r="D28" s="32">
        <v>0</v>
      </c>
      <c r="E28" s="32">
        <v>0</v>
      </c>
      <c r="F28" s="32">
        <v>0</v>
      </c>
      <c r="G28" s="32">
        <v>0</v>
      </c>
      <c r="H28" s="32">
        <v>0</v>
      </c>
      <c r="I28" s="33">
        <v>0</v>
      </c>
      <c r="J28" s="47">
        <v>0</v>
      </c>
      <c r="K28" s="33">
        <v>0</v>
      </c>
      <c r="L28" s="33">
        <v>5999648</v>
      </c>
      <c r="M28" s="48">
        <f t="shared" si="0"/>
        <v>6.993048904856811E-3</v>
      </c>
    </row>
    <row r="29" spans="1:13" x14ac:dyDescent="0.2">
      <c r="A29" s="46" t="s">
        <v>30</v>
      </c>
      <c r="B29" s="31">
        <v>3445206</v>
      </c>
      <c r="C29" s="33">
        <v>0</v>
      </c>
      <c r="D29" s="32">
        <v>0</v>
      </c>
      <c r="E29" s="32">
        <v>0</v>
      </c>
      <c r="F29" s="32">
        <v>0</v>
      </c>
      <c r="G29" s="32">
        <v>0</v>
      </c>
      <c r="H29" s="32">
        <v>0</v>
      </c>
      <c r="I29" s="33">
        <v>0</v>
      </c>
      <c r="J29" s="47">
        <v>0</v>
      </c>
      <c r="K29" s="33">
        <v>0</v>
      </c>
      <c r="L29" s="33">
        <v>3445206</v>
      </c>
      <c r="M29" s="48">
        <f t="shared" si="0"/>
        <v>4.0156512590915523E-3</v>
      </c>
    </row>
    <row r="30" spans="1:13" x14ac:dyDescent="0.2">
      <c r="A30" s="46" t="s">
        <v>31</v>
      </c>
      <c r="B30" s="31">
        <v>0</v>
      </c>
      <c r="C30" s="33">
        <v>0</v>
      </c>
      <c r="D30" s="32">
        <v>0</v>
      </c>
      <c r="E30" s="32">
        <v>0</v>
      </c>
      <c r="F30" s="32">
        <v>0</v>
      </c>
      <c r="G30" s="32">
        <v>0</v>
      </c>
      <c r="H30" s="32">
        <v>0</v>
      </c>
      <c r="I30" s="33">
        <v>0</v>
      </c>
      <c r="J30" s="47">
        <v>0</v>
      </c>
      <c r="K30" s="33">
        <v>1349661</v>
      </c>
      <c r="L30" s="33">
        <v>1349661</v>
      </c>
      <c r="M30" s="48">
        <f t="shared" si="0"/>
        <v>1.573133186809951E-3</v>
      </c>
    </row>
    <row r="31" spans="1:13" x14ac:dyDescent="0.2">
      <c r="A31" s="46" t="s">
        <v>32</v>
      </c>
      <c r="B31" s="31">
        <v>58690287</v>
      </c>
      <c r="C31" s="33">
        <v>0</v>
      </c>
      <c r="D31" s="32">
        <v>0</v>
      </c>
      <c r="E31" s="32">
        <v>0</v>
      </c>
      <c r="F31" s="32">
        <v>0</v>
      </c>
      <c r="G31" s="32">
        <v>0</v>
      </c>
      <c r="H31" s="32">
        <v>0</v>
      </c>
      <c r="I31" s="33">
        <v>0</v>
      </c>
      <c r="J31" s="47">
        <v>0</v>
      </c>
      <c r="K31" s="33">
        <v>0</v>
      </c>
      <c r="L31" s="33">
        <v>58690287</v>
      </c>
      <c r="M31" s="48">
        <f t="shared" si="0"/>
        <v>6.8408021142420672E-2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4053181</v>
      </c>
      <c r="D33" s="32">
        <v>0</v>
      </c>
      <c r="E33" s="32">
        <v>0</v>
      </c>
      <c r="F33" s="32">
        <v>0</v>
      </c>
      <c r="G33" s="32">
        <v>0</v>
      </c>
      <c r="H33" s="32">
        <v>0</v>
      </c>
      <c r="I33" s="33">
        <v>0</v>
      </c>
      <c r="J33" s="47">
        <v>0</v>
      </c>
      <c r="K33" s="33">
        <v>0</v>
      </c>
      <c r="L33" s="33">
        <v>4053181</v>
      </c>
      <c r="M33" s="48">
        <f t="shared" si="0"/>
        <v>4.7242926507082474E-3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5611176</v>
      </c>
      <c r="C37" s="33">
        <v>0</v>
      </c>
      <c r="D37" s="32">
        <v>0</v>
      </c>
      <c r="E37" s="32">
        <v>0</v>
      </c>
      <c r="F37" s="32">
        <v>0</v>
      </c>
      <c r="G37" s="32">
        <v>0</v>
      </c>
      <c r="H37" s="32">
        <v>0</v>
      </c>
      <c r="I37" s="33">
        <v>0</v>
      </c>
      <c r="J37" s="47">
        <v>0</v>
      </c>
      <c r="K37" s="33">
        <v>0</v>
      </c>
      <c r="L37" s="33">
        <v>5611176</v>
      </c>
      <c r="M37" s="48">
        <f t="shared" si="0"/>
        <v>6.5402550585899073E-3</v>
      </c>
    </row>
    <row r="38" spans="1:13" x14ac:dyDescent="0.2">
      <c r="A38" s="46" t="s">
        <v>1</v>
      </c>
      <c r="B38" s="31">
        <v>39872525</v>
      </c>
      <c r="C38" s="33">
        <v>6353377</v>
      </c>
      <c r="D38" s="32">
        <v>0</v>
      </c>
      <c r="E38" s="32">
        <v>0</v>
      </c>
      <c r="F38" s="32">
        <v>14032</v>
      </c>
      <c r="G38" s="32">
        <v>0</v>
      </c>
      <c r="H38" s="32">
        <v>79789</v>
      </c>
      <c r="I38" s="33">
        <v>0</v>
      </c>
      <c r="J38" s="47">
        <v>0</v>
      </c>
      <c r="K38" s="33">
        <v>2175812</v>
      </c>
      <c r="L38" s="33">
        <v>48495535</v>
      </c>
      <c r="M38" s="48">
        <f t="shared" si="0"/>
        <v>5.6525257468804026E-2</v>
      </c>
    </row>
    <row r="39" spans="1:13" x14ac:dyDescent="0.2">
      <c r="A39" s="46" t="s">
        <v>39</v>
      </c>
      <c r="B39" s="31">
        <v>0</v>
      </c>
      <c r="C39" s="33">
        <v>0</v>
      </c>
      <c r="D39" s="32">
        <v>0</v>
      </c>
      <c r="E39" s="32">
        <v>0</v>
      </c>
      <c r="F39" s="32">
        <v>0</v>
      </c>
      <c r="G39" s="32">
        <v>0</v>
      </c>
      <c r="H39" s="32">
        <v>0</v>
      </c>
      <c r="I39" s="33">
        <v>0</v>
      </c>
      <c r="J39" s="47">
        <v>0</v>
      </c>
      <c r="K39" s="33">
        <v>0</v>
      </c>
      <c r="L39" s="33">
        <v>0</v>
      </c>
      <c r="M39" s="48">
        <f t="shared" si="0"/>
        <v>0</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25629316</v>
      </c>
      <c r="C43" s="33">
        <v>0</v>
      </c>
      <c r="D43" s="32">
        <v>34011505</v>
      </c>
      <c r="E43" s="32">
        <v>0</v>
      </c>
      <c r="F43" s="32">
        <v>0</v>
      </c>
      <c r="G43" s="32">
        <v>0</v>
      </c>
      <c r="H43" s="32">
        <v>0</v>
      </c>
      <c r="I43" s="33">
        <v>0</v>
      </c>
      <c r="J43" s="47">
        <v>0</v>
      </c>
      <c r="K43" s="33">
        <v>0</v>
      </c>
      <c r="L43" s="33">
        <v>59640821</v>
      </c>
      <c r="M43" s="48">
        <f t="shared" si="0"/>
        <v>6.9515941265022724E-2</v>
      </c>
    </row>
    <row r="44" spans="1:13" x14ac:dyDescent="0.2">
      <c r="A44" s="46" t="s">
        <v>43</v>
      </c>
      <c r="B44" s="31">
        <v>0</v>
      </c>
      <c r="C44" s="33">
        <v>0</v>
      </c>
      <c r="D44" s="32">
        <v>0</v>
      </c>
      <c r="E44" s="32">
        <v>0</v>
      </c>
      <c r="F44" s="32">
        <v>0</v>
      </c>
      <c r="G44" s="32">
        <v>0</v>
      </c>
      <c r="H44" s="32">
        <v>0</v>
      </c>
      <c r="I44" s="33">
        <v>0</v>
      </c>
      <c r="J44" s="47">
        <v>0</v>
      </c>
      <c r="K44" s="33">
        <v>3989915</v>
      </c>
      <c r="L44" s="33">
        <v>3989915</v>
      </c>
      <c r="M44" s="48">
        <f t="shared" si="0"/>
        <v>4.6505512858790654E-3</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46813071</v>
      </c>
      <c r="C46" s="33">
        <v>0</v>
      </c>
      <c r="D46" s="32">
        <v>0</v>
      </c>
      <c r="E46" s="32">
        <v>0</v>
      </c>
      <c r="F46" s="32">
        <v>0</v>
      </c>
      <c r="G46" s="32">
        <v>0</v>
      </c>
      <c r="H46" s="32">
        <v>0</v>
      </c>
      <c r="I46" s="33">
        <v>0</v>
      </c>
      <c r="J46" s="47">
        <v>0</v>
      </c>
      <c r="K46" s="33">
        <v>0</v>
      </c>
      <c r="L46" s="33">
        <v>46813071</v>
      </c>
      <c r="M46" s="48">
        <f t="shared" si="0"/>
        <v>5.456421691564807E-2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2325325</v>
      </c>
      <c r="C48" s="33">
        <v>0</v>
      </c>
      <c r="D48" s="32">
        <v>0</v>
      </c>
      <c r="E48" s="32">
        <v>0</v>
      </c>
      <c r="F48" s="32">
        <v>0</v>
      </c>
      <c r="G48" s="32">
        <v>0</v>
      </c>
      <c r="H48" s="32">
        <v>0</v>
      </c>
      <c r="I48" s="33">
        <v>0</v>
      </c>
      <c r="J48" s="47">
        <v>0</v>
      </c>
      <c r="K48" s="33">
        <v>1735839</v>
      </c>
      <c r="L48" s="33">
        <v>4061164</v>
      </c>
      <c r="M48" s="48">
        <f t="shared" si="0"/>
        <v>4.7335974481576091E-3</v>
      </c>
    </row>
    <row r="49" spans="1:13" x14ac:dyDescent="0.2">
      <c r="A49" s="46" t="s">
        <v>48</v>
      </c>
      <c r="B49" s="31">
        <v>0</v>
      </c>
      <c r="C49" s="33">
        <v>0</v>
      </c>
      <c r="D49" s="32">
        <v>0</v>
      </c>
      <c r="E49" s="32">
        <v>0</v>
      </c>
      <c r="F49" s="32">
        <v>0</v>
      </c>
      <c r="G49" s="32">
        <v>0</v>
      </c>
      <c r="H49" s="32">
        <v>0</v>
      </c>
      <c r="I49" s="33">
        <v>0</v>
      </c>
      <c r="J49" s="47">
        <v>0</v>
      </c>
      <c r="K49" s="33">
        <v>1717619</v>
      </c>
      <c r="L49" s="33">
        <v>1717619</v>
      </c>
      <c r="M49" s="48">
        <f t="shared" si="0"/>
        <v>2.0020163961137804E-3</v>
      </c>
    </row>
    <row r="50" spans="1:13" x14ac:dyDescent="0.2">
      <c r="A50" s="46" t="s">
        <v>3</v>
      </c>
      <c r="B50" s="31">
        <v>0</v>
      </c>
      <c r="C50" s="33">
        <v>0</v>
      </c>
      <c r="D50" s="32">
        <v>0</v>
      </c>
      <c r="E50" s="32">
        <v>0</v>
      </c>
      <c r="F50" s="32">
        <v>0</v>
      </c>
      <c r="G50" s="32">
        <v>0</v>
      </c>
      <c r="H50" s="32">
        <v>529000</v>
      </c>
      <c r="I50" s="33">
        <v>0</v>
      </c>
      <c r="J50" s="47">
        <v>0</v>
      </c>
      <c r="K50" s="33">
        <v>807555</v>
      </c>
      <c r="L50" s="33">
        <v>1336555</v>
      </c>
      <c r="M50" s="48">
        <f t="shared" si="0"/>
        <v>1.5578571407907421E-3</v>
      </c>
    </row>
    <row r="51" spans="1:13" x14ac:dyDescent="0.2">
      <c r="A51" s="46" t="s">
        <v>49</v>
      </c>
      <c r="B51" s="31">
        <v>15680530</v>
      </c>
      <c r="C51" s="33">
        <v>1917383</v>
      </c>
      <c r="D51" s="32">
        <v>0</v>
      </c>
      <c r="E51" s="32">
        <v>0</v>
      </c>
      <c r="F51" s="32">
        <v>0</v>
      </c>
      <c r="G51" s="32">
        <v>0</v>
      </c>
      <c r="H51" s="32">
        <v>0</v>
      </c>
      <c r="I51" s="33">
        <v>0</v>
      </c>
      <c r="J51" s="47">
        <v>0</v>
      </c>
      <c r="K51" s="33">
        <v>0</v>
      </c>
      <c r="L51" s="33">
        <v>17597913</v>
      </c>
      <c r="M51" s="48">
        <f t="shared" si="0"/>
        <v>2.051171439264694E-2</v>
      </c>
    </row>
    <row r="52" spans="1:13" x14ac:dyDescent="0.2">
      <c r="A52" s="46" t="s">
        <v>50</v>
      </c>
      <c r="B52" s="31">
        <v>29492802</v>
      </c>
      <c r="C52" s="33">
        <v>0</v>
      </c>
      <c r="D52" s="32">
        <v>437732</v>
      </c>
      <c r="E52" s="32">
        <v>0</v>
      </c>
      <c r="F52" s="32">
        <v>0</v>
      </c>
      <c r="G52" s="32">
        <v>0</v>
      </c>
      <c r="H52" s="32">
        <v>0</v>
      </c>
      <c r="I52" s="33">
        <v>0</v>
      </c>
      <c r="J52" s="47">
        <v>0</v>
      </c>
      <c r="K52" s="33">
        <v>958288</v>
      </c>
      <c r="L52" s="33">
        <v>30888822</v>
      </c>
      <c r="M52" s="48">
        <f t="shared" si="0"/>
        <v>3.6003286002681649E-2</v>
      </c>
    </row>
    <row r="53" spans="1:13" x14ac:dyDescent="0.2">
      <c r="A53" s="46" t="s">
        <v>4</v>
      </c>
      <c r="B53" s="31">
        <v>12505131</v>
      </c>
      <c r="C53" s="33">
        <v>75165406</v>
      </c>
      <c r="D53" s="32">
        <v>0</v>
      </c>
      <c r="E53" s="32">
        <v>0</v>
      </c>
      <c r="F53" s="32">
        <v>0</v>
      </c>
      <c r="G53" s="32">
        <v>0</v>
      </c>
      <c r="H53" s="32">
        <v>1009039</v>
      </c>
      <c r="I53" s="33">
        <v>198161599</v>
      </c>
      <c r="J53" s="47">
        <v>0</v>
      </c>
      <c r="K53" s="33">
        <v>0</v>
      </c>
      <c r="L53" s="33">
        <v>286841175</v>
      </c>
      <c r="M53" s="48">
        <f t="shared" si="0"/>
        <v>0.33433534179031682</v>
      </c>
    </row>
    <row r="54" spans="1:13" x14ac:dyDescent="0.2">
      <c r="A54" s="46" t="s">
        <v>51</v>
      </c>
      <c r="B54" s="31">
        <v>38560624</v>
      </c>
      <c r="C54" s="33">
        <v>0</v>
      </c>
      <c r="D54" s="32">
        <v>0</v>
      </c>
      <c r="E54" s="32">
        <v>0</v>
      </c>
      <c r="F54" s="32">
        <v>0</v>
      </c>
      <c r="G54" s="32">
        <v>0</v>
      </c>
      <c r="H54" s="32">
        <v>0</v>
      </c>
      <c r="I54" s="33">
        <v>0</v>
      </c>
      <c r="J54" s="47">
        <v>0</v>
      </c>
      <c r="K54" s="33">
        <v>0</v>
      </c>
      <c r="L54" s="33">
        <v>38560624</v>
      </c>
      <c r="M54" s="48">
        <f t="shared" si="0"/>
        <v>4.4945358366656717E-2</v>
      </c>
    </row>
    <row r="55" spans="1:13" x14ac:dyDescent="0.2">
      <c r="A55" s="46" t="s">
        <v>52</v>
      </c>
      <c r="B55" s="31">
        <v>755637</v>
      </c>
      <c r="C55" s="33">
        <v>0</v>
      </c>
      <c r="D55" s="32">
        <v>0</v>
      </c>
      <c r="E55" s="32">
        <v>0</v>
      </c>
      <c r="F55" s="32">
        <v>0</v>
      </c>
      <c r="G55" s="32">
        <v>0</v>
      </c>
      <c r="H55" s="32">
        <v>0</v>
      </c>
      <c r="I55" s="33">
        <v>0</v>
      </c>
      <c r="J55" s="47">
        <v>0</v>
      </c>
      <c r="K55" s="33">
        <v>0</v>
      </c>
      <c r="L55" s="33">
        <v>755637</v>
      </c>
      <c r="M55" s="48">
        <f t="shared" si="0"/>
        <v>8.8075275338141265E-4</v>
      </c>
    </row>
    <row r="56" spans="1:13" x14ac:dyDescent="0.2">
      <c r="A56" s="46" t="s">
        <v>53</v>
      </c>
      <c r="B56" s="31">
        <v>8390069</v>
      </c>
      <c r="C56" s="33">
        <v>0</v>
      </c>
      <c r="D56" s="32">
        <v>0</v>
      </c>
      <c r="E56" s="32">
        <v>0</v>
      </c>
      <c r="F56" s="32">
        <v>0</v>
      </c>
      <c r="G56" s="32">
        <v>0</v>
      </c>
      <c r="H56" s="32">
        <v>0</v>
      </c>
      <c r="I56" s="33">
        <v>0</v>
      </c>
      <c r="J56" s="47">
        <v>0</v>
      </c>
      <c r="K56" s="33">
        <v>0</v>
      </c>
      <c r="L56" s="33">
        <v>8390069</v>
      </c>
      <c r="M56" s="48">
        <f t="shared" si="0"/>
        <v>9.7792675223818265E-3</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1.4779510416875183E-6</v>
      </c>
    </row>
    <row r="58" spans="1:13" x14ac:dyDescent="0.2">
      <c r="A58" s="46" t="s">
        <v>69</v>
      </c>
      <c r="B58" s="31">
        <v>28359537</v>
      </c>
      <c r="C58" s="33">
        <v>1109676</v>
      </c>
      <c r="D58" s="32">
        <v>0</v>
      </c>
      <c r="E58" s="32">
        <v>0</v>
      </c>
      <c r="F58" s="32">
        <v>0</v>
      </c>
      <c r="G58" s="32">
        <v>0</v>
      </c>
      <c r="H58" s="32">
        <v>0</v>
      </c>
      <c r="I58" s="33">
        <v>0</v>
      </c>
      <c r="J58" s="47">
        <v>0</v>
      </c>
      <c r="K58" s="33">
        <v>0</v>
      </c>
      <c r="L58" s="33">
        <v>29469213</v>
      </c>
      <c r="M58" s="48">
        <f t="shared" si="0"/>
        <v>3.4348623068660378E-2</v>
      </c>
    </row>
    <row r="59" spans="1:13" x14ac:dyDescent="0.2">
      <c r="A59" s="46" t="s">
        <v>70</v>
      </c>
      <c r="B59" s="31">
        <v>10570958</v>
      </c>
      <c r="C59" s="33">
        <v>1075731</v>
      </c>
      <c r="D59" s="32">
        <v>0</v>
      </c>
      <c r="E59" s="32">
        <v>0</v>
      </c>
      <c r="F59" s="32">
        <v>0</v>
      </c>
      <c r="G59" s="32">
        <v>0</v>
      </c>
      <c r="H59" s="32">
        <v>0</v>
      </c>
      <c r="I59" s="33">
        <v>0</v>
      </c>
      <c r="J59" s="47">
        <v>0</v>
      </c>
      <c r="K59" s="33">
        <v>3386976</v>
      </c>
      <c r="L59" s="33">
        <v>15033665</v>
      </c>
      <c r="M59" s="48">
        <f t="shared" si="0"/>
        <v>1.7522887103415763E-2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4391905</v>
      </c>
      <c r="C61" s="33">
        <v>0</v>
      </c>
      <c r="D61" s="32">
        <v>1904404</v>
      </c>
      <c r="E61" s="32">
        <v>0</v>
      </c>
      <c r="F61" s="32">
        <v>0</v>
      </c>
      <c r="G61" s="32">
        <v>0</v>
      </c>
      <c r="H61" s="32">
        <v>384606</v>
      </c>
      <c r="I61" s="33">
        <v>0</v>
      </c>
      <c r="J61" s="47">
        <v>0</v>
      </c>
      <c r="K61" s="33">
        <v>11839911</v>
      </c>
      <c r="L61" s="33">
        <v>18520826</v>
      </c>
      <c r="M61" s="48">
        <f t="shared" si="0"/>
        <v>2.1587440125877978E-2</v>
      </c>
    </row>
    <row r="62" spans="1:13" x14ac:dyDescent="0.2">
      <c r="A62" s="46" t="s">
        <v>5</v>
      </c>
      <c r="B62" s="31">
        <v>0</v>
      </c>
      <c r="C62" s="33">
        <v>0</v>
      </c>
      <c r="D62" s="32">
        <v>0</v>
      </c>
      <c r="E62" s="32">
        <v>0</v>
      </c>
      <c r="F62" s="32">
        <v>0</v>
      </c>
      <c r="G62" s="32">
        <v>0</v>
      </c>
      <c r="H62" s="32">
        <v>0</v>
      </c>
      <c r="I62" s="33">
        <v>0</v>
      </c>
      <c r="J62" s="47">
        <v>0</v>
      </c>
      <c r="K62" s="33">
        <v>212582</v>
      </c>
      <c r="L62" s="33">
        <v>212582</v>
      </c>
      <c r="M62" s="48">
        <f t="shared" si="0"/>
        <v>2.4778059017666878E-4</v>
      </c>
    </row>
    <row r="63" spans="1:13" x14ac:dyDescent="0.2">
      <c r="A63" s="46" t="s">
        <v>56</v>
      </c>
      <c r="B63" s="31">
        <v>45264486</v>
      </c>
      <c r="C63" s="33">
        <v>0</v>
      </c>
      <c r="D63" s="32">
        <v>0</v>
      </c>
      <c r="E63" s="32">
        <v>0</v>
      </c>
      <c r="F63" s="32">
        <v>0</v>
      </c>
      <c r="G63" s="32">
        <v>0</v>
      </c>
      <c r="H63" s="32">
        <v>0</v>
      </c>
      <c r="I63" s="33">
        <v>0</v>
      </c>
      <c r="J63" s="47">
        <v>0</v>
      </c>
      <c r="K63" s="33">
        <v>0</v>
      </c>
      <c r="L63" s="33">
        <v>45264486</v>
      </c>
      <c r="M63" s="48">
        <f t="shared" si="0"/>
        <v>5.2759222582925938E-2</v>
      </c>
    </row>
    <row r="64" spans="1:13" x14ac:dyDescent="0.2">
      <c r="A64" s="46" t="s">
        <v>57</v>
      </c>
      <c r="B64" s="31">
        <v>0</v>
      </c>
      <c r="C64" s="33">
        <v>0</v>
      </c>
      <c r="D64" s="32">
        <v>0</v>
      </c>
      <c r="E64" s="32">
        <v>0</v>
      </c>
      <c r="F64" s="32">
        <v>0</v>
      </c>
      <c r="G64" s="32">
        <v>0</v>
      </c>
      <c r="H64" s="32">
        <v>0</v>
      </c>
      <c r="I64" s="33">
        <v>0</v>
      </c>
      <c r="J64" s="47">
        <v>16694</v>
      </c>
      <c r="K64" s="33">
        <v>0</v>
      </c>
      <c r="L64" s="33">
        <v>16694</v>
      </c>
      <c r="M64" s="48">
        <f t="shared" si="0"/>
        <v>1.9458134613510591E-5</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2023393</v>
      </c>
      <c r="C67" s="33">
        <v>0</v>
      </c>
      <c r="D67" s="32">
        <v>0</v>
      </c>
      <c r="E67" s="32">
        <v>0</v>
      </c>
      <c r="F67" s="32">
        <v>0</v>
      </c>
      <c r="G67" s="32">
        <v>0</v>
      </c>
      <c r="H67" s="32">
        <v>0</v>
      </c>
      <c r="I67" s="33">
        <v>0</v>
      </c>
      <c r="J67" s="47">
        <v>0</v>
      </c>
      <c r="K67" s="33">
        <v>0</v>
      </c>
      <c r="L67" s="33">
        <v>2023393</v>
      </c>
      <c r="M67" s="48">
        <f t="shared" si="0"/>
        <v>2.3584193943952938E-3</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1049335</v>
      </c>
      <c r="C69" s="33">
        <v>0</v>
      </c>
      <c r="D69" s="32">
        <v>0</v>
      </c>
      <c r="E69" s="32">
        <v>0</v>
      </c>
      <c r="F69" s="32">
        <v>0</v>
      </c>
      <c r="G69" s="32">
        <v>0</v>
      </c>
      <c r="H69" s="32">
        <v>0</v>
      </c>
      <c r="I69" s="33">
        <v>0</v>
      </c>
      <c r="J69" s="47">
        <v>0</v>
      </c>
      <c r="K69" s="33">
        <v>0</v>
      </c>
      <c r="L69" s="33">
        <v>1049335</v>
      </c>
      <c r="M69" s="48">
        <f t="shared" si="0"/>
        <v>1.2230802494709559E-3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441986328</v>
      </c>
      <c r="C71" s="50">
        <v>113228724</v>
      </c>
      <c r="D71" s="50">
        <v>41430653</v>
      </c>
      <c r="E71" s="50">
        <v>0</v>
      </c>
      <c r="F71" s="50">
        <v>14032</v>
      </c>
      <c r="G71" s="50">
        <v>0</v>
      </c>
      <c r="H71" s="50">
        <v>3832967</v>
      </c>
      <c r="I71" s="50">
        <v>198161599</v>
      </c>
      <c r="J71" s="50">
        <v>16694</v>
      </c>
      <c r="K71" s="50">
        <v>59273525</v>
      </c>
      <c r="L71" s="50">
        <v>857944522</v>
      </c>
      <c r="M71" s="51">
        <f>L71/$L$71</f>
        <v>1</v>
      </c>
    </row>
    <row r="72" spans="1:13" x14ac:dyDescent="0.2">
      <c r="A72" s="49" t="s">
        <v>79</v>
      </c>
      <c r="B72" s="53">
        <f>(B71/$L$71)</f>
        <v>0.51516889107195674</v>
      </c>
      <c r="C72" s="53">
        <f t="shared" ref="C72:L72" si="1">(C71/$L$71)</f>
        <v>0.13197674336336634</v>
      </c>
      <c r="D72" s="53">
        <f t="shared" si="1"/>
        <v>4.8290596813205133E-2</v>
      </c>
      <c r="E72" s="53">
        <f t="shared" si="1"/>
        <v>0</v>
      </c>
      <c r="F72" s="53">
        <f t="shared" si="1"/>
        <v>1.6355369887191844E-5</v>
      </c>
      <c r="G72" s="53">
        <f t="shared" si="1"/>
        <v>0</v>
      </c>
      <c r="H72" s="53">
        <f t="shared" si="1"/>
        <v>4.4676163804447024E-3</v>
      </c>
      <c r="I72" s="53">
        <f t="shared" si="1"/>
        <v>0.23097250919914378</v>
      </c>
      <c r="J72" s="53">
        <f t="shared" si="1"/>
        <v>1.9458134613510591E-5</v>
      </c>
      <c r="K72" s="53">
        <f t="shared" si="1"/>
        <v>6.9087829667382625E-2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105</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1517040</v>
      </c>
      <c r="C6" s="33">
        <v>0</v>
      </c>
      <c r="D6" s="32">
        <v>0</v>
      </c>
      <c r="E6" s="32">
        <v>0</v>
      </c>
      <c r="F6" s="32">
        <v>0</v>
      </c>
      <c r="G6" s="32">
        <v>0</v>
      </c>
      <c r="H6" s="32">
        <v>0</v>
      </c>
      <c r="I6" s="33">
        <v>0</v>
      </c>
      <c r="J6" s="47">
        <v>0</v>
      </c>
      <c r="K6" s="33">
        <v>0</v>
      </c>
      <c r="L6" s="33">
        <v>1517040</v>
      </c>
      <c r="M6" s="48">
        <f t="shared" ref="M6:M69" si="0">L6/$L$71</f>
        <v>1.849201550756335E-3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5920965</v>
      </c>
      <c r="C8" s="33">
        <v>1664499</v>
      </c>
      <c r="D8" s="32">
        <v>0</v>
      </c>
      <c r="E8" s="32">
        <v>0</v>
      </c>
      <c r="F8" s="32">
        <v>0</v>
      </c>
      <c r="G8" s="32">
        <v>0</v>
      </c>
      <c r="H8" s="32">
        <v>0</v>
      </c>
      <c r="I8" s="33">
        <v>0</v>
      </c>
      <c r="J8" s="47">
        <v>0</v>
      </c>
      <c r="K8" s="33">
        <v>4782300</v>
      </c>
      <c r="L8" s="33">
        <v>12367764</v>
      </c>
      <c r="M8" s="48">
        <f t="shared" si="0"/>
        <v>1.507573193072587E-2</v>
      </c>
    </row>
    <row r="9" spans="1:13" x14ac:dyDescent="0.2">
      <c r="A9" s="46" t="s">
        <v>11</v>
      </c>
      <c r="B9" s="31">
        <v>9850227</v>
      </c>
      <c r="C9" s="33">
        <v>13822737</v>
      </c>
      <c r="D9" s="32">
        <v>431855</v>
      </c>
      <c r="E9" s="32">
        <v>0</v>
      </c>
      <c r="F9" s="32">
        <v>0</v>
      </c>
      <c r="G9" s="32">
        <v>0</v>
      </c>
      <c r="H9" s="32">
        <v>0</v>
      </c>
      <c r="I9" s="33">
        <v>0</v>
      </c>
      <c r="J9" s="47">
        <v>0</v>
      </c>
      <c r="K9" s="33">
        <v>10219</v>
      </c>
      <c r="L9" s="33">
        <v>24115038</v>
      </c>
      <c r="M9" s="48">
        <f t="shared" si="0"/>
        <v>2.9395115267987628E-2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0</v>
      </c>
      <c r="L11" s="33">
        <v>0</v>
      </c>
      <c r="M11" s="48">
        <f t="shared" si="0"/>
        <v>0</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27638416</v>
      </c>
      <c r="C13" s="33">
        <v>0</v>
      </c>
      <c r="D13" s="32">
        <v>0</v>
      </c>
      <c r="E13" s="32">
        <v>0</v>
      </c>
      <c r="F13" s="32">
        <v>0</v>
      </c>
      <c r="G13" s="32">
        <v>0</v>
      </c>
      <c r="H13" s="32">
        <v>0</v>
      </c>
      <c r="I13" s="33">
        <v>0</v>
      </c>
      <c r="J13" s="47">
        <v>0</v>
      </c>
      <c r="K13" s="33">
        <v>0</v>
      </c>
      <c r="L13" s="33">
        <v>27638416</v>
      </c>
      <c r="M13" s="48">
        <f t="shared" si="0"/>
        <v>3.3689949986584866E-2</v>
      </c>
    </row>
    <row r="14" spans="1:13" x14ac:dyDescent="0.2">
      <c r="A14" s="46" t="s">
        <v>16</v>
      </c>
      <c r="B14" s="31">
        <v>373310</v>
      </c>
      <c r="C14" s="33">
        <v>14718</v>
      </c>
      <c r="D14" s="32">
        <v>0</v>
      </c>
      <c r="E14" s="32">
        <v>0</v>
      </c>
      <c r="F14" s="32">
        <v>0</v>
      </c>
      <c r="G14" s="32">
        <v>0</v>
      </c>
      <c r="H14" s="32">
        <v>2011054</v>
      </c>
      <c r="I14" s="33">
        <v>0</v>
      </c>
      <c r="J14" s="47">
        <v>0</v>
      </c>
      <c r="K14" s="33">
        <v>26963298</v>
      </c>
      <c r="L14" s="33">
        <v>29362381</v>
      </c>
      <c r="M14" s="48">
        <f t="shared" si="0"/>
        <v>3.5791383535765935E-2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924197</v>
      </c>
      <c r="D16" s="32">
        <v>0</v>
      </c>
      <c r="E16" s="32">
        <v>0</v>
      </c>
      <c r="F16" s="32">
        <v>0</v>
      </c>
      <c r="G16" s="32">
        <v>0</v>
      </c>
      <c r="H16" s="32">
        <v>0</v>
      </c>
      <c r="I16" s="33">
        <v>0</v>
      </c>
      <c r="J16" s="47">
        <v>0</v>
      </c>
      <c r="K16" s="33">
        <v>0</v>
      </c>
      <c r="L16" s="33">
        <v>924197</v>
      </c>
      <c r="M16" s="48">
        <f t="shared" si="0"/>
        <v>1.1265533707775356E-3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7900336</v>
      </c>
      <c r="C18" s="33">
        <v>0</v>
      </c>
      <c r="D18" s="32">
        <v>0</v>
      </c>
      <c r="E18" s="32">
        <v>0</v>
      </c>
      <c r="F18" s="32">
        <v>0</v>
      </c>
      <c r="G18" s="32">
        <v>0</v>
      </c>
      <c r="H18" s="32">
        <v>0</v>
      </c>
      <c r="I18" s="33">
        <v>0</v>
      </c>
      <c r="J18" s="47">
        <v>0</v>
      </c>
      <c r="K18" s="33">
        <v>0</v>
      </c>
      <c r="L18" s="33">
        <v>7900336</v>
      </c>
      <c r="M18" s="48">
        <f t="shared" si="0"/>
        <v>9.6301439531562127E-3</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5385190</v>
      </c>
      <c r="C20" s="33">
        <v>0</v>
      </c>
      <c r="D20" s="32">
        <v>0</v>
      </c>
      <c r="E20" s="32">
        <v>0</v>
      </c>
      <c r="F20" s="32">
        <v>0</v>
      </c>
      <c r="G20" s="32">
        <v>0</v>
      </c>
      <c r="H20" s="32">
        <v>0</v>
      </c>
      <c r="I20" s="33">
        <v>0</v>
      </c>
      <c r="J20" s="47">
        <v>0</v>
      </c>
      <c r="K20" s="33">
        <v>0</v>
      </c>
      <c r="L20" s="33">
        <v>5385190</v>
      </c>
      <c r="M20" s="48">
        <f t="shared" si="0"/>
        <v>6.5642973811616753E-3</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146993</v>
      </c>
      <c r="E24" s="32">
        <v>0</v>
      </c>
      <c r="F24" s="32">
        <v>0</v>
      </c>
      <c r="G24" s="32">
        <v>0</v>
      </c>
      <c r="H24" s="32">
        <v>77047</v>
      </c>
      <c r="I24" s="33">
        <v>0</v>
      </c>
      <c r="J24" s="47">
        <v>6550</v>
      </c>
      <c r="K24" s="33">
        <v>59741</v>
      </c>
      <c r="L24" s="33">
        <v>290331</v>
      </c>
      <c r="M24" s="48">
        <f t="shared" si="0"/>
        <v>3.5390005236027891E-4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6388266</v>
      </c>
      <c r="D28" s="32">
        <v>0</v>
      </c>
      <c r="E28" s="32">
        <v>0</v>
      </c>
      <c r="F28" s="32">
        <v>0</v>
      </c>
      <c r="G28" s="32">
        <v>0</v>
      </c>
      <c r="H28" s="32">
        <v>0</v>
      </c>
      <c r="I28" s="33">
        <v>0</v>
      </c>
      <c r="J28" s="47">
        <v>0</v>
      </c>
      <c r="K28" s="33">
        <v>0</v>
      </c>
      <c r="L28" s="33">
        <v>6388266</v>
      </c>
      <c r="M28" s="48">
        <f t="shared" si="0"/>
        <v>7.7870006023862057E-3</v>
      </c>
    </row>
    <row r="29" spans="1:13" x14ac:dyDescent="0.2">
      <c r="A29" s="46" t="s">
        <v>30</v>
      </c>
      <c r="B29" s="31">
        <v>3158740</v>
      </c>
      <c r="C29" s="33">
        <v>0</v>
      </c>
      <c r="D29" s="32">
        <v>0</v>
      </c>
      <c r="E29" s="32">
        <v>0</v>
      </c>
      <c r="F29" s="32">
        <v>0</v>
      </c>
      <c r="G29" s="32">
        <v>0</v>
      </c>
      <c r="H29" s="32">
        <v>0</v>
      </c>
      <c r="I29" s="33">
        <v>0</v>
      </c>
      <c r="J29" s="47">
        <v>0</v>
      </c>
      <c r="K29" s="33">
        <v>0</v>
      </c>
      <c r="L29" s="33">
        <v>3158740</v>
      </c>
      <c r="M29" s="48">
        <f t="shared" si="0"/>
        <v>3.8503578721958984E-3</v>
      </c>
    </row>
    <row r="30" spans="1:13" x14ac:dyDescent="0.2">
      <c r="A30" s="46" t="s">
        <v>31</v>
      </c>
      <c r="B30" s="31">
        <v>0</v>
      </c>
      <c r="C30" s="33">
        <v>0</v>
      </c>
      <c r="D30" s="32">
        <v>0</v>
      </c>
      <c r="E30" s="32">
        <v>0</v>
      </c>
      <c r="F30" s="32">
        <v>0</v>
      </c>
      <c r="G30" s="32">
        <v>0</v>
      </c>
      <c r="H30" s="32">
        <v>0</v>
      </c>
      <c r="I30" s="33">
        <v>0</v>
      </c>
      <c r="J30" s="47">
        <v>0</v>
      </c>
      <c r="K30" s="33">
        <v>1341704</v>
      </c>
      <c r="L30" s="33">
        <v>1341704</v>
      </c>
      <c r="M30" s="48">
        <f t="shared" si="0"/>
        <v>1.635475081379514E-3</v>
      </c>
    </row>
    <row r="31" spans="1:13" x14ac:dyDescent="0.2">
      <c r="A31" s="46" t="s">
        <v>32</v>
      </c>
      <c r="B31" s="31">
        <v>57936195</v>
      </c>
      <c r="C31" s="33">
        <v>0</v>
      </c>
      <c r="D31" s="32">
        <v>0</v>
      </c>
      <c r="E31" s="32">
        <v>0</v>
      </c>
      <c r="F31" s="32">
        <v>0</v>
      </c>
      <c r="G31" s="32">
        <v>0</v>
      </c>
      <c r="H31" s="32">
        <v>0</v>
      </c>
      <c r="I31" s="33">
        <v>0</v>
      </c>
      <c r="J31" s="47">
        <v>0</v>
      </c>
      <c r="K31" s="33">
        <v>0</v>
      </c>
      <c r="L31" s="33">
        <v>57936195</v>
      </c>
      <c r="M31" s="48">
        <f t="shared" si="0"/>
        <v>7.0621540393741383E-2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3747744</v>
      </c>
      <c r="D33" s="32">
        <v>0</v>
      </c>
      <c r="E33" s="32">
        <v>0</v>
      </c>
      <c r="F33" s="32">
        <v>0</v>
      </c>
      <c r="G33" s="32">
        <v>0</v>
      </c>
      <c r="H33" s="32">
        <v>0</v>
      </c>
      <c r="I33" s="33">
        <v>0</v>
      </c>
      <c r="J33" s="47">
        <v>0</v>
      </c>
      <c r="K33" s="33">
        <v>0</v>
      </c>
      <c r="L33" s="33">
        <v>3747744</v>
      </c>
      <c r="M33" s="48">
        <f t="shared" si="0"/>
        <v>4.5683264888452188E-3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5574990</v>
      </c>
      <c r="C37" s="33">
        <v>0</v>
      </c>
      <c r="D37" s="32">
        <v>0</v>
      </c>
      <c r="E37" s="32">
        <v>0</v>
      </c>
      <c r="F37" s="32">
        <v>0</v>
      </c>
      <c r="G37" s="32">
        <v>0</v>
      </c>
      <c r="H37" s="32">
        <v>0</v>
      </c>
      <c r="I37" s="33">
        <v>0</v>
      </c>
      <c r="J37" s="47">
        <v>0</v>
      </c>
      <c r="K37" s="33">
        <v>0</v>
      </c>
      <c r="L37" s="33">
        <v>5574990</v>
      </c>
      <c r="M37" s="48">
        <f t="shared" si="0"/>
        <v>6.7956547971385469E-3</v>
      </c>
    </row>
    <row r="38" spans="1:13" x14ac:dyDescent="0.2">
      <c r="A38" s="46" t="s">
        <v>1</v>
      </c>
      <c r="B38" s="31">
        <v>37340579</v>
      </c>
      <c r="C38" s="33">
        <v>6487026</v>
      </c>
      <c r="D38" s="32">
        <v>0</v>
      </c>
      <c r="E38" s="32">
        <v>0</v>
      </c>
      <c r="F38" s="32">
        <v>12272</v>
      </c>
      <c r="G38" s="32">
        <v>0</v>
      </c>
      <c r="H38" s="32">
        <v>83631</v>
      </c>
      <c r="I38" s="33">
        <v>0</v>
      </c>
      <c r="J38" s="47">
        <v>0</v>
      </c>
      <c r="K38" s="33">
        <v>2192462</v>
      </c>
      <c r="L38" s="33">
        <v>46115971</v>
      </c>
      <c r="M38" s="48">
        <f t="shared" si="0"/>
        <v>5.6213234382636042E-2</v>
      </c>
    </row>
    <row r="39" spans="1:13" x14ac:dyDescent="0.2">
      <c r="A39" s="46" t="s">
        <v>39</v>
      </c>
      <c r="B39" s="31">
        <v>0</v>
      </c>
      <c r="C39" s="33">
        <v>0</v>
      </c>
      <c r="D39" s="32">
        <v>0</v>
      </c>
      <c r="E39" s="32">
        <v>0</v>
      </c>
      <c r="F39" s="32">
        <v>0</v>
      </c>
      <c r="G39" s="32">
        <v>0</v>
      </c>
      <c r="H39" s="32">
        <v>0</v>
      </c>
      <c r="I39" s="33">
        <v>0</v>
      </c>
      <c r="J39" s="47">
        <v>0</v>
      </c>
      <c r="K39" s="33">
        <v>0</v>
      </c>
      <c r="L39" s="33">
        <v>0</v>
      </c>
      <c r="M39" s="48">
        <f t="shared" si="0"/>
        <v>0</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26092250</v>
      </c>
      <c r="C43" s="33">
        <v>0</v>
      </c>
      <c r="D43" s="32">
        <v>32893114</v>
      </c>
      <c r="E43" s="32">
        <v>0</v>
      </c>
      <c r="F43" s="32">
        <v>0</v>
      </c>
      <c r="G43" s="32">
        <v>0</v>
      </c>
      <c r="H43" s="32">
        <v>0</v>
      </c>
      <c r="I43" s="33">
        <v>0</v>
      </c>
      <c r="J43" s="47">
        <v>0</v>
      </c>
      <c r="K43" s="33">
        <v>0</v>
      </c>
      <c r="L43" s="33">
        <v>58985364</v>
      </c>
      <c r="M43" s="48">
        <f t="shared" si="0"/>
        <v>7.190042884876266E-2</v>
      </c>
    </row>
    <row r="44" spans="1:13" x14ac:dyDescent="0.2">
      <c r="A44" s="46" t="s">
        <v>43</v>
      </c>
      <c r="B44" s="31">
        <v>0</v>
      </c>
      <c r="C44" s="33">
        <v>0</v>
      </c>
      <c r="D44" s="32">
        <v>0</v>
      </c>
      <c r="E44" s="32">
        <v>0</v>
      </c>
      <c r="F44" s="32">
        <v>0</v>
      </c>
      <c r="G44" s="32">
        <v>0</v>
      </c>
      <c r="H44" s="32">
        <v>0</v>
      </c>
      <c r="I44" s="33">
        <v>0</v>
      </c>
      <c r="J44" s="47">
        <v>0</v>
      </c>
      <c r="K44" s="33">
        <v>4166744</v>
      </c>
      <c r="L44" s="33">
        <v>4166744</v>
      </c>
      <c r="M44" s="48">
        <f t="shared" si="0"/>
        <v>5.0790680973505347E-3</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45305736</v>
      </c>
      <c r="C46" s="33">
        <v>0</v>
      </c>
      <c r="D46" s="32">
        <v>0</v>
      </c>
      <c r="E46" s="32">
        <v>0</v>
      </c>
      <c r="F46" s="32">
        <v>0</v>
      </c>
      <c r="G46" s="32">
        <v>0</v>
      </c>
      <c r="H46" s="32">
        <v>0</v>
      </c>
      <c r="I46" s="33">
        <v>0</v>
      </c>
      <c r="J46" s="47">
        <v>0</v>
      </c>
      <c r="K46" s="33">
        <v>0</v>
      </c>
      <c r="L46" s="33">
        <v>45305736</v>
      </c>
      <c r="M46" s="48">
        <f t="shared" si="0"/>
        <v>5.5225595415649635E-2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2327129</v>
      </c>
      <c r="C48" s="33">
        <v>0</v>
      </c>
      <c r="D48" s="32">
        <v>0</v>
      </c>
      <c r="E48" s="32">
        <v>0</v>
      </c>
      <c r="F48" s="32">
        <v>0</v>
      </c>
      <c r="G48" s="32">
        <v>0</v>
      </c>
      <c r="H48" s="32">
        <v>0</v>
      </c>
      <c r="I48" s="33">
        <v>0</v>
      </c>
      <c r="J48" s="47">
        <v>0</v>
      </c>
      <c r="K48" s="33">
        <v>410558</v>
      </c>
      <c r="L48" s="33">
        <v>2737687</v>
      </c>
      <c r="M48" s="48">
        <f t="shared" si="0"/>
        <v>3.3371137517042787E-3</v>
      </c>
    </row>
    <row r="49" spans="1:13" x14ac:dyDescent="0.2">
      <c r="A49" s="46" t="s">
        <v>48</v>
      </c>
      <c r="B49" s="31">
        <v>0</v>
      </c>
      <c r="C49" s="33">
        <v>0</v>
      </c>
      <c r="D49" s="32">
        <v>0</v>
      </c>
      <c r="E49" s="32">
        <v>0</v>
      </c>
      <c r="F49" s="32">
        <v>0</v>
      </c>
      <c r="G49" s="32">
        <v>0</v>
      </c>
      <c r="H49" s="32">
        <v>0</v>
      </c>
      <c r="I49" s="33">
        <v>0</v>
      </c>
      <c r="J49" s="47">
        <v>0</v>
      </c>
      <c r="K49" s="33">
        <v>1682131</v>
      </c>
      <c r="L49" s="33">
        <v>1682131</v>
      </c>
      <c r="M49" s="48">
        <f t="shared" si="0"/>
        <v>2.0504398392760274E-3</v>
      </c>
    </row>
    <row r="50" spans="1:13" x14ac:dyDescent="0.2">
      <c r="A50" s="46" t="s">
        <v>3</v>
      </c>
      <c r="B50" s="31">
        <v>0</v>
      </c>
      <c r="C50" s="33">
        <v>0</v>
      </c>
      <c r="D50" s="32">
        <v>0</v>
      </c>
      <c r="E50" s="32">
        <v>0</v>
      </c>
      <c r="F50" s="32">
        <v>0</v>
      </c>
      <c r="G50" s="32">
        <v>0</v>
      </c>
      <c r="H50" s="32">
        <v>608590</v>
      </c>
      <c r="I50" s="33">
        <v>0</v>
      </c>
      <c r="J50" s="47">
        <v>0</v>
      </c>
      <c r="K50" s="33">
        <v>809356</v>
      </c>
      <c r="L50" s="33">
        <v>1417946</v>
      </c>
      <c r="M50" s="48">
        <f t="shared" si="0"/>
        <v>1.7284105508679681E-3</v>
      </c>
    </row>
    <row r="51" spans="1:13" x14ac:dyDescent="0.2">
      <c r="A51" s="46" t="s">
        <v>49</v>
      </c>
      <c r="B51" s="31">
        <v>16124478</v>
      </c>
      <c r="C51" s="33">
        <v>0</v>
      </c>
      <c r="D51" s="32">
        <v>1921016</v>
      </c>
      <c r="E51" s="32">
        <v>0</v>
      </c>
      <c r="F51" s="32">
        <v>0</v>
      </c>
      <c r="G51" s="32">
        <v>0</v>
      </c>
      <c r="H51" s="32">
        <v>0</v>
      </c>
      <c r="I51" s="33">
        <v>0</v>
      </c>
      <c r="J51" s="47">
        <v>0</v>
      </c>
      <c r="K51" s="33">
        <v>0</v>
      </c>
      <c r="L51" s="33">
        <v>18045494</v>
      </c>
      <c r="M51" s="48">
        <f t="shared" si="0"/>
        <v>2.1996622033014383E-2</v>
      </c>
    </row>
    <row r="52" spans="1:13" x14ac:dyDescent="0.2">
      <c r="A52" s="46" t="s">
        <v>50</v>
      </c>
      <c r="B52" s="31">
        <v>28488029</v>
      </c>
      <c r="C52" s="33">
        <v>0</v>
      </c>
      <c r="D52" s="32">
        <v>0</v>
      </c>
      <c r="E52" s="32">
        <v>0</v>
      </c>
      <c r="F52" s="32">
        <v>0</v>
      </c>
      <c r="G52" s="32">
        <v>0</v>
      </c>
      <c r="H52" s="32">
        <v>21225</v>
      </c>
      <c r="I52" s="33">
        <v>0</v>
      </c>
      <c r="J52" s="47">
        <v>0</v>
      </c>
      <c r="K52" s="33">
        <v>951154</v>
      </c>
      <c r="L52" s="33">
        <v>29460407</v>
      </c>
      <c r="M52" s="48">
        <f t="shared" si="0"/>
        <v>3.5910872693081783E-2</v>
      </c>
    </row>
    <row r="53" spans="1:13" x14ac:dyDescent="0.2">
      <c r="A53" s="46" t="s">
        <v>4</v>
      </c>
      <c r="B53" s="31">
        <v>12624809</v>
      </c>
      <c r="C53" s="33">
        <v>70519988</v>
      </c>
      <c r="D53" s="32">
        <v>0</v>
      </c>
      <c r="E53" s="32">
        <v>0</v>
      </c>
      <c r="F53" s="32">
        <v>0</v>
      </c>
      <c r="G53" s="32">
        <v>0</v>
      </c>
      <c r="H53" s="32">
        <v>968698</v>
      </c>
      <c r="I53" s="33">
        <v>188313981</v>
      </c>
      <c r="J53" s="47">
        <v>0</v>
      </c>
      <c r="K53" s="33">
        <v>0</v>
      </c>
      <c r="L53" s="33">
        <v>272427477</v>
      </c>
      <c r="M53" s="48">
        <f t="shared" si="0"/>
        <v>0.33207648640578746</v>
      </c>
    </row>
    <row r="54" spans="1:13" x14ac:dyDescent="0.2">
      <c r="A54" s="46" t="s">
        <v>51</v>
      </c>
      <c r="B54" s="31">
        <v>37526481</v>
      </c>
      <c r="C54" s="33">
        <v>0</v>
      </c>
      <c r="D54" s="32">
        <v>0</v>
      </c>
      <c r="E54" s="32">
        <v>0</v>
      </c>
      <c r="F54" s="32">
        <v>0</v>
      </c>
      <c r="G54" s="32">
        <v>0</v>
      </c>
      <c r="H54" s="32">
        <v>0</v>
      </c>
      <c r="I54" s="33">
        <v>0</v>
      </c>
      <c r="J54" s="47">
        <v>0</v>
      </c>
      <c r="K54" s="33">
        <v>0</v>
      </c>
      <c r="L54" s="33">
        <v>37526481</v>
      </c>
      <c r="M54" s="48">
        <f t="shared" si="0"/>
        <v>4.574304359781426E-2</v>
      </c>
    </row>
    <row r="55" spans="1:13" x14ac:dyDescent="0.2">
      <c r="A55" s="46" t="s">
        <v>52</v>
      </c>
      <c r="B55" s="31">
        <v>738032</v>
      </c>
      <c r="C55" s="33">
        <v>0</v>
      </c>
      <c r="D55" s="32">
        <v>0</v>
      </c>
      <c r="E55" s="32">
        <v>0</v>
      </c>
      <c r="F55" s="32">
        <v>0</v>
      </c>
      <c r="G55" s="32">
        <v>0</v>
      </c>
      <c r="H55" s="32">
        <v>0</v>
      </c>
      <c r="I55" s="33">
        <v>0</v>
      </c>
      <c r="J55" s="47">
        <v>0</v>
      </c>
      <c r="K55" s="33">
        <v>0</v>
      </c>
      <c r="L55" s="33">
        <v>738032</v>
      </c>
      <c r="M55" s="48">
        <f t="shared" si="0"/>
        <v>8.9962685157134918E-4</v>
      </c>
    </row>
    <row r="56" spans="1:13" x14ac:dyDescent="0.2">
      <c r="A56" s="46" t="s">
        <v>53</v>
      </c>
      <c r="B56" s="31">
        <v>7556675</v>
      </c>
      <c r="C56" s="33">
        <v>0</v>
      </c>
      <c r="D56" s="32">
        <v>0</v>
      </c>
      <c r="E56" s="32">
        <v>0</v>
      </c>
      <c r="F56" s="32">
        <v>0</v>
      </c>
      <c r="G56" s="32">
        <v>0</v>
      </c>
      <c r="H56" s="32">
        <v>0</v>
      </c>
      <c r="I56" s="33">
        <v>0</v>
      </c>
      <c r="J56" s="47">
        <v>0</v>
      </c>
      <c r="K56" s="33">
        <v>0</v>
      </c>
      <c r="L56" s="33">
        <v>7556675</v>
      </c>
      <c r="M56" s="48">
        <f t="shared" si="0"/>
        <v>9.2112370989305675E-3</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1.5456333164313617E-6</v>
      </c>
    </row>
    <row r="58" spans="1:13" x14ac:dyDescent="0.2">
      <c r="A58" s="46" t="s">
        <v>69</v>
      </c>
      <c r="B58" s="31">
        <v>27299336</v>
      </c>
      <c r="C58" s="33">
        <v>1425554</v>
      </c>
      <c r="D58" s="32">
        <v>0</v>
      </c>
      <c r="E58" s="32">
        <v>0</v>
      </c>
      <c r="F58" s="32">
        <v>0</v>
      </c>
      <c r="G58" s="32">
        <v>0</v>
      </c>
      <c r="H58" s="32">
        <v>0</v>
      </c>
      <c r="I58" s="33">
        <v>0</v>
      </c>
      <c r="J58" s="47">
        <v>0</v>
      </c>
      <c r="K58" s="33">
        <v>0</v>
      </c>
      <c r="L58" s="33">
        <v>28724890</v>
      </c>
      <c r="M58" s="48">
        <f t="shared" si="0"/>
        <v>3.5014311510115186E-2</v>
      </c>
    </row>
    <row r="59" spans="1:13" x14ac:dyDescent="0.2">
      <c r="A59" s="46" t="s">
        <v>70</v>
      </c>
      <c r="B59" s="31">
        <v>11404598</v>
      </c>
      <c r="C59" s="33">
        <v>1095074</v>
      </c>
      <c r="D59" s="32">
        <v>0</v>
      </c>
      <c r="E59" s="32">
        <v>0</v>
      </c>
      <c r="F59" s="32">
        <v>0</v>
      </c>
      <c r="G59" s="32">
        <v>0</v>
      </c>
      <c r="H59" s="32">
        <v>0</v>
      </c>
      <c r="I59" s="33">
        <v>0</v>
      </c>
      <c r="J59" s="47">
        <v>0</v>
      </c>
      <c r="K59" s="33">
        <v>3386404</v>
      </c>
      <c r="L59" s="33">
        <v>15886076</v>
      </c>
      <c r="M59" s="48">
        <f t="shared" si="0"/>
        <v>1.93643914297797E-2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4289487</v>
      </c>
      <c r="C61" s="33">
        <v>0</v>
      </c>
      <c r="D61" s="32">
        <v>2001261</v>
      </c>
      <c r="E61" s="32">
        <v>0</v>
      </c>
      <c r="F61" s="32">
        <v>7085</v>
      </c>
      <c r="G61" s="32">
        <v>0</v>
      </c>
      <c r="H61" s="32">
        <v>419927</v>
      </c>
      <c r="I61" s="33">
        <v>0</v>
      </c>
      <c r="J61" s="47">
        <v>0</v>
      </c>
      <c r="K61" s="33">
        <v>11446718</v>
      </c>
      <c r="L61" s="33">
        <v>18164478</v>
      </c>
      <c r="M61" s="48">
        <f t="shared" si="0"/>
        <v>2.2141658022385258E-2</v>
      </c>
    </row>
    <row r="62" spans="1:13" x14ac:dyDescent="0.2">
      <c r="A62" s="46" t="s">
        <v>5</v>
      </c>
      <c r="B62" s="31">
        <v>0</v>
      </c>
      <c r="C62" s="33">
        <v>0</v>
      </c>
      <c r="D62" s="32">
        <v>0</v>
      </c>
      <c r="E62" s="32">
        <v>0</v>
      </c>
      <c r="F62" s="32">
        <v>0</v>
      </c>
      <c r="G62" s="32">
        <v>0</v>
      </c>
      <c r="H62" s="32">
        <v>0</v>
      </c>
      <c r="I62" s="33">
        <v>0</v>
      </c>
      <c r="J62" s="47">
        <v>0</v>
      </c>
      <c r="K62" s="33">
        <v>212582</v>
      </c>
      <c r="L62" s="33">
        <v>212582</v>
      </c>
      <c r="M62" s="48">
        <f t="shared" si="0"/>
        <v>2.5912761961641303E-4</v>
      </c>
    </row>
    <row r="63" spans="1:13" x14ac:dyDescent="0.2">
      <c r="A63" s="46" t="s">
        <v>56</v>
      </c>
      <c r="B63" s="31">
        <v>41080013</v>
      </c>
      <c r="C63" s="33">
        <v>0</v>
      </c>
      <c r="D63" s="32">
        <v>0</v>
      </c>
      <c r="E63" s="32">
        <v>0</v>
      </c>
      <c r="F63" s="32">
        <v>0</v>
      </c>
      <c r="G63" s="32">
        <v>0</v>
      </c>
      <c r="H63" s="32">
        <v>0</v>
      </c>
      <c r="I63" s="33">
        <v>0</v>
      </c>
      <c r="J63" s="47">
        <v>0</v>
      </c>
      <c r="K63" s="33">
        <v>0</v>
      </c>
      <c r="L63" s="33">
        <v>41080013</v>
      </c>
      <c r="M63" s="48">
        <f t="shared" si="0"/>
        <v>5.0074634646871806E-2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1231383</v>
      </c>
      <c r="C67" s="33">
        <v>0</v>
      </c>
      <c r="D67" s="32">
        <v>0</v>
      </c>
      <c r="E67" s="32">
        <v>0</v>
      </c>
      <c r="F67" s="32">
        <v>0</v>
      </c>
      <c r="G67" s="32">
        <v>0</v>
      </c>
      <c r="H67" s="32">
        <v>0</v>
      </c>
      <c r="I67" s="33">
        <v>0</v>
      </c>
      <c r="J67" s="47">
        <v>0</v>
      </c>
      <c r="K67" s="33">
        <v>0</v>
      </c>
      <c r="L67" s="33">
        <v>1231383</v>
      </c>
      <c r="M67" s="48">
        <f t="shared" si="0"/>
        <v>1.5009988880813876E-3</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1260525</v>
      </c>
      <c r="C69" s="33">
        <v>0</v>
      </c>
      <c r="D69" s="32">
        <v>0</v>
      </c>
      <c r="E69" s="32">
        <v>0</v>
      </c>
      <c r="F69" s="32">
        <v>0</v>
      </c>
      <c r="G69" s="32">
        <v>0</v>
      </c>
      <c r="H69" s="32">
        <v>0</v>
      </c>
      <c r="I69" s="33">
        <v>0</v>
      </c>
      <c r="J69" s="47">
        <v>0</v>
      </c>
      <c r="K69" s="33">
        <v>0</v>
      </c>
      <c r="L69" s="33">
        <v>1260525</v>
      </c>
      <c r="M69" s="48">
        <f t="shared" si="0"/>
        <v>1.5365216373774782E-3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425944949</v>
      </c>
      <c r="C71" s="50">
        <v>106091072</v>
      </c>
      <c r="D71" s="50">
        <v>37394239</v>
      </c>
      <c r="E71" s="50">
        <v>0</v>
      </c>
      <c r="F71" s="50">
        <v>19357</v>
      </c>
      <c r="G71" s="50">
        <v>0</v>
      </c>
      <c r="H71" s="50">
        <v>4190172</v>
      </c>
      <c r="I71" s="50">
        <v>188313981</v>
      </c>
      <c r="J71" s="50">
        <v>6550</v>
      </c>
      <c r="K71" s="50">
        <v>58415370</v>
      </c>
      <c r="L71" s="50">
        <v>820375691</v>
      </c>
      <c r="M71" s="51">
        <f>L71/$L$71</f>
        <v>1</v>
      </c>
    </row>
    <row r="72" spans="1:13" x14ac:dyDescent="0.2">
      <c r="A72" s="49" t="s">
        <v>79</v>
      </c>
      <c r="B72" s="53">
        <f>(B71/$L$71)</f>
        <v>0.51920717992118082</v>
      </c>
      <c r="C72" s="53">
        <f t="shared" ref="C72:L72" si="1">(C71/$L$71)</f>
        <v>0.1293201068289577</v>
      </c>
      <c r="D72" s="53">
        <f t="shared" si="1"/>
        <v>4.558184672002915E-2</v>
      </c>
      <c r="E72" s="53">
        <f t="shared" si="1"/>
        <v>0</v>
      </c>
      <c r="F72" s="53">
        <f t="shared" si="1"/>
        <v>2.3595287149969926E-5</v>
      </c>
      <c r="G72" s="53">
        <f t="shared" si="1"/>
        <v>0</v>
      </c>
      <c r="H72" s="53">
        <f t="shared" si="1"/>
        <v>5.1076257450929268E-3</v>
      </c>
      <c r="I72" s="53">
        <f t="shared" si="1"/>
        <v>0.22954602758944986</v>
      </c>
      <c r="J72" s="53">
        <f t="shared" si="1"/>
        <v>7.9841468632692571E-6</v>
      </c>
      <c r="K72" s="53">
        <f t="shared" si="1"/>
        <v>7.1205632542322608E-2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104</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1520063</v>
      </c>
      <c r="C6" s="33">
        <v>0</v>
      </c>
      <c r="D6" s="32">
        <v>0</v>
      </c>
      <c r="E6" s="32">
        <v>0</v>
      </c>
      <c r="F6" s="32">
        <v>0</v>
      </c>
      <c r="G6" s="32">
        <v>0</v>
      </c>
      <c r="H6" s="32">
        <v>0</v>
      </c>
      <c r="I6" s="33">
        <v>0</v>
      </c>
      <c r="J6" s="47">
        <v>0</v>
      </c>
      <c r="K6" s="33">
        <v>0</v>
      </c>
      <c r="L6" s="33">
        <v>1520063</v>
      </c>
      <c r="M6" s="48">
        <f t="shared" ref="M6:M69" si="0">L6/$L$71</f>
        <v>1.871133447601343E-3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5598670</v>
      </c>
      <c r="C8" s="33">
        <v>1674233</v>
      </c>
      <c r="D8" s="32">
        <v>0</v>
      </c>
      <c r="E8" s="32">
        <v>0</v>
      </c>
      <c r="F8" s="32">
        <v>0</v>
      </c>
      <c r="G8" s="32">
        <v>0</v>
      </c>
      <c r="H8" s="32">
        <v>0</v>
      </c>
      <c r="I8" s="33">
        <v>0</v>
      </c>
      <c r="J8" s="47">
        <v>0</v>
      </c>
      <c r="K8" s="33">
        <v>4724798</v>
      </c>
      <c r="L8" s="33">
        <v>11997701</v>
      </c>
      <c r="M8" s="48">
        <f t="shared" si="0"/>
        <v>1.4768663953678289E-2</v>
      </c>
    </row>
    <row r="9" spans="1:13" x14ac:dyDescent="0.2">
      <c r="A9" s="46" t="s">
        <v>11</v>
      </c>
      <c r="B9" s="31">
        <v>9048474</v>
      </c>
      <c r="C9" s="33">
        <v>13313864</v>
      </c>
      <c r="D9" s="32">
        <v>414394</v>
      </c>
      <c r="E9" s="32">
        <v>0</v>
      </c>
      <c r="F9" s="32">
        <v>0</v>
      </c>
      <c r="G9" s="32">
        <v>0</v>
      </c>
      <c r="H9" s="32">
        <v>0</v>
      </c>
      <c r="I9" s="33">
        <v>0</v>
      </c>
      <c r="J9" s="47">
        <v>0</v>
      </c>
      <c r="K9" s="33">
        <v>12599</v>
      </c>
      <c r="L9" s="33">
        <v>22789330</v>
      </c>
      <c r="M9" s="48">
        <f t="shared" si="0"/>
        <v>2.8052704138857874E-2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3285153</v>
      </c>
      <c r="C11" s="33">
        <v>3433166</v>
      </c>
      <c r="D11" s="32">
        <v>4609716</v>
      </c>
      <c r="E11" s="32">
        <v>0</v>
      </c>
      <c r="F11" s="32">
        <v>0</v>
      </c>
      <c r="G11" s="32">
        <v>0</v>
      </c>
      <c r="H11" s="32">
        <v>540689</v>
      </c>
      <c r="I11" s="33">
        <v>0</v>
      </c>
      <c r="J11" s="47">
        <v>0</v>
      </c>
      <c r="K11" s="33">
        <v>0</v>
      </c>
      <c r="L11" s="33">
        <v>11868724</v>
      </c>
      <c r="M11" s="48">
        <f t="shared" si="0"/>
        <v>1.4609898706006793E-2</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26617846</v>
      </c>
      <c r="C13" s="33">
        <v>0</v>
      </c>
      <c r="D13" s="32">
        <v>0</v>
      </c>
      <c r="E13" s="32">
        <v>0</v>
      </c>
      <c r="F13" s="32">
        <v>0</v>
      </c>
      <c r="G13" s="32">
        <v>0</v>
      </c>
      <c r="H13" s="32">
        <v>0</v>
      </c>
      <c r="I13" s="33">
        <v>0</v>
      </c>
      <c r="J13" s="47">
        <v>0</v>
      </c>
      <c r="K13" s="33">
        <v>0</v>
      </c>
      <c r="L13" s="33">
        <v>26617846</v>
      </c>
      <c r="M13" s="48">
        <f t="shared" si="0"/>
        <v>3.2765445875402283E-2</v>
      </c>
    </row>
    <row r="14" spans="1:13" x14ac:dyDescent="0.2">
      <c r="A14" s="46" t="s">
        <v>16</v>
      </c>
      <c r="B14" s="31">
        <v>270886</v>
      </c>
      <c r="C14" s="33">
        <v>14718</v>
      </c>
      <c r="D14" s="32">
        <v>0</v>
      </c>
      <c r="E14" s="32">
        <v>0</v>
      </c>
      <c r="F14" s="32">
        <v>0</v>
      </c>
      <c r="G14" s="32">
        <v>0</v>
      </c>
      <c r="H14" s="32">
        <v>1331702</v>
      </c>
      <c r="I14" s="33">
        <v>0</v>
      </c>
      <c r="J14" s="47">
        <v>0</v>
      </c>
      <c r="K14" s="33">
        <v>27771989</v>
      </c>
      <c r="L14" s="33">
        <v>29389295</v>
      </c>
      <c r="M14" s="48">
        <f t="shared" si="0"/>
        <v>3.6176982714481512E-2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924399</v>
      </c>
      <c r="D16" s="32">
        <v>0</v>
      </c>
      <c r="E16" s="32">
        <v>0</v>
      </c>
      <c r="F16" s="32">
        <v>0</v>
      </c>
      <c r="G16" s="32">
        <v>0</v>
      </c>
      <c r="H16" s="32">
        <v>0</v>
      </c>
      <c r="I16" s="33">
        <v>0</v>
      </c>
      <c r="J16" s="47">
        <v>0</v>
      </c>
      <c r="K16" s="33">
        <v>0</v>
      </c>
      <c r="L16" s="33">
        <v>924399</v>
      </c>
      <c r="M16" s="48">
        <f t="shared" si="0"/>
        <v>1.137896184453693E-3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6904701</v>
      </c>
      <c r="C18" s="33">
        <v>0</v>
      </c>
      <c r="D18" s="32">
        <v>0</v>
      </c>
      <c r="E18" s="32">
        <v>0</v>
      </c>
      <c r="F18" s="32">
        <v>0</v>
      </c>
      <c r="G18" s="32">
        <v>0</v>
      </c>
      <c r="H18" s="32">
        <v>0</v>
      </c>
      <c r="I18" s="33">
        <v>0</v>
      </c>
      <c r="J18" s="47">
        <v>0</v>
      </c>
      <c r="K18" s="33">
        <v>1091412</v>
      </c>
      <c r="L18" s="33">
        <v>7996113</v>
      </c>
      <c r="M18" s="48">
        <f t="shared" si="0"/>
        <v>9.8428778840744871E-3</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5034323</v>
      </c>
      <c r="C20" s="33">
        <v>0</v>
      </c>
      <c r="D20" s="32">
        <v>0</v>
      </c>
      <c r="E20" s="32">
        <v>0</v>
      </c>
      <c r="F20" s="32">
        <v>0</v>
      </c>
      <c r="G20" s="32">
        <v>0</v>
      </c>
      <c r="H20" s="32">
        <v>0</v>
      </c>
      <c r="I20" s="33">
        <v>0</v>
      </c>
      <c r="J20" s="47">
        <v>0</v>
      </c>
      <c r="K20" s="33">
        <v>0</v>
      </c>
      <c r="L20" s="33">
        <v>5034323</v>
      </c>
      <c r="M20" s="48">
        <f t="shared" si="0"/>
        <v>6.1970393012189201E-3</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142651</v>
      </c>
      <c r="D24" s="32">
        <v>0</v>
      </c>
      <c r="E24" s="32">
        <v>0</v>
      </c>
      <c r="F24" s="32">
        <v>0</v>
      </c>
      <c r="G24" s="32">
        <v>0</v>
      </c>
      <c r="H24" s="32">
        <v>77047</v>
      </c>
      <c r="I24" s="33">
        <v>0</v>
      </c>
      <c r="J24" s="47">
        <v>6550</v>
      </c>
      <c r="K24" s="33">
        <v>59741</v>
      </c>
      <c r="L24" s="33">
        <v>285989</v>
      </c>
      <c r="M24" s="48">
        <f t="shared" si="0"/>
        <v>3.5204039802696368E-4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5901091</v>
      </c>
      <c r="E28" s="32">
        <v>0</v>
      </c>
      <c r="F28" s="32">
        <v>0</v>
      </c>
      <c r="G28" s="32">
        <v>0</v>
      </c>
      <c r="H28" s="32">
        <v>0</v>
      </c>
      <c r="I28" s="33">
        <v>0</v>
      </c>
      <c r="J28" s="47">
        <v>0</v>
      </c>
      <c r="K28" s="33">
        <v>0</v>
      </c>
      <c r="L28" s="33">
        <v>5901091</v>
      </c>
      <c r="M28" s="48">
        <f t="shared" si="0"/>
        <v>7.2639941551365019E-3</v>
      </c>
    </row>
    <row r="29" spans="1:13" x14ac:dyDescent="0.2">
      <c r="A29" s="46" t="s">
        <v>30</v>
      </c>
      <c r="B29" s="31">
        <v>3885340</v>
      </c>
      <c r="C29" s="33">
        <v>0</v>
      </c>
      <c r="D29" s="32">
        <v>0</v>
      </c>
      <c r="E29" s="32">
        <v>0</v>
      </c>
      <c r="F29" s="32">
        <v>0</v>
      </c>
      <c r="G29" s="32">
        <v>0</v>
      </c>
      <c r="H29" s="32">
        <v>0</v>
      </c>
      <c r="I29" s="33">
        <v>0</v>
      </c>
      <c r="J29" s="47">
        <v>0</v>
      </c>
      <c r="K29" s="33">
        <v>0</v>
      </c>
      <c r="L29" s="33">
        <v>3885340</v>
      </c>
      <c r="M29" s="48">
        <f t="shared" si="0"/>
        <v>4.7826896841140151E-3</v>
      </c>
    </row>
    <row r="30" spans="1:13" x14ac:dyDescent="0.2">
      <c r="A30" s="46" t="s">
        <v>31</v>
      </c>
      <c r="B30" s="31">
        <v>0</v>
      </c>
      <c r="C30" s="33">
        <v>0</v>
      </c>
      <c r="D30" s="32">
        <v>0</v>
      </c>
      <c r="E30" s="32">
        <v>0</v>
      </c>
      <c r="F30" s="32">
        <v>0</v>
      </c>
      <c r="G30" s="32">
        <v>0</v>
      </c>
      <c r="H30" s="32">
        <v>0</v>
      </c>
      <c r="I30" s="33">
        <v>0</v>
      </c>
      <c r="J30" s="47">
        <v>0</v>
      </c>
      <c r="K30" s="33">
        <v>1135852</v>
      </c>
      <c r="L30" s="33">
        <v>1135852</v>
      </c>
      <c r="M30" s="48">
        <f t="shared" si="0"/>
        <v>1.3981859098766833E-3</v>
      </c>
    </row>
    <row r="31" spans="1:13" x14ac:dyDescent="0.2">
      <c r="A31" s="46" t="s">
        <v>32</v>
      </c>
      <c r="B31" s="31">
        <v>60270244</v>
      </c>
      <c r="C31" s="33">
        <v>0</v>
      </c>
      <c r="D31" s="32">
        <v>0</v>
      </c>
      <c r="E31" s="32">
        <v>0</v>
      </c>
      <c r="F31" s="32">
        <v>0</v>
      </c>
      <c r="G31" s="32">
        <v>0</v>
      </c>
      <c r="H31" s="32">
        <v>0</v>
      </c>
      <c r="I31" s="33">
        <v>0</v>
      </c>
      <c r="J31" s="47">
        <v>0</v>
      </c>
      <c r="K31" s="33">
        <v>0</v>
      </c>
      <c r="L31" s="33">
        <v>60270244</v>
      </c>
      <c r="M31" s="48">
        <f t="shared" si="0"/>
        <v>7.4190128595653049E-2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3907007</v>
      </c>
      <c r="D33" s="32">
        <v>0</v>
      </c>
      <c r="E33" s="32">
        <v>0</v>
      </c>
      <c r="F33" s="32">
        <v>0</v>
      </c>
      <c r="G33" s="32">
        <v>0</v>
      </c>
      <c r="H33" s="32">
        <v>0</v>
      </c>
      <c r="I33" s="33">
        <v>0</v>
      </c>
      <c r="J33" s="47">
        <v>0</v>
      </c>
      <c r="K33" s="33">
        <v>0</v>
      </c>
      <c r="L33" s="33">
        <v>3907007</v>
      </c>
      <c r="M33" s="48">
        <f t="shared" si="0"/>
        <v>4.8093608473547345E-3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5612286</v>
      </c>
      <c r="C37" s="33">
        <v>0</v>
      </c>
      <c r="D37" s="32">
        <v>0</v>
      </c>
      <c r="E37" s="32">
        <v>0</v>
      </c>
      <c r="F37" s="32">
        <v>0</v>
      </c>
      <c r="G37" s="32">
        <v>0</v>
      </c>
      <c r="H37" s="32">
        <v>0</v>
      </c>
      <c r="I37" s="33">
        <v>0</v>
      </c>
      <c r="J37" s="47">
        <v>0</v>
      </c>
      <c r="K37" s="33">
        <v>0</v>
      </c>
      <c r="L37" s="33">
        <v>5612286</v>
      </c>
      <c r="M37" s="48">
        <f t="shared" si="0"/>
        <v>6.9084873798683022E-3</v>
      </c>
    </row>
    <row r="38" spans="1:13" x14ac:dyDescent="0.2">
      <c r="A38" s="46" t="s">
        <v>1</v>
      </c>
      <c r="B38" s="31">
        <v>39927942</v>
      </c>
      <c r="C38" s="33">
        <v>6600132</v>
      </c>
      <c r="D38" s="32">
        <v>0</v>
      </c>
      <c r="E38" s="32">
        <v>0</v>
      </c>
      <c r="F38" s="32">
        <v>12310</v>
      </c>
      <c r="G38" s="32">
        <v>0</v>
      </c>
      <c r="H38" s="32">
        <v>52381</v>
      </c>
      <c r="I38" s="33">
        <v>0</v>
      </c>
      <c r="J38" s="47">
        <v>0</v>
      </c>
      <c r="K38" s="33">
        <v>2302116</v>
      </c>
      <c r="L38" s="33">
        <v>48894880</v>
      </c>
      <c r="M38" s="48">
        <f t="shared" si="0"/>
        <v>6.0187535243245813E-2</v>
      </c>
    </row>
    <row r="39" spans="1:13" x14ac:dyDescent="0.2">
      <c r="A39" s="46" t="s">
        <v>39</v>
      </c>
      <c r="B39" s="31">
        <v>0</v>
      </c>
      <c r="C39" s="33">
        <v>0</v>
      </c>
      <c r="D39" s="32">
        <v>0</v>
      </c>
      <c r="E39" s="32">
        <v>0</v>
      </c>
      <c r="F39" s="32">
        <v>0</v>
      </c>
      <c r="G39" s="32">
        <v>0</v>
      </c>
      <c r="H39" s="32">
        <v>0</v>
      </c>
      <c r="I39" s="33">
        <v>0</v>
      </c>
      <c r="J39" s="47">
        <v>0</v>
      </c>
      <c r="K39" s="33">
        <v>0</v>
      </c>
      <c r="L39" s="33">
        <v>0</v>
      </c>
      <c r="M39" s="48">
        <f t="shared" si="0"/>
        <v>0</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24132431</v>
      </c>
      <c r="C43" s="33">
        <v>0</v>
      </c>
      <c r="D43" s="32">
        <v>31909988</v>
      </c>
      <c r="E43" s="32">
        <v>0</v>
      </c>
      <c r="F43" s="32">
        <v>0</v>
      </c>
      <c r="G43" s="32">
        <v>0</v>
      </c>
      <c r="H43" s="32">
        <v>0</v>
      </c>
      <c r="I43" s="33">
        <v>0</v>
      </c>
      <c r="J43" s="47">
        <v>5499</v>
      </c>
      <c r="K43" s="33">
        <v>1601250</v>
      </c>
      <c r="L43" s="33">
        <v>57649168</v>
      </c>
      <c r="M43" s="48">
        <f t="shared" si="0"/>
        <v>7.0963694577914876E-2</v>
      </c>
    </row>
    <row r="44" spans="1:13" x14ac:dyDescent="0.2">
      <c r="A44" s="46" t="s">
        <v>43</v>
      </c>
      <c r="B44" s="31">
        <v>0</v>
      </c>
      <c r="C44" s="33">
        <v>0</v>
      </c>
      <c r="D44" s="32">
        <v>0</v>
      </c>
      <c r="E44" s="32">
        <v>0</v>
      </c>
      <c r="F44" s="32">
        <v>0</v>
      </c>
      <c r="G44" s="32">
        <v>0</v>
      </c>
      <c r="H44" s="32">
        <v>0</v>
      </c>
      <c r="I44" s="33">
        <v>0</v>
      </c>
      <c r="J44" s="47">
        <v>0</v>
      </c>
      <c r="K44" s="33">
        <v>4110104</v>
      </c>
      <c r="L44" s="33">
        <v>4110104</v>
      </c>
      <c r="M44" s="48">
        <f t="shared" si="0"/>
        <v>5.0593646891741138E-3</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42969937</v>
      </c>
      <c r="C46" s="33">
        <v>0</v>
      </c>
      <c r="D46" s="32">
        <v>0</v>
      </c>
      <c r="E46" s="32">
        <v>0</v>
      </c>
      <c r="F46" s="32">
        <v>0</v>
      </c>
      <c r="G46" s="32">
        <v>0</v>
      </c>
      <c r="H46" s="32">
        <v>0</v>
      </c>
      <c r="I46" s="33">
        <v>0</v>
      </c>
      <c r="J46" s="47">
        <v>0</v>
      </c>
      <c r="K46" s="33">
        <v>0</v>
      </c>
      <c r="L46" s="33">
        <v>42969937</v>
      </c>
      <c r="M46" s="48">
        <f t="shared" si="0"/>
        <v>5.2894180282016277E-2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2406492</v>
      </c>
      <c r="C48" s="33">
        <v>0</v>
      </c>
      <c r="D48" s="32">
        <v>0</v>
      </c>
      <c r="E48" s="32">
        <v>0</v>
      </c>
      <c r="F48" s="32">
        <v>0</v>
      </c>
      <c r="G48" s="32">
        <v>0</v>
      </c>
      <c r="H48" s="32">
        <v>0</v>
      </c>
      <c r="I48" s="33">
        <v>0</v>
      </c>
      <c r="J48" s="47">
        <v>0</v>
      </c>
      <c r="K48" s="33">
        <v>526857</v>
      </c>
      <c r="L48" s="33">
        <v>2933350</v>
      </c>
      <c r="M48" s="48">
        <f t="shared" si="0"/>
        <v>3.6108301422516039E-3</v>
      </c>
    </row>
    <row r="49" spans="1:13" x14ac:dyDescent="0.2">
      <c r="A49" s="46" t="s">
        <v>48</v>
      </c>
      <c r="B49" s="31">
        <v>0</v>
      </c>
      <c r="C49" s="33">
        <v>0</v>
      </c>
      <c r="D49" s="32">
        <v>0</v>
      </c>
      <c r="E49" s="32">
        <v>0</v>
      </c>
      <c r="F49" s="32">
        <v>0</v>
      </c>
      <c r="G49" s="32">
        <v>0</v>
      </c>
      <c r="H49" s="32">
        <v>0</v>
      </c>
      <c r="I49" s="33">
        <v>0</v>
      </c>
      <c r="J49" s="47">
        <v>0</v>
      </c>
      <c r="K49" s="33">
        <v>1650784</v>
      </c>
      <c r="L49" s="33">
        <v>1650784</v>
      </c>
      <c r="M49" s="48">
        <f t="shared" si="0"/>
        <v>2.0320454857233783E-3</v>
      </c>
    </row>
    <row r="50" spans="1:13" x14ac:dyDescent="0.2">
      <c r="A50" s="46" t="s">
        <v>3</v>
      </c>
      <c r="B50" s="31">
        <v>0</v>
      </c>
      <c r="C50" s="33">
        <v>0</v>
      </c>
      <c r="D50" s="32">
        <v>0</v>
      </c>
      <c r="E50" s="32">
        <v>0</v>
      </c>
      <c r="F50" s="32">
        <v>0</v>
      </c>
      <c r="G50" s="32">
        <v>0</v>
      </c>
      <c r="H50" s="32">
        <v>1510694</v>
      </c>
      <c r="I50" s="33">
        <v>0</v>
      </c>
      <c r="J50" s="47">
        <v>0</v>
      </c>
      <c r="K50" s="33">
        <v>809493</v>
      </c>
      <c r="L50" s="33">
        <v>2320187</v>
      </c>
      <c r="M50" s="48">
        <f t="shared" si="0"/>
        <v>2.8560523480867682E-3</v>
      </c>
    </row>
    <row r="51" spans="1:13" x14ac:dyDescent="0.2">
      <c r="A51" s="46" t="s">
        <v>49</v>
      </c>
      <c r="B51" s="31">
        <v>16081849</v>
      </c>
      <c r="C51" s="33">
        <v>0</v>
      </c>
      <c r="D51" s="32">
        <v>1893119</v>
      </c>
      <c r="E51" s="32">
        <v>0</v>
      </c>
      <c r="F51" s="32">
        <v>0</v>
      </c>
      <c r="G51" s="32">
        <v>0</v>
      </c>
      <c r="H51" s="32">
        <v>0</v>
      </c>
      <c r="I51" s="33">
        <v>0</v>
      </c>
      <c r="J51" s="47">
        <v>0</v>
      </c>
      <c r="K51" s="33">
        <v>0</v>
      </c>
      <c r="L51" s="33">
        <v>17974968</v>
      </c>
      <c r="M51" s="48">
        <f t="shared" si="0"/>
        <v>2.212642755225528E-2</v>
      </c>
    </row>
    <row r="52" spans="1:13" x14ac:dyDescent="0.2">
      <c r="A52" s="46" t="s">
        <v>50</v>
      </c>
      <c r="B52" s="31">
        <v>27129454</v>
      </c>
      <c r="C52" s="33">
        <v>0</v>
      </c>
      <c r="D52" s="32">
        <v>0</v>
      </c>
      <c r="E52" s="32">
        <v>0</v>
      </c>
      <c r="F52" s="32">
        <v>0</v>
      </c>
      <c r="G52" s="32">
        <v>0</v>
      </c>
      <c r="H52" s="32">
        <v>0</v>
      </c>
      <c r="I52" s="33">
        <v>0</v>
      </c>
      <c r="J52" s="47">
        <v>0</v>
      </c>
      <c r="K52" s="33">
        <v>873648</v>
      </c>
      <c r="L52" s="33">
        <v>28003102</v>
      </c>
      <c r="M52" s="48">
        <f t="shared" si="0"/>
        <v>3.4470637591199879E-2</v>
      </c>
    </row>
    <row r="53" spans="1:13" x14ac:dyDescent="0.2">
      <c r="A53" s="46" t="s">
        <v>4</v>
      </c>
      <c r="B53" s="31">
        <v>11990159</v>
      </c>
      <c r="C53" s="33">
        <v>0</v>
      </c>
      <c r="D53" s="32">
        <v>70960239</v>
      </c>
      <c r="E53" s="32">
        <v>0</v>
      </c>
      <c r="F53" s="32">
        <v>0</v>
      </c>
      <c r="G53" s="32">
        <v>0</v>
      </c>
      <c r="H53" s="32">
        <v>862268</v>
      </c>
      <c r="I53" s="33">
        <v>175398633</v>
      </c>
      <c r="J53" s="47">
        <v>0</v>
      </c>
      <c r="K53" s="33">
        <v>0</v>
      </c>
      <c r="L53" s="33">
        <v>259211300</v>
      </c>
      <c r="M53" s="48">
        <f t="shared" si="0"/>
        <v>0.31907817861906118</v>
      </c>
    </row>
    <row r="54" spans="1:13" x14ac:dyDescent="0.2">
      <c r="A54" s="46" t="s">
        <v>51</v>
      </c>
      <c r="B54" s="31">
        <v>37309368</v>
      </c>
      <c r="C54" s="33">
        <v>0</v>
      </c>
      <c r="D54" s="32">
        <v>0</v>
      </c>
      <c r="E54" s="32">
        <v>0</v>
      </c>
      <c r="F54" s="32">
        <v>0</v>
      </c>
      <c r="G54" s="32">
        <v>0</v>
      </c>
      <c r="H54" s="32">
        <v>0</v>
      </c>
      <c r="I54" s="33">
        <v>0</v>
      </c>
      <c r="J54" s="47">
        <v>0</v>
      </c>
      <c r="K54" s="33">
        <v>0</v>
      </c>
      <c r="L54" s="33">
        <v>37309368</v>
      </c>
      <c r="M54" s="48">
        <f t="shared" si="0"/>
        <v>4.5926258565380004E-2</v>
      </c>
    </row>
    <row r="55" spans="1:13" x14ac:dyDescent="0.2">
      <c r="A55" s="46" t="s">
        <v>52</v>
      </c>
      <c r="B55" s="31">
        <v>0</v>
      </c>
      <c r="C55" s="33">
        <v>0</v>
      </c>
      <c r="D55" s="32">
        <v>0</v>
      </c>
      <c r="E55" s="32">
        <v>0</v>
      </c>
      <c r="F55" s="32">
        <v>0</v>
      </c>
      <c r="G55" s="32">
        <v>0</v>
      </c>
      <c r="H55" s="32">
        <v>0</v>
      </c>
      <c r="I55" s="33">
        <v>0</v>
      </c>
      <c r="J55" s="47">
        <v>0</v>
      </c>
      <c r="K55" s="33">
        <v>0</v>
      </c>
      <c r="L55" s="33">
        <v>0</v>
      </c>
      <c r="M55" s="48">
        <f t="shared" si="0"/>
        <v>0</v>
      </c>
    </row>
    <row r="56" spans="1:13" x14ac:dyDescent="0.2">
      <c r="A56" s="46" t="s">
        <v>53</v>
      </c>
      <c r="B56" s="31">
        <v>7929693</v>
      </c>
      <c r="C56" s="33">
        <v>0</v>
      </c>
      <c r="D56" s="32">
        <v>0</v>
      </c>
      <c r="E56" s="32">
        <v>0</v>
      </c>
      <c r="F56" s="32">
        <v>0</v>
      </c>
      <c r="G56" s="32">
        <v>0</v>
      </c>
      <c r="H56" s="32">
        <v>0</v>
      </c>
      <c r="I56" s="33">
        <v>0</v>
      </c>
      <c r="J56" s="47">
        <v>0</v>
      </c>
      <c r="K56" s="33">
        <v>0</v>
      </c>
      <c r="L56" s="33">
        <v>7929693</v>
      </c>
      <c r="M56" s="48">
        <f t="shared" si="0"/>
        <v>9.7611176651956118E-3</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1.5608545248180523E-6</v>
      </c>
    </row>
    <row r="58" spans="1:13" x14ac:dyDescent="0.2">
      <c r="A58" s="46" t="s">
        <v>69</v>
      </c>
      <c r="B58" s="31">
        <v>26309020</v>
      </c>
      <c r="C58" s="33">
        <v>1642862</v>
      </c>
      <c r="D58" s="32">
        <v>0</v>
      </c>
      <c r="E58" s="32">
        <v>0</v>
      </c>
      <c r="F58" s="32">
        <v>0</v>
      </c>
      <c r="G58" s="32">
        <v>0</v>
      </c>
      <c r="H58" s="32">
        <v>0</v>
      </c>
      <c r="I58" s="33">
        <v>0</v>
      </c>
      <c r="J58" s="47">
        <v>0</v>
      </c>
      <c r="K58" s="33">
        <v>0</v>
      </c>
      <c r="L58" s="33">
        <v>27951882</v>
      </c>
      <c r="M58" s="48">
        <f t="shared" si="0"/>
        <v>3.4407587931293587E-2</v>
      </c>
    </row>
    <row r="59" spans="1:13" x14ac:dyDescent="0.2">
      <c r="A59" s="46" t="s">
        <v>70</v>
      </c>
      <c r="B59" s="31">
        <v>10293850</v>
      </c>
      <c r="C59" s="33">
        <v>0</v>
      </c>
      <c r="D59" s="32">
        <v>0</v>
      </c>
      <c r="E59" s="32">
        <v>0</v>
      </c>
      <c r="F59" s="32">
        <v>0</v>
      </c>
      <c r="G59" s="32">
        <v>0</v>
      </c>
      <c r="H59" s="32">
        <v>1098120</v>
      </c>
      <c r="I59" s="33">
        <v>0</v>
      </c>
      <c r="J59" s="47">
        <v>0</v>
      </c>
      <c r="K59" s="33">
        <v>4118835</v>
      </c>
      <c r="L59" s="33">
        <v>15510805</v>
      </c>
      <c r="M59" s="48">
        <f t="shared" si="0"/>
        <v>1.9093146820047688E-2</v>
      </c>
    </row>
    <row r="60" spans="1:13" x14ac:dyDescent="0.2">
      <c r="A60" s="46" t="s">
        <v>55</v>
      </c>
      <c r="B60" s="31">
        <v>0</v>
      </c>
      <c r="C60" s="33">
        <v>0</v>
      </c>
      <c r="D60" s="32">
        <v>1274207</v>
      </c>
      <c r="E60" s="32">
        <v>0</v>
      </c>
      <c r="F60" s="32">
        <v>0</v>
      </c>
      <c r="G60" s="32">
        <v>0</v>
      </c>
      <c r="H60" s="32">
        <v>0</v>
      </c>
      <c r="I60" s="33">
        <v>0</v>
      </c>
      <c r="J60" s="47">
        <v>0</v>
      </c>
      <c r="K60" s="33">
        <v>0</v>
      </c>
      <c r="L60" s="33">
        <v>1274207</v>
      </c>
      <c r="M60" s="48">
        <f t="shared" si="0"/>
        <v>1.5684950800511324E-3</v>
      </c>
    </row>
    <row r="61" spans="1:13" x14ac:dyDescent="0.2">
      <c r="A61" s="46" t="s">
        <v>6</v>
      </c>
      <c r="B61" s="31">
        <v>14945496</v>
      </c>
      <c r="C61" s="33">
        <v>0</v>
      </c>
      <c r="D61" s="32">
        <v>1951265</v>
      </c>
      <c r="E61" s="32">
        <v>0</v>
      </c>
      <c r="F61" s="32">
        <v>7085</v>
      </c>
      <c r="G61" s="32">
        <v>0</v>
      </c>
      <c r="H61" s="32">
        <v>531771</v>
      </c>
      <c r="I61" s="33">
        <v>0</v>
      </c>
      <c r="J61" s="47">
        <v>0</v>
      </c>
      <c r="K61" s="33">
        <v>1698240</v>
      </c>
      <c r="L61" s="33">
        <v>19133857</v>
      </c>
      <c r="M61" s="48">
        <f t="shared" si="0"/>
        <v>2.355297103759587E-2</v>
      </c>
    </row>
    <row r="62" spans="1:13" x14ac:dyDescent="0.2">
      <c r="A62" s="46" t="s">
        <v>5</v>
      </c>
      <c r="B62" s="31">
        <v>0</v>
      </c>
      <c r="C62" s="33">
        <v>0</v>
      </c>
      <c r="D62" s="32">
        <v>0</v>
      </c>
      <c r="E62" s="32">
        <v>0</v>
      </c>
      <c r="F62" s="32">
        <v>0</v>
      </c>
      <c r="G62" s="32">
        <v>0</v>
      </c>
      <c r="H62" s="32">
        <v>0</v>
      </c>
      <c r="I62" s="33">
        <v>0</v>
      </c>
      <c r="J62" s="47">
        <v>0</v>
      </c>
      <c r="K62" s="33">
        <v>212582</v>
      </c>
      <c r="L62" s="33">
        <v>212582</v>
      </c>
      <c r="M62" s="48">
        <f t="shared" si="0"/>
        <v>2.6167947680983533E-4</v>
      </c>
    </row>
    <row r="63" spans="1:13" x14ac:dyDescent="0.2">
      <c r="A63" s="46" t="s">
        <v>56</v>
      </c>
      <c r="B63" s="31">
        <v>35716521</v>
      </c>
      <c r="C63" s="33">
        <v>0</v>
      </c>
      <c r="D63" s="32">
        <v>0</v>
      </c>
      <c r="E63" s="32">
        <v>0</v>
      </c>
      <c r="F63" s="32">
        <v>0</v>
      </c>
      <c r="G63" s="32">
        <v>0</v>
      </c>
      <c r="H63" s="32">
        <v>0</v>
      </c>
      <c r="I63" s="33">
        <v>0</v>
      </c>
      <c r="J63" s="47">
        <v>0</v>
      </c>
      <c r="K63" s="33">
        <v>0</v>
      </c>
      <c r="L63" s="33">
        <v>35716521</v>
      </c>
      <c r="M63" s="48">
        <f t="shared" si="0"/>
        <v>4.3965531083287844E-2</v>
      </c>
    </row>
    <row r="64" spans="1:13" x14ac:dyDescent="0.2">
      <c r="A64" s="46" t="s">
        <v>57</v>
      </c>
      <c r="B64" s="31">
        <v>0</v>
      </c>
      <c r="C64" s="33">
        <v>0</v>
      </c>
      <c r="D64" s="32">
        <v>0</v>
      </c>
      <c r="E64" s="32">
        <v>0</v>
      </c>
      <c r="F64" s="32">
        <v>0</v>
      </c>
      <c r="G64" s="32">
        <v>0</v>
      </c>
      <c r="H64" s="32">
        <v>0</v>
      </c>
      <c r="I64" s="33">
        <v>0</v>
      </c>
      <c r="J64" s="47">
        <v>0</v>
      </c>
      <c r="K64" s="33">
        <v>16897</v>
      </c>
      <c r="L64" s="33">
        <v>16897</v>
      </c>
      <c r="M64" s="48">
        <f t="shared" si="0"/>
        <v>2.0799494405244977E-5</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1128085</v>
      </c>
      <c r="C67" s="33">
        <v>0</v>
      </c>
      <c r="D67" s="32">
        <v>0</v>
      </c>
      <c r="E67" s="32">
        <v>0</v>
      </c>
      <c r="F67" s="32">
        <v>0</v>
      </c>
      <c r="G67" s="32">
        <v>0</v>
      </c>
      <c r="H67" s="32">
        <v>0</v>
      </c>
      <c r="I67" s="33">
        <v>0</v>
      </c>
      <c r="J67" s="47">
        <v>0</v>
      </c>
      <c r="K67" s="33">
        <v>0</v>
      </c>
      <c r="L67" s="33">
        <v>1128085</v>
      </c>
      <c r="M67" s="48">
        <f t="shared" si="0"/>
        <v>1.388625060433259E-3</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1336968</v>
      </c>
      <c r="C69" s="33">
        <v>0</v>
      </c>
      <c r="D69" s="32">
        <v>0</v>
      </c>
      <c r="E69" s="32">
        <v>0</v>
      </c>
      <c r="F69" s="32">
        <v>0</v>
      </c>
      <c r="G69" s="32">
        <v>0</v>
      </c>
      <c r="H69" s="32">
        <v>0</v>
      </c>
      <c r="I69" s="33">
        <v>0</v>
      </c>
      <c r="J69" s="47">
        <v>0</v>
      </c>
      <c r="K69" s="33">
        <v>0</v>
      </c>
      <c r="L69" s="33">
        <v>1336968</v>
      </c>
      <c r="M69" s="48">
        <f t="shared" si="0"/>
        <v>1.6457512242404903E-3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427655250</v>
      </c>
      <c r="C71" s="50">
        <v>31654300</v>
      </c>
      <c r="D71" s="50">
        <v>118914019</v>
      </c>
      <c r="E71" s="50">
        <v>0</v>
      </c>
      <c r="F71" s="50">
        <v>19395</v>
      </c>
      <c r="G71" s="50">
        <v>0</v>
      </c>
      <c r="H71" s="50">
        <v>6004672</v>
      </c>
      <c r="I71" s="50">
        <v>175398633</v>
      </c>
      <c r="J71" s="50">
        <v>12049</v>
      </c>
      <c r="K71" s="50">
        <v>52717197</v>
      </c>
      <c r="L71" s="50">
        <v>812375516</v>
      </c>
      <c r="M71" s="51">
        <f>L71/$L$71</f>
        <v>1</v>
      </c>
    </row>
    <row r="72" spans="1:13" x14ac:dyDescent="0.2">
      <c r="A72" s="49" t="s">
        <v>79</v>
      </c>
      <c r="B72" s="53">
        <f>(B71/$L$71)</f>
        <v>0.52642557730654205</v>
      </c>
      <c r="C72" s="53">
        <f t="shared" ref="C72:L72" si="1">(C71/$L$71)</f>
        <v>3.8965108347750847E-2</v>
      </c>
      <c r="D72" s="53">
        <f t="shared" si="1"/>
        <v>0.14637814244514971</v>
      </c>
      <c r="E72" s="53">
        <f t="shared" si="1"/>
        <v>0</v>
      </c>
      <c r="F72" s="53">
        <f t="shared" si="1"/>
        <v>2.3874427057449624E-5</v>
      </c>
      <c r="G72" s="53">
        <f t="shared" si="1"/>
        <v>0</v>
      </c>
      <c r="H72" s="53">
        <f t="shared" si="1"/>
        <v>7.3914979978298607E-3</v>
      </c>
      <c r="I72" s="53">
        <f t="shared" si="1"/>
        <v>0.21590832016163322</v>
      </c>
      <c r="J72" s="53">
        <f t="shared" si="1"/>
        <v>1.4831810859252927E-5</v>
      </c>
      <c r="K72" s="53">
        <f t="shared" si="1"/>
        <v>6.4892646272219759E-2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0E6B-30A3-4D49-BB79-3F6CAEFED2A9}">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119</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1134495</v>
      </c>
      <c r="C6" s="33">
        <v>0</v>
      </c>
      <c r="D6" s="32">
        <v>0</v>
      </c>
      <c r="E6" s="32">
        <v>0</v>
      </c>
      <c r="F6" s="32">
        <v>8825</v>
      </c>
      <c r="G6" s="32">
        <v>0</v>
      </c>
      <c r="H6" s="32">
        <v>0</v>
      </c>
      <c r="I6" s="33">
        <v>0</v>
      </c>
      <c r="J6" s="47">
        <v>0</v>
      </c>
      <c r="K6" s="33">
        <v>16903</v>
      </c>
      <c r="L6" s="33">
        <v>1160222</v>
      </c>
      <c r="M6" s="48">
        <f t="shared" ref="M6:M69" si="0">L6/$L$71</f>
        <v>5.435713248096635E-4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12780107</v>
      </c>
      <c r="C8" s="33">
        <v>2453743</v>
      </c>
      <c r="D8" s="32">
        <v>0</v>
      </c>
      <c r="E8" s="32">
        <v>0</v>
      </c>
      <c r="F8" s="32">
        <v>0</v>
      </c>
      <c r="G8" s="32">
        <v>0</v>
      </c>
      <c r="H8" s="32">
        <v>0</v>
      </c>
      <c r="I8" s="33">
        <v>0</v>
      </c>
      <c r="J8" s="47">
        <v>0</v>
      </c>
      <c r="K8" s="33">
        <v>12058238</v>
      </c>
      <c r="L8" s="33">
        <v>27292088</v>
      </c>
      <c r="M8" s="48">
        <f t="shared" si="0"/>
        <v>1.2786515366009193E-2</v>
      </c>
    </row>
    <row r="9" spans="1:13" x14ac:dyDescent="0.2">
      <c r="A9" s="46" t="s">
        <v>11</v>
      </c>
      <c r="B9" s="31">
        <v>19606279</v>
      </c>
      <c r="C9" s="33">
        <v>24506318</v>
      </c>
      <c r="D9" s="32">
        <v>0</v>
      </c>
      <c r="E9" s="32">
        <v>0</v>
      </c>
      <c r="F9" s="32">
        <v>0</v>
      </c>
      <c r="G9" s="32">
        <v>0</v>
      </c>
      <c r="H9" s="32">
        <v>0</v>
      </c>
      <c r="I9" s="33">
        <v>0</v>
      </c>
      <c r="J9" s="47">
        <v>0</v>
      </c>
      <c r="K9" s="33">
        <v>73078748</v>
      </c>
      <c r="L9" s="33">
        <v>117191346</v>
      </c>
      <c r="M9" s="48">
        <f t="shared" si="0"/>
        <v>5.4904884756061902E-2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26889183</v>
      </c>
      <c r="C11" s="33">
        <v>0</v>
      </c>
      <c r="D11" s="32">
        <v>8320984</v>
      </c>
      <c r="E11" s="32">
        <v>0</v>
      </c>
      <c r="F11" s="32">
        <v>0</v>
      </c>
      <c r="G11" s="32">
        <v>0</v>
      </c>
      <c r="H11" s="32">
        <v>0</v>
      </c>
      <c r="I11" s="33">
        <v>0</v>
      </c>
      <c r="J11" s="47">
        <v>0</v>
      </c>
      <c r="K11" s="33">
        <v>2114963</v>
      </c>
      <c r="L11" s="33">
        <v>37325130</v>
      </c>
      <c r="M11" s="48">
        <f t="shared" si="0"/>
        <v>1.7487058823908625E-2</v>
      </c>
    </row>
    <row r="12" spans="1:13" x14ac:dyDescent="0.2">
      <c r="A12" s="46" t="s">
        <v>14</v>
      </c>
      <c r="B12" s="31">
        <v>0</v>
      </c>
      <c r="C12" s="33">
        <v>0</v>
      </c>
      <c r="D12" s="32">
        <v>0</v>
      </c>
      <c r="E12" s="32">
        <v>0</v>
      </c>
      <c r="F12" s="32">
        <v>0</v>
      </c>
      <c r="G12" s="32">
        <v>0</v>
      </c>
      <c r="H12" s="32">
        <v>0</v>
      </c>
      <c r="I12" s="33">
        <v>0</v>
      </c>
      <c r="J12" s="47">
        <v>0</v>
      </c>
      <c r="K12" s="33">
        <v>1430317</v>
      </c>
      <c r="L12" s="33">
        <v>1430317</v>
      </c>
      <c r="M12" s="48">
        <f t="shared" si="0"/>
        <v>6.7011253586622514E-4</v>
      </c>
    </row>
    <row r="13" spans="1:13" x14ac:dyDescent="0.2">
      <c r="A13" s="46" t="s">
        <v>15</v>
      </c>
      <c r="B13" s="31">
        <v>42971794</v>
      </c>
      <c r="C13" s="33">
        <v>1068000</v>
      </c>
      <c r="D13" s="32">
        <v>0</v>
      </c>
      <c r="E13" s="32">
        <v>0</v>
      </c>
      <c r="F13" s="32">
        <v>0</v>
      </c>
      <c r="G13" s="32">
        <v>0</v>
      </c>
      <c r="H13" s="32">
        <v>0</v>
      </c>
      <c r="I13" s="33">
        <v>0</v>
      </c>
      <c r="J13" s="47">
        <v>0</v>
      </c>
      <c r="K13" s="33">
        <v>645939</v>
      </c>
      <c r="L13" s="33">
        <v>44685733</v>
      </c>
      <c r="M13" s="48">
        <f t="shared" si="0"/>
        <v>2.0935547754568434E-2</v>
      </c>
    </row>
    <row r="14" spans="1:13" x14ac:dyDescent="0.2">
      <c r="A14" s="46" t="s">
        <v>16</v>
      </c>
      <c r="B14" s="31">
        <v>27497341</v>
      </c>
      <c r="C14" s="33">
        <v>17313</v>
      </c>
      <c r="D14" s="32">
        <v>0</v>
      </c>
      <c r="E14" s="32">
        <v>0</v>
      </c>
      <c r="F14" s="32">
        <v>0</v>
      </c>
      <c r="G14" s="32">
        <v>0</v>
      </c>
      <c r="H14" s="32">
        <v>82555</v>
      </c>
      <c r="I14" s="33">
        <v>0</v>
      </c>
      <c r="J14" s="47">
        <v>0</v>
      </c>
      <c r="K14" s="33">
        <v>34685939</v>
      </c>
      <c r="L14" s="33">
        <v>62283148</v>
      </c>
      <c r="M14" s="48">
        <f t="shared" si="0"/>
        <v>2.918004767335591E-2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1191902</v>
      </c>
      <c r="D16" s="32">
        <v>0</v>
      </c>
      <c r="E16" s="32">
        <v>0</v>
      </c>
      <c r="F16" s="32">
        <v>0</v>
      </c>
      <c r="G16" s="32">
        <v>0</v>
      </c>
      <c r="H16" s="32">
        <v>0</v>
      </c>
      <c r="I16" s="33">
        <v>0</v>
      </c>
      <c r="J16" s="47">
        <v>0</v>
      </c>
      <c r="K16" s="33">
        <v>0</v>
      </c>
      <c r="L16" s="33">
        <v>1191902</v>
      </c>
      <c r="M16" s="48">
        <f t="shared" si="0"/>
        <v>5.5841360462332852E-4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0</v>
      </c>
      <c r="D19" s="32">
        <v>0</v>
      </c>
      <c r="E19" s="32">
        <v>0</v>
      </c>
      <c r="F19" s="32">
        <v>0</v>
      </c>
      <c r="G19" s="32">
        <v>0</v>
      </c>
      <c r="H19" s="32">
        <v>0</v>
      </c>
      <c r="I19" s="33">
        <v>0</v>
      </c>
      <c r="J19" s="47">
        <v>0</v>
      </c>
      <c r="K19" s="33">
        <v>567283</v>
      </c>
      <c r="L19" s="33">
        <v>567283</v>
      </c>
      <c r="M19" s="48">
        <f t="shared" si="0"/>
        <v>2.6577566349543475E-4</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404588</v>
      </c>
      <c r="E21" s="32">
        <v>0</v>
      </c>
      <c r="F21" s="32">
        <v>0</v>
      </c>
      <c r="G21" s="32">
        <v>0</v>
      </c>
      <c r="H21" s="32">
        <v>0</v>
      </c>
      <c r="I21" s="33">
        <v>0</v>
      </c>
      <c r="J21" s="47">
        <v>0</v>
      </c>
      <c r="K21" s="33">
        <v>0</v>
      </c>
      <c r="L21" s="33">
        <v>404588</v>
      </c>
      <c r="M21" s="48">
        <f t="shared" si="0"/>
        <v>1.8955202983747258E-4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686684</v>
      </c>
      <c r="D24" s="32">
        <v>0</v>
      </c>
      <c r="E24" s="32">
        <v>0</v>
      </c>
      <c r="F24" s="32">
        <v>0</v>
      </c>
      <c r="G24" s="32">
        <v>0</v>
      </c>
      <c r="H24" s="32">
        <v>32750</v>
      </c>
      <c r="I24" s="33">
        <v>0</v>
      </c>
      <c r="J24" s="47">
        <v>0</v>
      </c>
      <c r="K24" s="33">
        <v>59918</v>
      </c>
      <c r="L24" s="33">
        <v>779352</v>
      </c>
      <c r="M24" s="48">
        <f t="shared" si="0"/>
        <v>3.651313275675352E-4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6210595</v>
      </c>
      <c r="C29" s="33">
        <v>0</v>
      </c>
      <c r="D29" s="32">
        <v>0</v>
      </c>
      <c r="E29" s="32">
        <v>0</v>
      </c>
      <c r="F29" s="32">
        <v>0</v>
      </c>
      <c r="G29" s="32">
        <v>0</v>
      </c>
      <c r="H29" s="32">
        <v>0</v>
      </c>
      <c r="I29" s="33">
        <v>0</v>
      </c>
      <c r="J29" s="47">
        <v>0</v>
      </c>
      <c r="K29" s="33">
        <v>574375</v>
      </c>
      <c r="L29" s="33">
        <v>6784970</v>
      </c>
      <c r="M29" s="48">
        <f t="shared" si="0"/>
        <v>3.1788012394988394E-3</v>
      </c>
    </row>
    <row r="30" spans="1:13" x14ac:dyDescent="0.2">
      <c r="A30" s="46" t="s">
        <v>31</v>
      </c>
      <c r="B30" s="31">
        <v>0</v>
      </c>
      <c r="C30" s="33">
        <v>0</v>
      </c>
      <c r="D30" s="32">
        <v>0</v>
      </c>
      <c r="E30" s="32">
        <v>0</v>
      </c>
      <c r="F30" s="32">
        <v>0</v>
      </c>
      <c r="G30" s="32">
        <v>0</v>
      </c>
      <c r="H30" s="32">
        <v>0</v>
      </c>
      <c r="I30" s="33">
        <v>0</v>
      </c>
      <c r="J30" s="47">
        <v>0</v>
      </c>
      <c r="K30" s="33">
        <v>1833598</v>
      </c>
      <c r="L30" s="33">
        <v>1833598</v>
      </c>
      <c r="M30" s="48">
        <f t="shared" si="0"/>
        <v>8.5905222796012258E-4</v>
      </c>
    </row>
    <row r="31" spans="1:13" x14ac:dyDescent="0.2">
      <c r="A31" s="46" t="s">
        <v>32</v>
      </c>
      <c r="B31" s="31">
        <v>132196337</v>
      </c>
      <c r="C31" s="33">
        <v>0</v>
      </c>
      <c r="D31" s="32">
        <v>0</v>
      </c>
      <c r="E31" s="32">
        <v>0</v>
      </c>
      <c r="F31" s="32">
        <v>0</v>
      </c>
      <c r="G31" s="32">
        <v>0</v>
      </c>
      <c r="H31" s="32">
        <v>0</v>
      </c>
      <c r="I31" s="33">
        <v>0</v>
      </c>
      <c r="J31" s="47">
        <v>0</v>
      </c>
      <c r="K31" s="33">
        <v>24869935</v>
      </c>
      <c r="L31" s="33">
        <v>157066272</v>
      </c>
      <c r="M31" s="48">
        <f t="shared" si="0"/>
        <v>7.3586539088170158E-2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6571307</v>
      </c>
      <c r="D33" s="32">
        <v>0</v>
      </c>
      <c r="E33" s="32">
        <v>0</v>
      </c>
      <c r="F33" s="32">
        <v>0</v>
      </c>
      <c r="G33" s="32">
        <v>0</v>
      </c>
      <c r="H33" s="32">
        <v>0</v>
      </c>
      <c r="I33" s="33">
        <v>0</v>
      </c>
      <c r="J33" s="47">
        <v>0</v>
      </c>
      <c r="K33" s="33">
        <v>689481</v>
      </c>
      <c r="L33" s="33">
        <v>7260788</v>
      </c>
      <c r="M33" s="48">
        <f t="shared" si="0"/>
        <v>3.4017249736016959E-3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64665</v>
      </c>
      <c r="K35" s="33">
        <v>0</v>
      </c>
      <c r="L35" s="33">
        <v>64665</v>
      </c>
      <c r="M35" s="48">
        <f t="shared" si="0"/>
        <v>3.0295960358290817E-5</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30858642</v>
      </c>
      <c r="C37" s="33">
        <v>0</v>
      </c>
      <c r="D37" s="32">
        <v>0</v>
      </c>
      <c r="E37" s="32">
        <v>0</v>
      </c>
      <c r="F37" s="32">
        <v>0</v>
      </c>
      <c r="G37" s="32">
        <v>0</v>
      </c>
      <c r="H37" s="32">
        <v>0</v>
      </c>
      <c r="I37" s="33">
        <v>0</v>
      </c>
      <c r="J37" s="47">
        <v>0</v>
      </c>
      <c r="K37" s="33">
        <v>564792</v>
      </c>
      <c r="L37" s="33">
        <v>31423433</v>
      </c>
      <c r="M37" s="48">
        <f t="shared" si="0"/>
        <v>1.4722076555933E-2</v>
      </c>
    </row>
    <row r="38" spans="1:13" x14ac:dyDescent="0.2">
      <c r="A38" s="46" t="s">
        <v>1</v>
      </c>
      <c r="B38" s="31">
        <v>83114890</v>
      </c>
      <c r="C38" s="33">
        <v>9040885</v>
      </c>
      <c r="D38" s="32">
        <v>37837418</v>
      </c>
      <c r="E38" s="32">
        <v>0</v>
      </c>
      <c r="F38" s="32">
        <v>0</v>
      </c>
      <c r="G38" s="32">
        <v>0</v>
      </c>
      <c r="H38" s="32">
        <v>35588</v>
      </c>
      <c r="I38" s="33">
        <v>0</v>
      </c>
      <c r="J38" s="47">
        <v>0</v>
      </c>
      <c r="K38" s="33">
        <v>7624656</v>
      </c>
      <c r="L38" s="33">
        <v>137653437</v>
      </c>
      <c r="M38" s="48">
        <f t="shared" si="0"/>
        <v>6.4491503449075741E-2</v>
      </c>
    </row>
    <row r="39" spans="1:13" x14ac:dyDescent="0.2">
      <c r="A39" s="46" t="s">
        <v>39</v>
      </c>
      <c r="B39" s="31">
        <v>5739941</v>
      </c>
      <c r="C39" s="33">
        <v>0</v>
      </c>
      <c r="D39" s="32">
        <v>0</v>
      </c>
      <c r="E39" s="32">
        <v>0</v>
      </c>
      <c r="F39" s="32">
        <v>0</v>
      </c>
      <c r="G39" s="32">
        <v>0</v>
      </c>
      <c r="H39" s="32">
        <v>0</v>
      </c>
      <c r="I39" s="33">
        <v>0</v>
      </c>
      <c r="J39" s="47">
        <v>0</v>
      </c>
      <c r="K39" s="33">
        <v>0</v>
      </c>
      <c r="L39" s="33">
        <v>5739941</v>
      </c>
      <c r="M39" s="48">
        <f t="shared" si="0"/>
        <v>2.6891985617401707E-3</v>
      </c>
    </row>
    <row r="40" spans="1:13" x14ac:dyDescent="0.2">
      <c r="A40" s="46" t="s">
        <v>40</v>
      </c>
      <c r="B40" s="31">
        <v>0</v>
      </c>
      <c r="C40" s="33">
        <v>0</v>
      </c>
      <c r="D40" s="32">
        <v>0</v>
      </c>
      <c r="E40" s="32">
        <v>0</v>
      </c>
      <c r="F40" s="32">
        <v>0</v>
      </c>
      <c r="G40" s="32">
        <v>0</v>
      </c>
      <c r="H40" s="32">
        <v>0</v>
      </c>
      <c r="I40" s="33">
        <v>0</v>
      </c>
      <c r="J40" s="47">
        <v>0</v>
      </c>
      <c r="K40" s="33">
        <v>142510</v>
      </c>
      <c r="L40" s="33">
        <v>142510</v>
      </c>
      <c r="M40" s="48">
        <f t="shared" si="0"/>
        <v>6.6766833846130426E-5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88947658</v>
      </c>
      <c r="C43" s="33">
        <v>0</v>
      </c>
      <c r="D43" s="32">
        <v>73549418</v>
      </c>
      <c r="E43" s="32">
        <v>0</v>
      </c>
      <c r="F43" s="32">
        <v>0</v>
      </c>
      <c r="G43" s="32">
        <v>0</v>
      </c>
      <c r="H43" s="32">
        <v>0</v>
      </c>
      <c r="I43" s="33">
        <v>0</v>
      </c>
      <c r="J43" s="47">
        <v>0</v>
      </c>
      <c r="K43" s="33">
        <v>6454718</v>
      </c>
      <c r="L43" s="33">
        <v>168951793</v>
      </c>
      <c r="M43" s="48">
        <f t="shared" si="0"/>
        <v>7.9154980641616884E-2</v>
      </c>
    </row>
    <row r="44" spans="1:13" x14ac:dyDescent="0.2">
      <c r="A44" s="46" t="s">
        <v>43</v>
      </c>
      <c r="B44" s="31">
        <v>0</v>
      </c>
      <c r="C44" s="33">
        <v>0</v>
      </c>
      <c r="D44" s="32">
        <v>0</v>
      </c>
      <c r="E44" s="32">
        <v>0</v>
      </c>
      <c r="F44" s="32">
        <v>0</v>
      </c>
      <c r="G44" s="32">
        <v>0</v>
      </c>
      <c r="H44" s="32">
        <v>0</v>
      </c>
      <c r="I44" s="33">
        <v>0</v>
      </c>
      <c r="J44" s="47">
        <v>0</v>
      </c>
      <c r="K44" s="33">
        <v>11274904</v>
      </c>
      <c r="L44" s="33">
        <v>11274904</v>
      </c>
      <c r="M44" s="48">
        <f t="shared" si="0"/>
        <v>5.2823636376329473E-3</v>
      </c>
    </row>
    <row r="45" spans="1:13" x14ac:dyDescent="0.2">
      <c r="A45" s="46" t="s">
        <v>44</v>
      </c>
      <c r="B45" s="31">
        <v>0</v>
      </c>
      <c r="C45" s="33">
        <v>0</v>
      </c>
      <c r="D45" s="32">
        <v>0</v>
      </c>
      <c r="E45" s="32">
        <v>0</v>
      </c>
      <c r="F45" s="32">
        <v>0</v>
      </c>
      <c r="G45" s="32">
        <v>0</v>
      </c>
      <c r="H45" s="32">
        <v>1097954</v>
      </c>
      <c r="I45" s="33">
        <v>21970799</v>
      </c>
      <c r="J45" s="47">
        <v>50540</v>
      </c>
      <c r="K45" s="33">
        <v>1119313</v>
      </c>
      <c r="L45" s="33">
        <v>24238606</v>
      </c>
      <c r="M45" s="48">
        <f t="shared" si="0"/>
        <v>1.1355939789936285E-2</v>
      </c>
    </row>
    <row r="46" spans="1:13" x14ac:dyDescent="0.2">
      <c r="A46" s="46" t="s">
        <v>45</v>
      </c>
      <c r="B46" s="31">
        <v>195576669</v>
      </c>
      <c r="C46" s="33">
        <v>0</v>
      </c>
      <c r="D46" s="32">
        <v>0</v>
      </c>
      <c r="E46" s="32">
        <v>0</v>
      </c>
      <c r="F46" s="32">
        <v>0</v>
      </c>
      <c r="G46" s="32">
        <v>0</v>
      </c>
      <c r="H46" s="32">
        <v>713626</v>
      </c>
      <c r="I46" s="33">
        <v>0</v>
      </c>
      <c r="J46" s="47">
        <v>0</v>
      </c>
      <c r="K46" s="33">
        <v>92665</v>
      </c>
      <c r="L46" s="33">
        <v>196382960</v>
      </c>
      <c r="M46" s="48">
        <f t="shared" si="0"/>
        <v>9.2006655396332043E-2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2858313</v>
      </c>
      <c r="L49" s="33">
        <v>2858313</v>
      </c>
      <c r="M49" s="48">
        <f t="shared" si="0"/>
        <v>1.3391376685933239E-3</v>
      </c>
    </row>
    <row r="50" spans="1:13" x14ac:dyDescent="0.2">
      <c r="A50" s="46" t="s">
        <v>3</v>
      </c>
      <c r="B50" s="31">
        <v>0</v>
      </c>
      <c r="C50" s="33">
        <v>0</v>
      </c>
      <c r="D50" s="32">
        <v>0</v>
      </c>
      <c r="E50" s="32">
        <v>0</v>
      </c>
      <c r="F50" s="32">
        <v>0</v>
      </c>
      <c r="G50" s="32">
        <v>0</v>
      </c>
      <c r="H50" s="32">
        <v>0</v>
      </c>
      <c r="I50" s="33">
        <v>0</v>
      </c>
      <c r="J50" s="47">
        <v>0</v>
      </c>
      <c r="K50" s="33">
        <v>1129160</v>
      </c>
      <c r="L50" s="33">
        <v>1129160</v>
      </c>
      <c r="M50" s="48">
        <f t="shared" si="0"/>
        <v>5.2901858189387859E-4</v>
      </c>
    </row>
    <row r="51" spans="1:13" x14ac:dyDescent="0.2">
      <c r="A51" s="46" t="s">
        <v>49</v>
      </c>
      <c r="B51" s="31">
        <v>30179591</v>
      </c>
      <c r="C51" s="33">
        <v>2107664</v>
      </c>
      <c r="D51" s="32">
        <v>0</v>
      </c>
      <c r="E51" s="32">
        <v>0</v>
      </c>
      <c r="F51" s="32">
        <v>0</v>
      </c>
      <c r="G51" s="32">
        <v>0</v>
      </c>
      <c r="H51" s="32">
        <v>0</v>
      </c>
      <c r="I51" s="33">
        <v>0</v>
      </c>
      <c r="J51" s="47">
        <v>0</v>
      </c>
      <c r="K51" s="33">
        <v>6111220</v>
      </c>
      <c r="L51" s="33">
        <v>38398475</v>
      </c>
      <c r="M51" s="48">
        <f t="shared" si="0"/>
        <v>1.7989927726263372E-2</v>
      </c>
    </row>
    <row r="52" spans="1:13" x14ac:dyDescent="0.2">
      <c r="A52" s="46" t="s">
        <v>50</v>
      </c>
      <c r="B52" s="31">
        <v>84446776</v>
      </c>
      <c r="C52" s="33">
        <v>0</v>
      </c>
      <c r="D52" s="32">
        <v>0</v>
      </c>
      <c r="E52" s="32">
        <v>0</v>
      </c>
      <c r="F52" s="32">
        <v>0</v>
      </c>
      <c r="G52" s="32">
        <v>0</v>
      </c>
      <c r="H52" s="32">
        <v>0</v>
      </c>
      <c r="I52" s="33">
        <v>0</v>
      </c>
      <c r="J52" s="47">
        <v>0</v>
      </c>
      <c r="K52" s="33">
        <v>7846379</v>
      </c>
      <c r="L52" s="33">
        <v>92293156</v>
      </c>
      <c r="M52" s="48">
        <f t="shared" si="0"/>
        <v>4.3239925701964749E-2</v>
      </c>
    </row>
    <row r="53" spans="1:13" x14ac:dyDescent="0.2">
      <c r="A53" s="46" t="s">
        <v>4</v>
      </c>
      <c r="B53" s="31">
        <v>12780343</v>
      </c>
      <c r="C53" s="33">
        <v>96181254</v>
      </c>
      <c r="D53" s="32">
        <v>0</v>
      </c>
      <c r="E53" s="32">
        <v>0</v>
      </c>
      <c r="F53" s="32">
        <v>0</v>
      </c>
      <c r="G53" s="32">
        <v>0</v>
      </c>
      <c r="H53" s="32">
        <v>947690</v>
      </c>
      <c r="I53" s="33">
        <v>247055436</v>
      </c>
      <c r="J53" s="47">
        <v>0</v>
      </c>
      <c r="K53" s="33">
        <v>27191734</v>
      </c>
      <c r="L53" s="33">
        <v>384156458</v>
      </c>
      <c r="M53" s="48">
        <f t="shared" si="0"/>
        <v>0.17997972354363892</v>
      </c>
    </row>
    <row r="54" spans="1:13" x14ac:dyDescent="0.2">
      <c r="A54" s="46" t="s">
        <v>51</v>
      </c>
      <c r="B54" s="31">
        <v>146222589</v>
      </c>
      <c r="C54" s="33">
        <v>0</v>
      </c>
      <c r="D54" s="32">
        <v>0</v>
      </c>
      <c r="E54" s="32">
        <v>0</v>
      </c>
      <c r="F54" s="32">
        <v>0</v>
      </c>
      <c r="G54" s="32">
        <v>0</v>
      </c>
      <c r="H54" s="32">
        <v>0</v>
      </c>
      <c r="I54" s="33">
        <v>0</v>
      </c>
      <c r="J54" s="47">
        <v>0</v>
      </c>
      <c r="K54" s="33">
        <v>0</v>
      </c>
      <c r="L54" s="33">
        <v>146222589</v>
      </c>
      <c r="M54" s="48">
        <f t="shared" si="0"/>
        <v>6.8506205208855656E-2</v>
      </c>
    </row>
    <row r="55" spans="1:13" x14ac:dyDescent="0.2">
      <c r="A55" s="46" t="s">
        <v>52</v>
      </c>
      <c r="B55" s="31">
        <v>228179</v>
      </c>
      <c r="C55" s="33">
        <v>0</v>
      </c>
      <c r="D55" s="32">
        <v>0</v>
      </c>
      <c r="E55" s="32">
        <v>0</v>
      </c>
      <c r="F55" s="32">
        <v>0</v>
      </c>
      <c r="G55" s="32">
        <v>0</v>
      </c>
      <c r="H55" s="32">
        <v>0</v>
      </c>
      <c r="I55" s="33">
        <v>0</v>
      </c>
      <c r="J55" s="47">
        <v>0</v>
      </c>
      <c r="K55" s="33">
        <v>0</v>
      </c>
      <c r="L55" s="33">
        <v>228179</v>
      </c>
      <c r="M55" s="48">
        <f t="shared" si="0"/>
        <v>1.0690330068189036E-4</v>
      </c>
    </row>
    <row r="56" spans="1:13" x14ac:dyDescent="0.2">
      <c r="A56" s="46" t="s">
        <v>53</v>
      </c>
      <c r="B56" s="31">
        <v>71542557</v>
      </c>
      <c r="C56" s="33">
        <v>983</v>
      </c>
      <c r="D56" s="32">
        <v>0</v>
      </c>
      <c r="E56" s="32">
        <v>0</v>
      </c>
      <c r="F56" s="32">
        <v>0</v>
      </c>
      <c r="G56" s="32">
        <v>0</v>
      </c>
      <c r="H56" s="32">
        <v>0</v>
      </c>
      <c r="I56" s="33">
        <v>0</v>
      </c>
      <c r="J56" s="47">
        <v>0</v>
      </c>
      <c r="K56" s="33">
        <v>223518</v>
      </c>
      <c r="L56" s="33">
        <v>71767058</v>
      </c>
      <c r="M56" s="48">
        <f t="shared" si="0"/>
        <v>3.3623319325742793E-2</v>
      </c>
    </row>
    <row r="57" spans="1:13" x14ac:dyDescent="0.2">
      <c r="A57" s="46" t="s">
        <v>54</v>
      </c>
      <c r="B57" s="31">
        <v>0</v>
      </c>
      <c r="C57" s="33">
        <v>1266</v>
      </c>
      <c r="D57" s="32">
        <v>0</v>
      </c>
      <c r="E57" s="32">
        <v>0</v>
      </c>
      <c r="F57" s="32">
        <v>0</v>
      </c>
      <c r="G57" s="32">
        <v>0</v>
      </c>
      <c r="H57" s="32">
        <v>0</v>
      </c>
      <c r="I57" s="33">
        <v>0</v>
      </c>
      <c r="J57" s="47">
        <v>0</v>
      </c>
      <c r="K57" s="33">
        <v>0</v>
      </c>
      <c r="L57" s="33">
        <v>1266</v>
      </c>
      <c r="M57" s="48">
        <f t="shared" si="0"/>
        <v>5.9312898497790418E-7</v>
      </c>
    </row>
    <row r="58" spans="1:13" x14ac:dyDescent="0.2">
      <c r="A58" s="46" t="s">
        <v>69</v>
      </c>
      <c r="B58" s="31">
        <v>105371112</v>
      </c>
      <c r="C58" s="33">
        <v>2119101</v>
      </c>
      <c r="D58" s="32">
        <v>0</v>
      </c>
      <c r="E58" s="32">
        <v>0</v>
      </c>
      <c r="F58" s="32">
        <v>0</v>
      </c>
      <c r="G58" s="32">
        <v>0</v>
      </c>
      <c r="H58" s="32">
        <v>0</v>
      </c>
      <c r="I58" s="33">
        <v>0</v>
      </c>
      <c r="J58" s="47">
        <v>0</v>
      </c>
      <c r="K58" s="33">
        <v>994129</v>
      </c>
      <c r="L58" s="33">
        <v>108484342</v>
      </c>
      <c r="M58" s="48">
        <f t="shared" si="0"/>
        <v>5.0825598464815026E-2</v>
      </c>
    </row>
    <row r="59" spans="1:13" x14ac:dyDescent="0.2">
      <c r="A59" s="46" t="s">
        <v>70</v>
      </c>
      <c r="B59" s="31">
        <v>30650775</v>
      </c>
      <c r="C59" s="33">
        <v>1731906</v>
      </c>
      <c r="D59" s="32">
        <v>0</v>
      </c>
      <c r="E59" s="32">
        <v>0</v>
      </c>
      <c r="F59" s="32">
        <v>0</v>
      </c>
      <c r="G59" s="32">
        <v>0</v>
      </c>
      <c r="H59" s="32">
        <v>0</v>
      </c>
      <c r="I59" s="33">
        <v>0</v>
      </c>
      <c r="J59" s="47">
        <v>0</v>
      </c>
      <c r="K59" s="33">
        <v>4093427</v>
      </c>
      <c r="L59" s="33">
        <v>36476108</v>
      </c>
      <c r="M59" s="48">
        <f t="shared" si="0"/>
        <v>1.7089286661915018E-2</v>
      </c>
    </row>
    <row r="60" spans="1:13" x14ac:dyDescent="0.2">
      <c r="A60" s="46" t="s">
        <v>55</v>
      </c>
      <c r="B60" s="31">
        <v>0</v>
      </c>
      <c r="C60" s="33">
        <v>0</v>
      </c>
      <c r="D60" s="32">
        <v>15002499</v>
      </c>
      <c r="E60" s="32">
        <v>0</v>
      </c>
      <c r="F60" s="32">
        <v>0</v>
      </c>
      <c r="G60" s="32">
        <v>0</v>
      </c>
      <c r="H60" s="32">
        <v>0</v>
      </c>
      <c r="I60" s="33">
        <v>0</v>
      </c>
      <c r="J60" s="47">
        <v>0</v>
      </c>
      <c r="K60" s="33">
        <v>0</v>
      </c>
      <c r="L60" s="33">
        <v>15002499</v>
      </c>
      <c r="M60" s="48">
        <f t="shared" si="0"/>
        <v>7.0287654060047569E-3</v>
      </c>
    </row>
    <row r="61" spans="1:13" x14ac:dyDescent="0.2">
      <c r="A61" s="46" t="s">
        <v>6</v>
      </c>
      <c r="B61" s="31">
        <v>30905563</v>
      </c>
      <c r="C61" s="33">
        <v>0</v>
      </c>
      <c r="D61" s="32">
        <v>3892248</v>
      </c>
      <c r="E61" s="32">
        <v>0</v>
      </c>
      <c r="F61" s="32">
        <v>0</v>
      </c>
      <c r="G61" s="32">
        <v>0</v>
      </c>
      <c r="H61" s="32">
        <v>165607</v>
      </c>
      <c r="I61" s="33">
        <v>0</v>
      </c>
      <c r="J61" s="47">
        <v>0</v>
      </c>
      <c r="K61" s="33">
        <v>23756395</v>
      </c>
      <c r="L61" s="33">
        <v>58719812</v>
      </c>
      <c r="M61" s="48">
        <f t="shared" si="0"/>
        <v>2.7510602282506603E-2</v>
      </c>
    </row>
    <row r="62" spans="1:13" x14ac:dyDescent="0.2">
      <c r="A62" s="46" t="s">
        <v>5</v>
      </c>
      <c r="B62" s="31">
        <v>0</v>
      </c>
      <c r="C62" s="33">
        <v>0</v>
      </c>
      <c r="D62" s="32">
        <v>0</v>
      </c>
      <c r="E62" s="32">
        <v>0</v>
      </c>
      <c r="F62" s="32">
        <v>0</v>
      </c>
      <c r="G62" s="32">
        <v>0</v>
      </c>
      <c r="H62" s="32">
        <v>442</v>
      </c>
      <c r="I62" s="33">
        <v>0</v>
      </c>
      <c r="J62" s="47">
        <v>0</v>
      </c>
      <c r="K62" s="33">
        <v>444455</v>
      </c>
      <c r="L62" s="33">
        <v>444896</v>
      </c>
      <c r="M62" s="48">
        <f t="shared" si="0"/>
        <v>2.0843658207008662E-4</v>
      </c>
    </row>
    <row r="63" spans="1:13" x14ac:dyDescent="0.2">
      <c r="A63" s="46" t="s">
        <v>56</v>
      </c>
      <c r="B63" s="31">
        <v>124827004</v>
      </c>
      <c r="C63" s="33">
        <v>0</v>
      </c>
      <c r="D63" s="32">
        <v>0</v>
      </c>
      <c r="E63" s="32">
        <v>0</v>
      </c>
      <c r="F63" s="32">
        <v>0</v>
      </c>
      <c r="G63" s="32">
        <v>0</v>
      </c>
      <c r="H63" s="32">
        <v>0</v>
      </c>
      <c r="I63" s="33">
        <v>0</v>
      </c>
      <c r="J63" s="47">
        <v>0</v>
      </c>
      <c r="K63" s="33">
        <v>0</v>
      </c>
      <c r="L63" s="33">
        <v>124827004</v>
      </c>
      <c r="M63" s="48">
        <f t="shared" si="0"/>
        <v>5.848223868906223E-2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5320224</v>
      </c>
      <c r="C67" s="33">
        <v>0</v>
      </c>
      <c r="D67" s="32">
        <v>0</v>
      </c>
      <c r="E67" s="32">
        <v>0</v>
      </c>
      <c r="F67" s="32">
        <v>0</v>
      </c>
      <c r="G67" s="32">
        <v>0</v>
      </c>
      <c r="H67" s="32">
        <v>0</v>
      </c>
      <c r="I67" s="33">
        <v>0</v>
      </c>
      <c r="J67" s="47">
        <v>0</v>
      </c>
      <c r="K67" s="33">
        <v>950681</v>
      </c>
      <c r="L67" s="33">
        <v>6270905</v>
      </c>
      <c r="M67" s="48">
        <f t="shared" si="0"/>
        <v>2.9379585446626098E-3</v>
      </c>
    </row>
    <row r="68" spans="1:13" x14ac:dyDescent="0.2">
      <c r="A68" s="46" t="s">
        <v>61</v>
      </c>
      <c r="B68" s="31">
        <v>0</v>
      </c>
      <c r="C68" s="33">
        <v>0</v>
      </c>
      <c r="D68" s="32">
        <v>0</v>
      </c>
      <c r="E68" s="32">
        <v>0</v>
      </c>
      <c r="F68" s="32">
        <v>0</v>
      </c>
      <c r="G68" s="32">
        <v>0</v>
      </c>
      <c r="H68" s="32">
        <v>0</v>
      </c>
      <c r="I68" s="33">
        <v>0</v>
      </c>
      <c r="J68" s="47">
        <v>0</v>
      </c>
      <c r="K68" s="33">
        <v>37908</v>
      </c>
      <c r="L68" s="33">
        <v>37908</v>
      </c>
      <c r="M68" s="48">
        <f t="shared" si="0"/>
        <v>1.7760137095215161E-5</v>
      </c>
    </row>
    <row r="69" spans="1:13" x14ac:dyDescent="0.2">
      <c r="A69" s="46" t="s">
        <v>62</v>
      </c>
      <c r="B69" s="31">
        <v>3598993</v>
      </c>
      <c r="C69" s="33">
        <v>0</v>
      </c>
      <c r="D69" s="32">
        <v>396873</v>
      </c>
      <c r="E69" s="32">
        <v>0</v>
      </c>
      <c r="F69" s="32">
        <v>0</v>
      </c>
      <c r="G69" s="32">
        <v>0</v>
      </c>
      <c r="H69" s="32">
        <v>0</v>
      </c>
      <c r="I69" s="33">
        <v>0</v>
      </c>
      <c r="J69" s="47">
        <v>0</v>
      </c>
      <c r="K69" s="33">
        <v>0</v>
      </c>
      <c r="L69" s="33">
        <v>3995866</v>
      </c>
      <c r="M69" s="48">
        <f t="shared" si="0"/>
        <v>1.8720884239239479E-3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1319597639</v>
      </c>
      <c r="C71" s="50">
        <v>147678328</v>
      </c>
      <c r="D71" s="50">
        <v>139404027</v>
      </c>
      <c r="E71" s="50">
        <v>0</v>
      </c>
      <c r="F71" s="50">
        <v>8825</v>
      </c>
      <c r="G71" s="50">
        <v>0</v>
      </c>
      <c r="H71" s="50">
        <v>3076211</v>
      </c>
      <c r="I71" s="50">
        <v>269026235</v>
      </c>
      <c r="J71" s="50">
        <v>115205</v>
      </c>
      <c r="K71" s="50">
        <v>255536513</v>
      </c>
      <c r="L71" s="50">
        <v>2134442983</v>
      </c>
      <c r="M71" s="51">
        <f>L71/$L$71</f>
        <v>1</v>
      </c>
    </row>
    <row r="72" spans="1:13" x14ac:dyDescent="0.2">
      <c r="A72" s="49" t="s">
        <v>79</v>
      </c>
      <c r="B72" s="53">
        <f>(B71/$L$71)</f>
        <v>0.61823981690308749</v>
      </c>
      <c r="C72" s="53">
        <f t="shared" ref="C72:L72" si="1">(C71/$L$71)</f>
        <v>6.9188228112064779E-2</v>
      </c>
      <c r="D72" s="53">
        <f t="shared" si="1"/>
        <v>6.5311665905483693E-2</v>
      </c>
      <c r="E72" s="53">
        <f t="shared" si="1"/>
        <v>0</v>
      </c>
      <c r="F72" s="53">
        <f t="shared" si="1"/>
        <v>4.1345681614770966E-6</v>
      </c>
      <c r="G72" s="53">
        <f t="shared" si="1"/>
        <v>0</v>
      </c>
      <c r="H72" s="53">
        <f t="shared" si="1"/>
        <v>1.441224255930382E-3</v>
      </c>
      <c r="I72" s="53">
        <f t="shared" si="1"/>
        <v>0.12604048791309408</v>
      </c>
      <c r="J72" s="53">
        <f t="shared" si="1"/>
        <v>5.3974269126682028E-5</v>
      </c>
      <c r="K72" s="53">
        <f t="shared" si="1"/>
        <v>0.11972046807305135</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118</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1502535</v>
      </c>
      <c r="C6" s="33">
        <v>0</v>
      </c>
      <c r="D6" s="32">
        <v>0</v>
      </c>
      <c r="E6" s="32">
        <v>0</v>
      </c>
      <c r="F6" s="32">
        <v>9650</v>
      </c>
      <c r="G6" s="32">
        <v>0</v>
      </c>
      <c r="H6" s="32">
        <v>0</v>
      </c>
      <c r="I6" s="33">
        <v>0</v>
      </c>
      <c r="J6" s="47">
        <v>0</v>
      </c>
      <c r="K6" s="33">
        <v>0</v>
      </c>
      <c r="L6" s="33">
        <v>1512185</v>
      </c>
      <c r="M6" s="48">
        <f t="shared" ref="M6:M69" si="0">L6/$L$71</f>
        <v>8.01602337651239E-4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10898170</v>
      </c>
      <c r="C8" s="33">
        <v>2430425</v>
      </c>
      <c r="D8" s="32">
        <v>0</v>
      </c>
      <c r="E8" s="32">
        <v>0</v>
      </c>
      <c r="F8" s="32">
        <v>0</v>
      </c>
      <c r="G8" s="32">
        <v>0</v>
      </c>
      <c r="H8" s="32">
        <v>0</v>
      </c>
      <c r="I8" s="33">
        <v>0</v>
      </c>
      <c r="J8" s="47">
        <v>0</v>
      </c>
      <c r="K8" s="33">
        <v>12587926</v>
      </c>
      <c r="L8" s="33">
        <v>25916521</v>
      </c>
      <c r="M8" s="48">
        <f t="shared" si="0"/>
        <v>1.3738228998030946E-2</v>
      </c>
    </row>
    <row r="9" spans="1:13" x14ac:dyDescent="0.2">
      <c r="A9" s="46" t="s">
        <v>11</v>
      </c>
      <c r="B9" s="31">
        <v>19357028</v>
      </c>
      <c r="C9" s="33">
        <v>23854858</v>
      </c>
      <c r="D9" s="32">
        <v>0</v>
      </c>
      <c r="E9" s="32">
        <v>0</v>
      </c>
      <c r="F9" s="32">
        <v>0</v>
      </c>
      <c r="G9" s="32">
        <v>0</v>
      </c>
      <c r="H9" s="32">
        <v>0</v>
      </c>
      <c r="I9" s="33">
        <v>0</v>
      </c>
      <c r="J9" s="47">
        <v>0</v>
      </c>
      <c r="K9" s="33">
        <v>61271250</v>
      </c>
      <c r="L9" s="33">
        <v>104483135</v>
      </c>
      <c r="M9" s="48">
        <f t="shared" si="0"/>
        <v>5.5386030982406242E-2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19831557</v>
      </c>
      <c r="C11" s="33">
        <v>0</v>
      </c>
      <c r="D11" s="32">
        <v>7265914</v>
      </c>
      <c r="E11" s="32">
        <v>0</v>
      </c>
      <c r="F11" s="32">
        <v>0</v>
      </c>
      <c r="G11" s="32">
        <v>0</v>
      </c>
      <c r="H11" s="32">
        <v>199</v>
      </c>
      <c r="I11" s="33">
        <v>0</v>
      </c>
      <c r="J11" s="47">
        <v>0</v>
      </c>
      <c r="K11" s="33">
        <v>1846210</v>
      </c>
      <c r="L11" s="33">
        <v>28943881</v>
      </c>
      <c r="M11" s="48">
        <f t="shared" si="0"/>
        <v>1.5343018658629255E-2</v>
      </c>
    </row>
    <row r="12" spans="1:13" x14ac:dyDescent="0.2">
      <c r="A12" s="46" t="s">
        <v>14</v>
      </c>
      <c r="B12" s="31">
        <v>0</v>
      </c>
      <c r="C12" s="33">
        <v>0</v>
      </c>
      <c r="D12" s="32">
        <v>0</v>
      </c>
      <c r="E12" s="32">
        <v>0</v>
      </c>
      <c r="F12" s="32">
        <v>0</v>
      </c>
      <c r="G12" s="32">
        <v>0</v>
      </c>
      <c r="H12" s="32">
        <v>0</v>
      </c>
      <c r="I12" s="33">
        <v>0</v>
      </c>
      <c r="J12" s="47">
        <v>0</v>
      </c>
      <c r="K12" s="33">
        <v>1053207</v>
      </c>
      <c r="L12" s="33">
        <v>1053207</v>
      </c>
      <c r="M12" s="48">
        <f t="shared" si="0"/>
        <v>5.5830020350066192E-4</v>
      </c>
    </row>
    <row r="13" spans="1:13" x14ac:dyDescent="0.2">
      <c r="A13" s="46" t="s">
        <v>15</v>
      </c>
      <c r="B13" s="31">
        <v>38306679</v>
      </c>
      <c r="C13" s="33">
        <v>1068000</v>
      </c>
      <c r="D13" s="32">
        <v>0</v>
      </c>
      <c r="E13" s="32">
        <v>0</v>
      </c>
      <c r="F13" s="32">
        <v>0</v>
      </c>
      <c r="G13" s="32">
        <v>0</v>
      </c>
      <c r="H13" s="32">
        <v>0</v>
      </c>
      <c r="I13" s="33">
        <v>0</v>
      </c>
      <c r="J13" s="47">
        <v>0</v>
      </c>
      <c r="K13" s="33">
        <v>523339</v>
      </c>
      <c r="L13" s="33">
        <v>39898018</v>
      </c>
      <c r="M13" s="48">
        <f t="shared" si="0"/>
        <v>2.114975647586189E-2</v>
      </c>
    </row>
    <row r="14" spans="1:13" x14ac:dyDescent="0.2">
      <c r="A14" s="46" t="s">
        <v>16</v>
      </c>
      <c r="B14" s="31">
        <v>23724485</v>
      </c>
      <c r="C14" s="33">
        <v>17313</v>
      </c>
      <c r="D14" s="32">
        <v>0</v>
      </c>
      <c r="E14" s="32">
        <v>0</v>
      </c>
      <c r="F14" s="32">
        <v>0</v>
      </c>
      <c r="G14" s="32">
        <v>0</v>
      </c>
      <c r="H14" s="32">
        <v>82555</v>
      </c>
      <c r="I14" s="33">
        <v>0</v>
      </c>
      <c r="J14" s="47">
        <v>0</v>
      </c>
      <c r="K14" s="33">
        <v>31663441</v>
      </c>
      <c r="L14" s="33">
        <v>55487794</v>
      </c>
      <c r="M14" s="48">
        <f t="shared" si="0"/>
        <v>2.9413825280313183E-2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1262495</v>
      </c>
      <c r="D16" s="32">
        <v>0</v>
      </c>
      <c r="E16" s="32">
        <v>0</v>
      </c>
      <c r="F16" s="32">
        <v>0</v>
      </c>
      <c r="G16" s="32">
        <v>0</v>
      </c>
      <c r="H16" s="32">
        <v>0</v>
      </c>
      <c r="I16" s="33">
        <v>0</v>
      </c>
      <c r="J16" s="47">
        <v>0</v>
      </c>
      <c r="K16" s="33">
        <v>0</v>
      </c>
      <c r="L16" s="33">
        <v>1262495</v>
      </c>
      <c r="M16" s="48">
        <f t="shared" si="0"/>
        <v>6.6924281306387839E-4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0</v>
      </c>
      <c r="D19" s="32">
        <v>0</v>
      </c>
      <c r="E19" s="32">
        <v>0</v>
      </c>
      <c r="F19" s="32">
        <v>0</v>
      </c>
      <c r="G19" s="32">
        <v>0</v>
      </c>
      <c r="H19" s="32">
        <v>0</v>
      </c>
      <c r="I19" s="33">
        <v>0</v>
      </c>
      <c r="J19" s="47">
        <v>0</v>
      </c>
      <c r="K19" s="33">
        <v>562981</v>
      </c>
      <c r="L19" s="33">
        <v>562981</v>
      </c>
      <c r="M19" s="48">
        <f t="shared" si="0"/>
        <v>2.9843364777010234E-4</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397848</v>
      </c>
      <c r="E21" s="32">
        <v>0</v>
      </c>
      <c r="F21" s="32">
        <v>0</v>
      </c>
      <c r="G21" s="32">
        <v>0</v>
      </c>
      <c r="H21" s="32">
        <v>0</v>
      </c>
      <c r="I21" s="33">
        <v>0</v>
      </c>
      <c r="J21" s="47">
        <v>0</v>
      </c>
      <c r="K21" s="33">
        <v>0</v>
      </c>
      <c r="L21" s="33">
        <v>397848</v>
      </c>
      <c r="M21" s="48">
        <f t="shared" si="0"/>
        <v>2.1089740132977785E-4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668186</v>
      </c>
      <c r="D24" s="32">
        <v>0</v>
      </c>
      <c r="E24" s="32">
        <v>0</v>
      </c>
      <c r="F24" s="32">
        <v>0</v>
      </c>
      <c r="G24" s="32">
        <v>0</v>
      </c>
      <c r="H24" s="32">
        <v>34632</v>
      </c>
      <c r="I24" s="33">
        <v>0</v>
      </c>
      <c r="J24" s="47">
        <v>0</v>
      </c>
      <c r="K24" s="33">
        <v>59918</v>
      </c>
      <c r="L24" s="33">
        <v>762735</v>
      </c>
      <c r="M24" s="48">
        <f t="shared" si="0"/>
        <v>4.0432232763082409E-4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4896348</v>
      </c>
      <c r="C29" s="33">
        <v>0</v>
      </c>
      <c r="D29" s="32">
        <v>0</v>
      </c>
      <c r="E29" s="32">
        <v>0</v>
      </c>
      <c r="F29" s="32">
        <v>0</v>
      </c>
      <c r="G29" s="32">
        <v>0</v>
      </c>
      <c r="H29" s="32">
        <v>0</v>
      </c>
      <c r="I29" s="33">
        <v>0</v>
      </c>
      <c r="J29" s="47">
        <v>0</v>
      </c>
      <c r="K29" s="33">
        <v>0</v>
      </c>
      <c r="L29" s="33">
        <v>4896348</v>
      </c>
      <c r="M29" s="48">
        <f t="shared" si="0"/>
        <v>2.5955316332022661E-3</v>
      </c>
    </row>
    <row r="30" spans="1:13" x14ac:dyDescent="0.2">
      <c r="A30" s="46" t="s">
        <v>31</v>
      </c>
      <c r="B30" s="31">
        <v>0</v>
      </c>
      <c r="C30" s="33">
        <v>0</v>
      </c>
      <c r="D30" s="32">
        <v>0</v>
      </c>
      <c r="E30" s="32">
        <v>0</v>
      </c>
      <c r="F30" s="32">
        <v>0</v>
      </c>
      <c r="G30" s="32">
        <v>0</v>
      </c>
      <c r="H30" s="32">
        <v>0</v>
      </c>
      <c r="I30" s="33">
        <v>0</v>
      </c>
      <c r="J30" s="47">
        <v>0</v>
      </c>
      <c r="K30" s="33">
        <v>1416938</v>
      </c>
      <c r="L30" s="33">
        <v>1416938</v>
      </c>
      <c r="M30" s="48">
        <f t="shared" si="0"/>
        <v>7.5111233950004219E-4</v>
      </c>
    </row>
    <row r="31" spans="1:13" x14ac:dyDescent="0.2">
      <c r="A31" s="46" t="s">
        <v>32</v>
      </c>
      <c r="B31" s="31">
        <v>120910777</v>
      </c>
      <c r="C31" s="33">
        <v>0</v>
      </c>
      <c r="D31" s="32">
        <v>0</v>
      </c>
      <c r="E31" s="32">
        <v>0</v>
      </c>
      <c r="F31" s="32">
        <v>0</v>
      </c>
      <c r="G31" s="32">
        <v>0</v>
      </c>
      <c r="H31" s="32">
        <v>0</v>
      </c>
      <c r="I31" s="33">
        <v>0</v>
      </c>
      <c r="J31" s="47">
        <v>0</v>
      </c>
      <c r="K31" s="33">
        <v>24825691</v>
      </c>
      <c r="L31" s="33">
        <v>145736468</v>
      </c>
      <c r="M31" s="48">
        <f t="shared" si="0"/>
        <v>7.7254233727906962E-2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6301783</v>
      </c>
      <c r="D33" s="32">
        <v>0</v>
      </c>
      <c r="E33" s="32">
        <v>0</v>
      </c>
      <c r="F33" s="32">
        <v>0</v>
      </c>
      <c r="G33" s="32">
        <v>0</v>
      </c>
      <c r="H33" s="32">
        <v>0</v>
      </c>
      <c r="I33" s="33">
        <v>0</v>
      </c>
      <c r="J33" s="47">
        <v>0</v>
      </c>
      <c r="K33" s="33">
        <v>3805</v>
      </c>
      <c r="L33" s="33">
        <v>6305588</v>
      </c>
      <c r="M33" s="48">
        <f t="shared" si="0"/>
        <v>3.3425632981848126E-3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64395</v>
      </c>
      <c r="K35" s="33">
        <v>0</v>
      </c>
      <c r="L35" s="33">
        <v>64395</v>
      </c>
      <c r="M35" s="48">
        <f t="shared" si="0"/>
        <v>3.4135494356214043E-5</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25792522</v>
      </c>
      <c r="C37" s="33">
        <v>0</v>
      </c>
      <c r="D37" s="32">
        <v>0</v>
      </c>
      <c r="E37" s="32">
        <v>0</v>
      </c>
      <c r="F37" s="32">
        <v>0</v>
      </c>
      <c r="G37" s="32">
        <v>0</v>
      </c>
      <c r="H37" s="32">
        <v>0</v>
      </c>
      <c r="I37" s="33">
        <v>0</v>
      </c>
      <c r="J37" s="47">
        <v>0</v>
      </c>
      <c r="K37" s="33">
        <v>564792</v>
      </c>
      <c r="L37" s="33">
        <v>26357314</v>
      </c>
      <c r="M37" s="48">
        <f t="shared" si="0"/>
        <v>1.3971891347029449E-2</v>
      </c>
    </row>
    <row r="38" spans="1:13" x14ac:dyDescent="0.2">
      <c r="A38" s="46" t="s">
        <v>1</v>
      </c>
      <c r="B38" s="31">
        <v>76026918</v>
      </c>
      <c r="C38" s="33">
        <v>7931470</v>
      </c>
      <c r="D38" s="32">
        <v>34187830</v>
      </c>
      <c r="E38" s="32">
        <v>0</v>
      </c>
      <c r="F38" s="32">
        <v>0</v>
      </c>
      <c r="G38" s="32">
        <v>0</v>
      </c>
      <c r="H38" s="32">
        <v>35588</v>
      </c>
      <c r="I38" s="33">
        <v>0</v>
      </c>
      <c r="J38" s="47">
        <v>0</v>
      </c>
      <c r="K38" s="33">
        <v>6980802</v>
      </c>
      <c r="L38" s="33">
        <v>125162607</v>
      </c>
      <c r="M38" s="48">
        <f t="shared" si="0"/>
        <v>6.6348124308681367E-2</v>
      </c>
    </row>
    <row r="39" spans="1:13" x14ac:dyDescent="0.2">
      <c r="A39" s="46" t="s">
        <v>39</v>
      </c>
      <c r="B39" s="31">
        <v>5745900</v>
      </c>
      <c r="C39" s="33">
        <v>0</v>
      </c>
      <c r="D39" s="32">
        <v>0</v>
      </c>
      <c r="E39" s="32">
        <v>0</v>
      </c>
      <c r="F39" s="32">
        <v>0</v>
      </c>
      <c r="G39" s="32">
        <v>0</v>
      </c>
      <c r="H39" s="32">
        <v>0</v>
      </c>
      <c r="I39" s="33">
        <v>0</v>
      </c>
      <c r="J39" s="47">
        <v>0</v>
      </c>
      <c r="K39" s="33">
        <v>0</v>
      </c>
      <c r="L39" s="33">
        <v>5745900</v>
      </c>
      <c r="M39" s="48">
        <f t="shared" si="0"/>
        <v>3.0458752546217915E-3</v>
      </c>
    </row>
    <row r="40" spans="1:13" x14ac:dyDescent="0.2">
      <c r="A40" s="46" t="s">
        <v>40</v>
      </c>
      <c r="B40" s="31">
        <v>0</v>
      </c>
      <c r="C40" s="33">
        <v>0</v>
      </c>
      <c r="D40" s="32">
        <v>0</v>
      </c>
      <c r="E40" s="32">
        <v>0</v>
      </c>
      <c r="F40" s="32">
        <v>0</v>
      </c>
      <c r="G40" s="32">
        <v>0</v>
      </c>
      <c r="H40" s="32">
        <v>0</v>
      </c>
      <c r="I40" s="33">
        <v>0</v>
      </c>
      <c r="J40" s="47">
        <v>0</v>
      </c>
      <c r="K40" s="33">
        <v>115043</v>
      </c>
      <c r="L40" s="33">
        <v>115043</v>
      </c>
      <c r="M40" s="48">
        <f t="shared" si="0"/>
        <v>6.0983767019519095E-5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84017415</v>
      </c>
      <c r="C43" s="33">
        <v>0</v>
      </c>
      <c r="D43" s="32">
        <v>65570040</v>
      </c>
      <c r="E43" s="32">
        <v>0</v>
      </c>
      <c r="F43" s="32">
        <v>0</v>
      </c>
      <c r="G43" s="32">
        <v>0</v>
      </c>
      <c r="H43" s="32">
        <v>0</v>
      </c>
      <c r="I43" s="33">
        <v>0</v>
      </c>
      <c r="J43" s="47">
        <v>0</v>
      </c>
      <c r="K43" s="33">
        <v>4570986</v>
      </c>
      <c r="L43" s="33">
        <v>154158441</v>
      </c>
      <c r="M43" s="48">
        <f t="shared" si="0"/>
        <v>8.1718683014492671E-2</v>
      </c>
    </row>
    <row r="44" spans="1:13" x14ac:dyDescent="0.2">
      <c r="A44" s="46" t="s">
        <v>43</v>
      </c>
      <c r="B44" s="31">
        <v>0</v>
      </c>
      <c r="C44" s="33">
        <v>0</v>
      </c>
      <c r="D44" s="32">
        <v>0</v>
      </c>
      <c r="E44" s="32">
        <v>0</v>
      </c>
      <c r="F44" s="32">
        <v>0</v>
      </c>
      <c r="G44" s="32">
        <v>0</v>
      </c>
      <c r="H44" s="32">
        <v>0</v>
      </c>
      <c r="I44" s="33">
        <v>0</v>
      </c>
      <c r="J44" s="47">
        <v>0</v>
      </c>
      <c r="K44" s="33">
        <v>8525486</v>
      </c>
      <c r="L44" s="33">
        <v>8525486</v>
      </c>
      <c r="M44" s="48">
        <f t="shared" si="0"/>
        <v>4.5193210534510732E-3</v>
      </c>
    </row>
    <row r="45" spans="1:13" x14ac:dyDescent="0.2">
      <c r="A45" s="46" t="s">
        <v>44</v>
      </c>
      <c r="B45" s="31">
        <v>0</v>
      </c>
      <c r="C45" s="33">
        <v>0</v>
      </c>
      <c r="D45" s="32">
        <v>0</v>
      </c>
      <c r="E45" s="32">
        <v>0</v>
      </c>
      <c r="F45" s="32">
        <v>0</v>
      </c>
      <c r="G45" s="32">
        <v>0</v>
      </c>
      <c r="H45" s="32">
        <v>1516538</v>
      </c>
      <c r="I45" s="33">
        <v>20585287</v>
      </c>
      <c r="J45" s="47">
        <v>78542</v>
      </c>
      <c r="K45" s="33">
        <v>957648</v>
      </c>
      <c r="L45" s="33">
        <v>23138015</v>
      </c>
      <c r="M45" s="48">
        <f t="shared" si="0"/>
        <v>1.2265355702251663E-2</v>
      </c>
    </row>
    <row r="46" spans="1:13" x14ac:dyDescent="0.2">
      <c r="A46" s="46" t="s">
        <v>45</v>
      </c>
      <c r="B46" s="31">
        <v>174199451</v>
      </c>
      <c r="C46" s="33">
        <v>0</v>
      </c>
      <c r="D46" s="32">
        <v>0</v>
      </c>
      <c r="E46" s="32">
        <v>0</v>
      </c>
      <c r="F46" s="32">
        <v>0</v>
      </c>
      <c r="G46" s="32">
        <v>0</v>
      </c>
      <c r="H46" s="32">
        <v>757944</v>
      </c>
      <c r="I46" s="33">
        <v>0</v>
      </c>
      <c r="J46" s="47">
        <v>0</v>
      </c>
      <c r="K46" s="33">
        <v>94129</v>
      </c>
      <c r="L46" s="33">
        <v>175051524</v>
      </c>
      <c r="M46" s="48">
        <f t="shared" si="0"/>
        <v>9.279401055281726E-2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2667490</v>
      </c>
      <c r="L49" s="33">
        <v>2667490</v>
      </c>
      <c r="M49" s="48">
        <f t="shared" si="0"/>
        <v>1.4140242230026771E-3</v>
      </c>
    </row>
    <row r="50" spans="1:13" x14ac:dyDescent="0.2">
      <c r="A50" s="46" t="s">
        <v>3</v>
      </c>
      <c r="B50" s="31">
        <v>0</v>
      </c>
      <c r="C50" s="33">
        <v>0</v>
      </c>
      <c r="D50" s="32">
        <v>0</v>
      </c>
      <c r="E50" s="32">
        <v>0</v>
      </c>
      <c r="F50" s="32">
        <v>0</v>
      </c>
      <c r="G50" s="32">
        <v>0</v>
      </c>
      <c r="H50" s="32">
        <v>0</v>
      </c>
      <c r="I50" s="33">
        <v>0</v>
      </c>
      <c r="J50" s="47">
        <v>0</v>
      </c>
      <c r="K50" s="33">
        <v>1129379</v>
      </c>
      <c r="L50" s="33">
        <v>1129379</v>
      </c>
      <c r="M50" s="48">
        <f t="shared" si="0"/>
        <v>5.9867863157895271E-4</v>
      </c>
    </row>
    <row r="51" spans="1:13" x14ac:dyDescent="0.2">
      <c r="A51" s="46" t="s">
        <v>49</v>
      </c>
      <c r="B51" s="31">
        <v>28410667</v>
      </c>
      <c r="C51" s="33">
        <v>1939898</v>
      </c>
      <c r="D51" s="32">
        <v>0</v>
      </c>
      <c r="E51" s="32">
        <v>0</v>
      </c>
      <c r="F51" s="32">
        <v>0</v>
      </c>
      <c r="G51" s="32">
        <v>0</v>
      </c>
      <c r="H51" s="32">
        <v>0</v>
      </c>
      <c r="I51" s="33">
        <v>0</v>
      </c>
      <c r="J51" s="47">
        <v>0</v>
      </c>
      <c r="K51" s="33">
        <v>3157740</v>
      </c>
      <c r="L51" s="33">
        <v>33508305</v>
      </c>
      <c r="M51" s="48">
        <f t="shared" si="0"/>
        <v>1.7762598900750041E-2</v>
      </c>
    </row>
    <row r="52" spans="1:13" x14ac:dyDescent="0.2">
      <c r="A52" s="46" t="s">
        <v>50</v>
      </c>
      <c r="B52" s="31">
        <v>75832304</v>
      </c>
      <c r="C52" s="33">
        <v>0</v>
      </c>
      <c r="D52" s="32">
        <v>0</v>
      </c>
      <c r="E52" s="32">
        <v>0</v>
      </c>
      <c r="F52" s="32">
        <v>0</v>
      </c>
      <c r="G52" s="32">
        <v>0</v>
      </c>
      <c r="H52" s="32">
        <v>0</v>
      </c>
      <c r="I52" s="33">
        <v>0</v>
      </c>
      <c r="J52" s="47">
        <v>0</v>
      </c>
      <c r="K52" s="33">
        <v>6834195</v>
      </c>
      <c r="L52" s="33">
        <v>82666499</v>
      </c>
      <c r="M52" s="48">
        <f t="shared" si="0"/>
        <v>4.3821132231733423E-2</v>
      </c>
    </row>
    <row r="53" spans="1:13" x14ac:dyDescent="0.2">
      <c r="A53" s="46" t="s">
        <v>4</v>
      </c>
      <c r="B53" s="31">
        <v>12932038</v>
      </c>
      <c r="C53" s="33">
        <v>94434480</v>
      </c>
      <c r="D53" s="32">
        <v>0</v>
      </c>
      <c r="E53" s="32">
        <v>0</v>
      </c>
      <c r="F53" s="32">
        <v>0</v>
      </c>
      <c r="G53" s="32">
        <v>0</v>
      </c>
      <c r="H53" s="32">
        <v>1058752</v>
      </c>
      <c r="I53" s="33">
        <v>235171238</v>
      </c>
      <c r="J53" s="47">
        <v>0</v>
      </c>
      <c r="K53" s="33">
        <v>19336087</v>
      </c>
      <c r="L53" s="33">
        <v>362932594</v>
      </c>
      <c r="M53" s="48">
        <f t="shared" si="0"/>
        <v>0.19238890463814151</v>
      </c>
    </row>
    <row r="54" spans="1:13" x14ac:dyDescent="0.2">
      <c r="A54" s="46" t="s">
        <v>51</v>
      </c>
      <c r="B54" s="31">
        <v>131119771</v>
      </c>
      <c r="C54" s="33">
        <v>0</v>
      </c>
      <c r="D54" s="32">
        <v>0</v>
      </c>
      <c r="E54" s="32">
        <v>0</v>
      </c>
      <c r="F54" s="32">
        <v>0</v>
      </c>
      <c r="G54" s="32">
        <v>0</v>
      </c>
      <c r="H54" s="32">
        <v>0</v>
      </c>
      <c r="I54" s="33">
        <v>0</v>
      </c>
      <c r="J54" s="47">
        <v>0</v>
      </c>
      <c r="K54" s="33">
        <v>0</v>
      </c>
      <c r="L54" s="33">
        <v>131119771</v>
      </c>
      <c r="M54" s="48">
        <f t="shared" si="0"/>
        <v>6.9505989641409707E-2</v>
      </c>
    </row>
    <row r="55" spans="1:13" x14ac:dyDescent="0.2">
      <c r="A55" s="46" t="s">
        <v>52</v>
      </c>
      <c r="B55" s="31">
        <v>228179</v>
      </c>
      <c r="C55" s="33">
        <v>0</v>
      </c>
      <c r="D55" s="32">
        <v>0</v>
      </c>
      <c r="E55" s="32">
        <v>0</v>
      </c>
      <c r="F55" s="32">
        <v>0</v>
      </c>
      <c r="G55" s="32">
        <v>0</v>
      </c>
      <c r="H55" s="32">
        <v>0</v>
      </c>
      <c r="I55" s="33">
        <v>0</v>
      </c>
      <c r="J55" s="47">
        <v>0</v>
      </c>
      <c r="K55" s="33">
        <v>0</v>
      </c>
      <c r="L55" s="33">
        <v>228179</v>
      </c>
      <c r="M55" s="48">
        <f t="shared" si="0"/>
        <v>1.2095664207945593E-4</v>
      </c>
    </row>
    <row r="56" spans="1:13" x14ac:dyDescent="0.2">
      <c r="A56" s="46" t="s">
        <v>53</v>
      </c>
      <c r="B56" s="31">
        <v>59109248</v>
      </c>
      <c r="C56" s="33">
        <v>1313</v>
      </c>
      <c r="D56" s="32">
        <v>0</v>
      </c>
      <c r="E56" s="32">
        <v>0</v>
      </c>
      <c r="F56" s="32">
        <v>0</v>
      </c>
      <c r="G56" s="32">
        <v>0</v>
      </c>
      <c r="H56" s="32">
        <v>0</v>
      </c>
      <c r="I56" s="33">
        <v>0</v>
      </c>
      <c r="J56" s="47">
        <v>0</v>
      </c>
      <c r="K56" s="33">
        <v>177808</v>
      </c>
      <c r="L56" s="33">
        <v>59288369</v>
      </c>
      <c r="M56" s="48">
        <f t="shared" si="0"/>
        <v>3.142849266850898E-2</v>
      </c>
    </row>
    <row r="57" spans="1:13" x14ac:dyDescent="0.2">
      <c r="A57" s="46" t="s">
        <v>54</v>
      </c>
      <c r="B57" s="31">
        <v>0</v>
      </c>
      <c r="C57" s="33">
        <v>1266</v>
      </c>
      <c r="D57" s="32">
        <v>0</v>
      </c>
      <c r="E57" s="32">
        <v>0</v>
      </c>
      <c r="F57" s="32">
        <v>0</v>
      </c>
      <c r="G57" s="32">
        <v>0</v>
      </c>
      <c r="H57" s="32">
        <v>0</v>
      </c>
      <c r="I57" s="33">
        <v>0</v>
      </c>
      <c r="J57" s="47">
        <v>0</v>
      </c>
      <c r="K57" s="33">
        <v>0</v>
      </c>
      <c r="L57" s="33">
        <v>1266</v>
      </c>
      <c r="M57" s="48">
        <f t="shared" si="0"/>
        <v>6.7110079749929315E-7</v>
      </c>
    </row>
    <row r="58" spans="1:13" x14ac:dyDescent="0.2">
      <c r="A58" s="46" t="s">
        <v>69</v>
      </c>
      <c r="B58" s="31">
        <v>93752885</v>
      </c>
      <c r="C58" s="33">
        <v>1813565</v>
      </c>
      <c r="D58" s="32">
        <v>0</v>
      </c>
      <c r="E58" s="32">
        <v>0</v>
      </c>
      <c r="F58" s="32">
        <v>0</v>
      </c>
      <c r="G58" s="32">
        <v>0</v>
      </c>
      <c r="H58" s="32">
        <v>0</v>
      </c>
      <c r="I58" s="33">
        <v>0</v>
      </c>
      <c r="J58" s="47">
        <v>0</v>
      </c>
      <c r="K58" s="33">
        <v>292788</v>
      </c>
      <c r="L58" s="33">
        <v>95859238</v>
      </c>
      <c r="M58" s="48">
        <f t="shared" si="0"/>
        <v>5.081454270890564E-2</v>
      </c>
    </row>
    <row r="59" spans="1:13" x14ac:dyDescent="0.2">
      <c r="A59" s="46" t="s">
        <v>70</v>
      </c>
      <c r="B59" s="31">
        <v>26554589</v>
      </c>
      <c r="C59" s="33">
        <v>1712768</v>
      </c>
      <c r="D59" s="32">
        <v>0</v>
      </c>
      <c r="E59" s="32">
        <v>0</v>
      </c>
      <c r="F59" s="32">
        <v>0</v>
      </c>
      <c r="G59" s="32">
        <v>0</v>
      </c>
      <c r="H59" s="32">
        <v>0</v>
      </c>
      <c r="I59" s="33">
        <v>0</v>
      </c>
      <c r="J59" s="47">
        <v>0</v>
      </c>
      <c r="K59" s="33">
        <v>3774431</v>
      </c>
      <c r="L59" s="33">
        <v>32041788</v>
      </c>
      <c r="M59" s="48">
        <f t="shared" si="0"/>
        <v>1.698520496058711E-2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28451409</v>
      </c>
      <c r="C61" s="33">
        <v>0</v>
      </c>
      <c r="D61" s="32">
        <v>3442381</v>
      </c>
      <c r="E61" s="32">
        <v>0</v>
      </c>
      <c r="F61" s="32">
        <v>0</v>
      </c>
      <c r="G61" s="32">
        <v>0</v>
      </c>
      <c r="H61" s="32">
        <v>174939</v>
      </c>
      <c r="I61" s="33">
        <v>0</v>
      </c>
      <c r="J61" s="47">
        <v>0</v>
      </c>
      <c r="K61" s="33">
        <v>20400974</v>
      </c>
      <c r="L61" s="33">
        <v>52469703</v>
      </c>
      <c r="M61" s="48">
        <f t="shared" si="0"/>
        <v>2.7813949074131952E-2</v>
      </c>
    </row>
    <row r="62" spans="1:13" x14ac:dyDescent="0.2">
      <c r="A62" s="46" t="s">
        <v>5</v>
      </c>
      <c r="B62" s="31">
        <v>0</v>
      </c>
      <c r="C62" s="33">
        <v>0</v>
      </c>
      <c r="D62" s="32">
        <v>0</v>
      </c>
      <c r="E62" s="32">
        <v>0</v>
      </c>
      <c r="F62" s="32">
        <v>0</v>
      </c>
      <c r="G62" s="32">
        <v>0</v>
      </c>
      <c r="H62" s="32">
        <v>444</v>
      </c>
      <c r="I62" s="33">
        <v>0</v>
      </c>
      <c r="J62" s="47">
        <v>0</v>
      </c>
      <c r="K62" s="33">
        <v>246820</v>
      </c>
      <c r="L62" s="33">
        <v>247265</v>
      </c>
      <c r="M62" s="48">
        <f t="shared" si="0"/>
        <v>1.3107404320194526E-4</v>
      </c>
    </row>
    <row r="63" spans="1:13" x14ac:dyDescent="0.2">
      <c r="A63" s="46" t="s">
        <v>56</v>
      </c>
      <c r="B63" s="31">
        <v>87528874</v>
      </c>
      <c r="C63" s="33">
        <v>0</v>
      </c>
      <c r="D63" s="32">
        <v>0</v>
      </c>
      <c r="E63" s="32">
        <v>0</v>
      </c>
      <c r="F63" s="32">
        <v>0</v>
      </c>
      <c r="G63" s="32">
        <v>0</v>
      </c>
      <c r="H63" s="32">
        <v>0</v>
      </c>
      <c r="I63" s="33">
        <v>0</v>
      </c>
      <c r="J63" s="47">
        <v>0</v>
      </c>
      <c r="K63" s="33">
        <v>0</v>
      </c>
      <c r="L63" s="33">
        <v>87528874</v>
      </c>
      <c r="M63" s="48">
        <f t="shared" si="0"/>
        <v>4.6398654933345294E-2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3158886</v>
      </c>
      <c r="C67" s="33">
        <v>0</v>
      </c>
      <c r="D67" s="32">
        <v>0</v>
      </c>
      <c r="E67" s="32">
        <v>0</v>
      </c>
      <c r="F67" s="32">
        <v>0</v>
      </c>
      <c r="G67" s="32">
        <v>0</v>
      </c>
      <c r="H67" s="32">
        <v>0</v>
      </c>
      <c r="I67" s="33">
        <v>0</v>
      </c>
      <c r="J67" s="47">
        <v>0</v>
      </c>
      <c r="K67" s="33">
        <v>787664</v>
      </c>
      <c r="L67" s="33">
        <v>3946549</v>
      </c>
      <c r="M67" s="48">
        <f t="shared" si="0"/>
        <v>2.0920475365482131E-3</v>
      </c>
    </row>
    <row r="68" spans="1:13" x14ac:dyDescent="0.2">
      <c r="A68" s="46" t="s">
        <v>61</v>
      </c>
      <c r="B68" s="31">
        <v>0</v>
      </c>
      <c r="C68" s="33">
        <v>0</v>
      </c>
      <c r="D68" s="32">
        <v>0</v>
      </c>
      <c r="E68" s="32">
        <v>0</v>
      </c>
      <c r="F68" s="32">
        <v>0</v>
      </c>
      <c r="G68" s="32">
        <v>0</v>
      </c>
      <c r="H68" s="32">
        <v>0</v>
      </c>
      <c r="I68" s="33">
        <v>0</v>
      </c>
      <c r="J68" s="47">
        <v>0</v>
      </c>
      <c r="K68" s="33">
        <v>37908</v>
      </c>
      <c r="L68" s="33">
        <v>37908</v>
      </c>
      <c r="M68" s="48">
        <f t="shared" si="0"/>
        <v>2.0094857054978834E-5</v>
      </c>
    </row>
    <row r="69" spans="1:13" x14ac:dyDescent="0.2">
      <c r="A69" s="46" t="s">
        <v>62</v>
      </c>
      <c r="B69" s="31">
        <v>3454365</v>
      </c>
      <c r="C69" s="33">
        <v>0</v>
      </c>
      <c r="D69" s="32">
        <v>370421</v>
      </c>
      <c r="E69" s="32">
        <v>0</v>
      </c>
      <c r="F69" s="32">
        <v>0</v>
      </c>
      <c r="G69" s="32">
        <v>0</v>
      </c>
      <c r="H69" s="32">
        <v>0</v>
      </c>
      <c r="I69" s="33">
        <v>0</v>
      </c>
      <c r="J69" s="47">
        <v>0</v>
      </c>
      <c r="K69" s="33">
        <v>0</v>
      </c>
      <c r="L69" s="33">
        <v>3824786</v>
      </c>
      <c r="M69" s="48">
        <f t="shared" si="0"/>
        <v>2.0275015283286978E-3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1155742999</v>
      </c>
      <c r="C71" s="50">
        <v>143437819</v>
      </c>
      <c r="D71" s="50">
        <v>111234434</v>
      </c>
      <c r="E71" s="50">
        <v>0</v>
      </c>
      <c r="F71" s="50">
        <v>9650</v>
      </c>
      <c r="G71" s="50">
        <v>0</v>
      </c>
      <c r="H71" s="50">
        <v>3661591</v>
      </c>
      <c r="I71" s="50">
        <v>255756526</v>
      </c>
      <c r="J71" s="50">
        <v>142937</v>
      </c>
      <c r="K71" s="50">
        <v>216466875</v>
      </c>
      <c r="L71" s="50">
        <v>1886452832</v>
      </c>
      <c r="M71" s="51">
        <f>L71/$L$71</f>
        <v>1</v>
      </c>
    </row>
    <row r="72" spans="1:13" x14ac:dyDescent="0.2">
      <c r="A72" s="49" t="s">
        <v>79</v>
      </c>
      <c r="B72" s="53">
        <f>(B71/$L$71)</f>
        <v>0.61265406661384259</v>
      </c>
      <c r="C72" s="53">
        <f t="shared" ref="C72:L72" si="1">(C71/$L$71)</f>
        <v>7.6035730428482828E-2</v>
      </c>
      <c r="D72" s="53">
        <f t="shared" si="1"/>
        <v>5.8964863638848723E-2</v>
      </c>
      <c r="E72" s="53">
        <f t="shared" si="1"/>
        <v>0</v>
      </c>
      <c r="F72" s="53">
        <f t="shared" si="1"/>
        <v>5.115420770827945E-6</v>
      </c>
      <c r="G72" s="53">
        <f t="shared" si="1"/>
        <v>0</v>
      </c>
      <c r="H72" s="53">
        <f t="shared" si="1"/>
        <v>1.9409926068058722E-3</v>
      </c>
      <c r="I72" s="53">
        <f t="shared" si="1"/>
        <v>0.13557536221504637</v>
      </c>
      <c r="J72" s="53">
        <f t="shared" si="1"/>
        <v>7.5770248572003517E-5</v>
      </c>
      <c r="K72" s="53">
        <f t="shared" si="1"/>
        <v>0.11474809829753538</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117</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1190967</v>
      </c>
      <c r="C6" s="33">
        <v>0</v>
      </c>
      <c r="D6" s="32">
        <v>0</v>
      </c>
      <c r="E6" s="32">
        <v>0</v>
      </c>
      <c r="F6" s="32">
        <v>9140</v>
      </c>
      <c r="G6" s="32">
        <v>0</v>
      </c>
      <c r="H6" s="32">
        <v>0</v>
      </c>
      <c r="I6" s="33">
        <v>0</v>
      </c>
      <c r="J6" s="47">
        <v>0</v>
      </c>
      <c r="K6" s="33">
        <v>5914</v>
      </c>
      <c r="L6" s="33">
        <v>1206021</v>
      </c>
      <c r="M6" s="48">
        <f t="shared" ref="M6:M69" si="0">L6/$L$71</f>
        <v>7.3764515874572196E-4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7998138</v>
      </c>
      <c r="C8" s="33">
        <v>2387067</v>
      </c>
      <c r="D8" s="32">
        <v>0</v>
      </c>
      <c r="E8" s="32">
        <v>0</v>
      </c>
      <c r="F8" s="32">
        <v>0</v>
      </c>
      <c r="G8" s="32">
        <v>0</v>
      </c>
      <c r="H8" s="32">
        <v>0</v>
      </c>
      <c r="I8" s="33">
        <v>0</v>
      </c>
      <c r="J8" s="47">
        <v>0</v>
      </c>
      <c r="K8" s="33">
        <v>10091313</v>
      </c>
      <c r="L8" s="33">
        <v>20476517</v>
      </c>
      <c r="M8" s="48">
        <f t="shared" si="0"/>
        <v>1.2524163039469856E-2</v>
      </c>
    </row>
    <row r="9" spans="1:13" x14ac:dyDescent="0.2">
      <c r="A9" s="46" t="s">
        <v>11</v>
      </c>
      <c r="B9" s="31">
        <v>18553533</v>
      </c>
      <c r="C9" s="33">
        <v>22996430</v>
      </c>
      <c r="D9" s="32">
        <v>0</v>
      </c>
      <c r="E9" s="32">
        <v>0</v>
      </c>
      <c r="F9" s="32">
        <v>0</v>
      </c>
      <c r="G9" s="32">
        <v>0</v>
      </c>
      <c r="H9" s="32">
        <v>0</v>
      </c>
      <c r="I9" s="33">
        <v>0</v>
      </c>
      <c r="J9" s="47">
        <v>0</v>
      </c>
      <c r="K9" s="33">
        <v>52455178</v>
      </c>
      <c r="L9" s="33">
        <v>94005141</v>
      </c>
      <c r="M9" s="48">
        <f t="shared" si="0"/>
        <v>5.7496873732595842E-2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12949097</v>
      </c>
      <c r="C11" s="33">
        <v>0</v>
      </c>
      <c r="D11" s="32">
        <v>6830528</v>
      </c>
      <c r="E11" s="32">
        <v>0</v>
      </c>
      <c r="F11" s="32">
        <v>0</v>
      </c>
      <c r="G11" s="32">
        <v>0</v>
      </c>
      <c r="H11" s="32">
        <v>1678</v>
      </c>
      <c r="I11" s="33">
        <v>0</v>
      </c>
      <c r="J11" s="47">
        <v>0</v>
      </c>
      <c r="K11" s="33">
        <v>1740602</v>
      </c>
      <c r="L11" s="33">
        <v>21521906</v>
      </c>
      <c r="M11" s="48">
        <f t="shared" si="0"/>
        <v>1.316355997771225E-2</v>
      </c>
    </row>
    <row r="12" spans="1:13" x14ac:dyDescent="0.2">
      <c r="A12" s="46" t="s">
        <v>14</v>
      </c>
      <c r="B12" s="31">
        <v>0</v>
      </c>
      <c r="C12" s="33">
        <v>0</v>
      </c>
      <c r="D12" s="32">
        <v>0</v>
      </c>
      <c r="E12" s="32">
        <v>0</v>
      </c>
      <c r="F12" s="32">
        <v>0</v>
      </c>
      <c r="G12" s="32">
        <v>0</v>
      </c>
      <c r="H12" s="32">
        <v>0</v>
      </c>
      <c r="I12" s="33">
        <v>0</v>
      </c>
      <c r="J12" s="47">
        <v>0</v>
      </c>
      <c r="K12" s="33">
        <v>784980</v>
      </c>
      <c r="L12" s="33">
        <v>784980</v>
      </c>
      <c r="M12" s="48">
        <f t="shared" si="0"/>
        <v>4.8012157061296348E-4</v>
      </c>
    </row>
    <row r="13" spans="1:13" x14ac:dyDescent="0.2">
      <c r="A13" s="46" t="s">
        <v>15</v>
      </c>
      <c r="B13" s="31">
        <v>34659923</v>
      </c>
      <c r="C13" s="33">
        <v>1068000</v>
      </c>
      <c r="D13" s="32">
        <v>0</v>
      </c>
      <c r="E13" s="32">
        <v>0</v>
      </c>
      <c r="F13" s="32">
        <v>0</v>
      </c>
      <c r="G13" s="32">
        <v>0</v>
      </c>
      <c r="H13" s="32">
        <v>0</v>
      </c>
      <c r="I13" s="33">
        <v>0</v>
      </c>
      <c r="J13" s="47">
        <v>0</v>
      </c>
      <c r="K13" s="33">
        <v>490718</v>
      </c>
      <c r="L13" s="33">
        <v>36218640</v>
      </c>
      <c r="M13" s="48">
        <f t="shared" si="0"/>
        <v>2.2152603024619102E-2</v>
      </c>
    </row>
    <row r="14" spans="1:13" x14ac:dyDescent="0.2">
      <c r="A14" s="46" t="s">
        <v>16</v>
      </c>
      <c r="B14" s="31">
        <v>21843155</v>
      </c>
      <c r="C14" s="33">
        <v>14840</v>
      </c>
      <c r="D14" s="32">
        <v>0</v>
      </c>
      <c r="E14" s="32">
        <v>0</v>
      </c>
      <c r="F14" s="32">
        <v>0</v>
      </c>
      <c r="G14" s="32">
        <v>0</v>
      </c>
      <c r="H14" s="32">
        <v>82555</v>
      </c>
      <c r="I14" s="33">
        <v>0</v>
      </c>
      <c r="J14" s="47">
        <v>0</v>
      </c>
      <c r="K14" s="33">
        <v>28697835</v>
      </c>
      <c r="L14" s="33">
        <v>50638385</v>
      </c>
      <c r="M14" s="48">
        <f t="shared" si="0"/>
        <v>3.0972229788662042E-2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1450685</v>
      </c>
      <c r="D16" s="32">
        <v>0</v>
      </c>
      <c r="E16" s="32">
        <v>0</v>
      </c>
      <c r="F16" s="32">
        <v>0</v>
      </c>
      <c r="G16" s="32">
        <v>0</v>
      </c>
      <c r="H16" s="32">
        <v>0</v>
      </c>
      <c r="I16" s="33">
        <v>0</v>
      </c>
      <c r="J16" s="47">
        <v>0</v>
      </c>
      <c r="K16" s="33">
        <v>0</v>
      </c>
      <c r="L16" s="33">
        <v>1450685</v>
      </c>
      <c r="M16" s="48">
        <f t="shared" si="0"/>
        <v>8.8729032671490599E-4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0</v>
      </c>
      <c r="D19" s="32">
        <v>0</v>
      </c>
      <c r="E19" s="32">
        <v>0</v>
      </c>
      <c r="F19" s="32">
        <v>0</v>
      </c>
      <c r="G19" s="32">
        <v>0</v>
      </c>
      <c r="H19" s="32">
        <v>0</v>
      </c>
      <c r="I19" s="33">
        <v>0</v>
      </c>
      <c r="J19" s="47">
        <v>0</v>
      </c>
      <c r="K19" s="33">
        <v>125226</v>
      </c>
      <c r="L19" s="33">
        <v>125226</v>
      </c>
      <c r="M19" s="48">
        <f t="shared" si="0"/>
        <v>7.6592656884989384E-5</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393778</v>
      </c>
      <c r="E21" s="32">
        <v>0</v>
      </c>
      <c r="F21" s="32">
        <v>0</v>
      </c>
      <c r="G21" s="32">
        <v>0</v>
      </c>
      <c r="H21" s="32">
        <v>0</v>
      </c>
      <c r="I21" s="33">
        <v>0</v>
      </c>
      <c r="J21" s="47">
        <v>0</v>
      </c>
      <c r="K21" s="33">
        <v>0</v>
      </c>
      <c r="L21" s="33">
        <v>393778</v>
      </c>
      <c r="M21" s="48">
        <f t="shared" si="0"/>
        <v>2.4084857172517965E-4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667163</v>
      </c>
      <c r="D24" s="32">
        <v>0</v>
      </c>
      <c r="E24" s="32">
        <v>0</v>
      </c>
      <c r="F24" s="32">
        <v>0</v>
      </c>
      <c r="G24" s="32">
        <v>0</v>
      </c>
      <c r="H24" s="32">
        <v>40284</v>
      </c>
      <c r="I24" s="33">
        <v>0</v>
      </c>
      <c r="J24" s="47">
        <v>0</v>
      </c>
      <c r="K24" s="33">
        <v>59918</v>
      </c>
      <c r="L24" s="33">
        <v>767365</v>
      </c>
      <c r="M24" s="48">
        <f t="shared" si="0"/>
        <v>4.6934761272060017E-4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4515919</v>
      </c>
      <c r="C29" s="33">
        <v>0</v>
      </c>
      <c r="D29" s="32">
        <v>0</v>
      </c>
      <c r="E29" s="32">
        <v>0</v>
      </c>
      <c r="F29" s="32">
        <v>0</v>
      </c>
      <c r="G29" s="32">
        <v>0</v>
      </c>
      <c r="H29" s="32">
        <v>0</v>
      </c>
      <c r="I29" s="33">
        <v>0</v>
      </c>
      <c r="J29" s="47">
        <v>0</v>
      </c>
      <c r="K29" s="33">
        <v>0</v>
      </c>
      <c r="L29" s="33">
        <v>4515919</v>
      </c>
      <c r="M29" s="48">
        <f t="shared" si="0"/>
        <v>2.7620960063198087E-3</v>
      </c>
    </row>
    <row r="30" spans="1:13" x14ac:dyDescent="0.2">
      <c r="A30" s="46" t="s">
        <v>31</v>
      </c>
      <c r="B30" s="31">
        <v>0</v>
      </c>
      <c r="C30" s="33">
        <v>0</v>
      </c>
      <c r="D30" s="32">
        <v>0</v>
      </c>
      <c r="E30" s="32">
        <v>0</v>
      </c>
      <c r="F30" s="32">
        <v>0</v>
      </c>
      <c r="G30" s="32">
        <v>0</v>
      </c>
      <c r="H30" s="32">
        <v>0</v>
      </c>
      <c r="I30" s="33">
        <v>0</v>
      </c>
      <c r="J30" s="47">
        <v>0</v>
      </c>
      <c r="K30" s="33">
        <v>1319111</v>
      </c>
      <c r="L30" s="33">
        <v>1319111</v>
      </c>
      <c r="M30" s="48">
        <f t="shared" si="0"/>
        <v>8.0681500819490537E-4</v>
      </c>
    </row>
    <row r="31" spans="1:13" x14ac:dyDescent="0.2">
      <c r="A31" s="46" t="s">
        <v>32</v>
      </c>
      <c r="B31" s="31">
        <v>110522934</v>
      </c>
      <c r="C31" s="33">
        <v>0</v>
      </c>
      <c r="D31" s="32">
        <v>0</v>
      </c>
      <c r="E31" s="32">
        <v>0</v>
      </c>
      <c r="F31" s="32">
        <v>0</v>
      </c>
      <c r="G31" s="32">
        <v>0</v>
      </c>
      <c r="H31" s="32">
        <v>0</v>
      </c>
      <c r="I31" s="33">
        <v>0</v>
      </c>
      <c r="J31" s="47">
        <v>0</v>
      </c>
      <c r="K31" s="33">
        <v>23160978</v>
      </c>
      <c r="L31" s="33">
        <v>133683912</v>
      </c>
      <c r="M31" s="48">
        <f t="shared" si="0"/>
        <v>8.176581542857804E-2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6398648</v>
      </c>
      <c r="D33" s="32">
        <v>0</v>
      </c>
      <c r="E33" s="32">
        <v>0</v>
      </c>
      <c r="F33" s="32">
        <v>0</v>
      </c>
      <c r="G33" s="32">
        <v>0</v>
      </c>
      <c r="H33" s="32">
        <v>0</v>
      </c>
      <c r="I33" s="33">
        <v>0</v>
      </c>
      <c r="J33" s="47">
        <v>0</v>
      </c>
      <c r="K33" s="33">
        <v>1841</v>
      </c>
      <c r="L33" s="33">
        <v>6400489</v>
      </c>
      <c r="M33" s="48">
        <f t="shared" si="0"/>
        <v>3.9147657664793953E-3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81633</v>
      </c>
      <c r="K35" s="33">
        <v>0</v>
      </c>
      <c r="L35" s="33">
        <v>81633</v>
      </c>
      <c r="M35" s="48">
        <f t="shared" si="0"/>
        <v>4.992963409749044E-5</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14258879</v>
      </c>
      <c r="C37" s="33">
        <v>0</v>
      </c>
      <c r="D37" s="32">
        <v>0</v>
      </c>
      <c r="E37" s="32">
        <v>0</v>
      </c>
      <c r="F37" s="32">
        <v>0</v>
      </c>
      <c r="G37" s="32">
        <v>0</v>
      </c>
      <c r="H37" s="32">
        <v>0</v>
      </c>
      <c r="I37" s="33">
        <v>0</v>
      </c>
      <c r="J37" s="47">
        <v>0</v>
      </c>
      <c r="K37" s="33">
        <v>4001</v>
      </c>
      <c r="L37" s="33">
        <v>14262879</v>
      </c>
      <c r="M37" s="48">
        <f t="shared" si="0"/>
        <v>8.7236819625247184E-3</v>
      </c>
    </row>
    <row r="38" spans="1:13" x14ac:dyDescent="0.2">
      <c r="A38" s="46" t="s">
        <v>1</v>
      </c>
      <c r="B38" s="31">
        <v>68072995</v>
      </c>
      <c r="C38" s="33">
        <v>7594771</v>
      </c>
      <c r="D38" s="32">
        <v>29556323</v>
      </c>
      <c r="E38" s="32">
        <v>0</v>
      </c>
      <c r="F38" s="32">
        <v>0</v>
      </c>
      <c r="G38" s="32">
        <v>0</v>
      </c>
      <c r="H38" s="32">
        <v>35588</v>
      </c>
      <c r="I38" s="33">
        <v>0</v>
      </c>
      <c r="J38" s="47">
        <v>0</v>
      </c>
      <c r="K38" s="33">
        <v>5745964</v>
      </c>
      <c r="L38" s="33">
        <v>111005641</v>
      </c>
      <c r="M38" s="48">
        <f t="shared" si="0"/>
        <v>6.7894981660448384E-2</v>
      </c>
    </row>
    <row r="39" spans="1:13" x14ac:dyDescent="0.2">
      <c r="A39" s="46" t="s">
        <v>39</v>
      </c>
      <c r="B39" s="31">
        <v>5296694</v>
      </c>
      <c r="C39" s="33">
        <v>0</v>
      </c>
      <c r="D39" s="32">
        <v>0</v>
      </c>
      <c r="E39" s="32">
        <v>0</v>
      </c>
      <c r="F39" s="32">
        <v>0</v>
      </c>
      <c r="G39" s="32">
        <v>0</v>
      </c>
      <c r="H39" s="32">
        <v>0</v>
      </c>
      <c r="I39" s="33">
        <v>0</v>
      </c>
      <c r="J39" s="47">
        <v>0</v>
      </c>
      <c r="K39" s="33">
        <v>0</v>
      </c>
      <c r="L39" s="33">
        <v>5296694</v>
      </c>
      <c r="M39" s="48">
        <f t="shared" si="0"/>
        <v>3.2396456499990574E-3</v>
      </c>
    </row>
    <row r="40" spans="1:13" x14ac:dyDescent="0.2">
      <c r="A40" s="46" t="s">
        <v>40</v>
      </c>
      <c r="B40" s="31">
        <v>0</v>
      </c>
      <c r="C40" s="33">
        <v>0</v>
      </c>
      <c r="D40" s="32">
        <v>0</v>
      </c>
      <c r="E40" s="32">
        <v>0</v>
      </c>
      <c r="F40" s="32">
        <v>0</v>
      </c>
      <c r="G40" s="32">
        <v>0</v>
      </c>
      <c r="H40" s="32">
        <v>0</v>
      </c>
      <c r="I40" s="33">
        <v>0</v>
      </c>
      <c r="J40" s="47">
        <v>0</v>
      </c>
      <c r="K40" s="33">
        <v>101317</v>
      </c>
      <c r="L40" s="33">
        <v>101317</v>
      </c>
      <c r="M40" s="48">
        <f t="shared" si="0"/>
        <v>6.1969065670200034E-5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77000001</v>
      </c>
      <c r="C43" s="33">
        <v>0</v>
      </c>
      <c r="D43" s="32">
        <v>58901639</v>
      </c>
      <c r="E43" s="32">
        <v>0</v>
      </c>
      <c r="F43" s="32">
        <v>0</v>
      </c>
      <c r="G43" s="32">
        <v>0</v>
      </c>
      <c r="H43" s="32">
        <v>0</v>
      </c>
      <c r="I43" s="33">
        <v>0</v>
      </c>
      <c r="J43" s="47">
        <v>0</v>
      </c>
      <c r="K43" s="33">
        <v>1747812</v>
      </c>
      <c r="L43" s="33">
        <v>137649452</v>
      </c>
      <c r="M43" s="48">
        <f t="shared" si="0"/>
        <v>8.4191280145040293E-2</v>
      </c>
    </row>
    <row r="44" spans="1:13" x14ac:dyDescent="0.2">
      <c r="A44" s="46" t="s">
        <v>43</v>
      </c>
      <c r="B44" s="31">
        <v>0</v>
      </c>
      <c r="C44" s="33">
        <v>0</v>
      </c>
      <c r="D44" s="32">
        <v>0</v>
      </c>
      <c r="E44" s="32">
        <v>0</v>
      </c>
      <c r="F44" s="32">
        <v>0</v>
      </c>
      <c r="G44" s="32">
        <v>0</v>
      </c>
      <c r="H44" s="32">
        <v>0</v>
      </c>
      <c r="I44" s="33">
        <v>0</v>
      </c>
      <c r="J44" s="47">
        <v>0</v>
      </c>
      <c r="K44" s="33">
        <v>6855710</v>
      </c>
      <c r="L44" s="33">
        <v>6855710</v>
      </c>
      <c r="M44" s="48">
        <f t="shared" si="0"/>
        <v>4.1931950532077249E-3</v>
      </c>
    </row>
    <row r="45" spans="1:13" x14ac:dyDescent="0.2">
      <c r="A45" s="46" t="s">
        <v>44</v>
      </c>
      <c r="B45" s="31">
        <v>0</v>
      </c>
      <c r="C45" s="33">
        <v>0</v>
      </c>
      <c r="D45" s="32">
        <v>0</v>
      </c>
      <c r="E45" s="32">
        <v>0</v>
      </c>
      <c r="F45" s="32">
        <v>0</v>
      </c>
      <c r="G45" s="32">
        <v>0</v>
      </c>
      <c r="H45" s="32">
        <v>1645004</v>
      </c>
      <c r="I45" s="33">
        <v>19739462</v>
      </c>
      <c r="J45" s="47">
        <v>78878</v>
      </c>
      <c r="K45" s="33">
        <v>742793</v>
      </c>
      <c r="L45" s="33">
        <v>22206137</v>
      </c>
      <c r="M45" s="48">
        <f t="shared" si="0"/>
        <v>1.3582059891572577E-2</v>
      </c>
    </row>
    <row r="46" spans="1:13" x14ac:dyDescent="0.2">
      <c r="A46" s="46" t="s">
        <v>45</v>
      </c>
      <c r="B46" s="31">
        <v>154324252</v>
      </c>
      <c r="C46" s="33">
        <v>0</v>
      </c>
      <c r="D46" s="32">
        <v>0</v>
      </c>
      <c r="E46" s="32">
        <v>0</v>
      </c>
      <c r="F46" s="32">
        <v>0</v>
      </c>
      <c r="G46" s="32">
        <v>0</v>
      </c>
      <c r="H46" s="32">
        <v>0</v>
      </c>
      <c r="I46" s="33">
        <v>0</v>
      </c>
      <c r="J46" s="47">
        <v>0</v>
      </c>
      <c r="K46" s="33">
        <v>98303</v>
      </c>
      <c r="L46" s="33">
        <v>154422555</v>
      </c>
      <c r="M46" s="48">
        <f t="shared" si="0"/>
        <v>9.445030401369045E-2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3829726</v>
      </c>
      <c r="L49" s="33">
        <v>3829726</v>
      </c>
      <c r="M49" s="48">
        <f t="shared" si="0"/>
        <v>2.3423960637688887E-3</v>
      </c>
    </row>
    <row r="50" spans="1:13" x14ac:dyDescent="0.2">
      <c r="A50" s="46" t="s">
        <v>3</v>
      </c>
      <c r="B50" s="31">
        <v>0</v>
      </c>
      <c r="C50" s="33">
        <v>0</v>
      </c>
      <c r="D50" s="32">
        <v>0</v>
      </c>
      <c r="E50" s="32">
        <v>0</v>
      </c>
      <c r="F50" s="32">
        <v>0</v>
      </c>
      <c r="G50" s="32">
        <v>0</v>
      </c>
      <c r="H50" s="32">
        <v>0</v>
      </c>
      <c r="I50" s="33">
        <v>0</v>
      </c>
      <c r="J50" s="47">
        <v>0</v>
      </c>
      <c r="K50" s="33">
        <v>1129407</v>
      </c>
      <c r="L50" s="33">
        <v>1129407</v>
      </c>
      <c r="M50" s="48">
        <f t="shared" si="0"/>
        <v>6.9078532281239679E-4</v>
      </c>
    </row>
    <row r="51" spans="1:13" x14ac:dyDescent="0.2">
      <c r="A51" s="46" t="s">
        <v>49</v>
      </c>
      <c r="B51" s="31">
        <v>0</v>
      </c>
      <c r="C51" s="33">
        <v>0</v>
      </c>
      <c r="D51" s="32">
        <v>0</v>
      </c>
      <c r="E51" s="32">
        <v>0</v>
      </c>
      <c r="F51" s="32">
        <v>0</v>
      </c>
      <c r="G51" s="32">
        <v>0</v>
      </c>
      <c r="H51" s="32">
        <v>0</v>
      </c>
      <c r="I51" s="33">
        <v>0</v>
      </c>
      <c r="J51" s="47">
        <v>0</v>
      </c>
      <c r="K51" s="33">
        <v>0</v>
      </c>
      <c r="L51" s="33">
        <v>0</v>
      </c>
      <c r="M51" s="48">
        <f t="shared" si="0"/>
        <v>0</v>
      </c>
    </row>
    <row r="52" spans="1:13" x14ac:dyDescent="0.2">
      <c r="A52" s="46" t="s">
        <v>50</v>
      </c>
      <c r="B52" s="31">
        <v>63057697</v>
      </c>
      <c r="C52" s="33">
        <v>0</v>
      </c>
      <c r="D52" s="32">
        <v>0</v>
      </c>
      <c r="E52" s="32">
        <v>0</v>
      </c>
      <c r="F52" s="32">
        <v>0</v>
      </c>
      <c r="G52" s="32">
        <v>0</v>
      </c>
      <c r="H52" s="32">
        <v>0</v>
      </c>
      <c r="I52" s="33">
        <v>0</v>
      </c>
      <c r="J52" s="47">
        <v>0</v>
      </c>
      <c r="K52" s="33">
        <v>6225857</v>
      </c>
      <c r="L52" s="33">
        <v>69283554</v>
      </c>
      <c r="M52" s="48">
        <f t="shared" si="0"/>
        <v>4.2376275528202077E-2</v>
      </c>
    </row>
    <row r="53" spans="1:13" x14ac:dyDescent="0.2">
      <c r="A53" s="46" t="s">
        <v>4</v>
      </c>
      <c r="B53" s="31">
        <v>12744354</v>
      </c>
      <c r="C53" s="33">
        <v>85033814</v>
      </c>
      <c r="D53" s="32">
        <v>0</v>
      </c>
      <c r="E53" s="32">
        <v>0</v>
      </c>
      <c r="F53" s="32">
        <v>0</v>
      </c>
      <c r="G53" s="32">
        <v>0</v>
      </c>
      <c r="H53" s="32">
        <v>1440875</v>
      </c>
      <c r="I53" s="33">
        <v>228512371</v>
      </c>
      <c r="J53" s="47">
        <v>0</v>
      </c>
      <c r="K53" s="33">
        <v>18211196</v>
      </c>
      <c r="L53" s="33">
        <v>345942611</v>
      </c>
      <c r="M53" s="48">
        <f t="shared" si="0"/>
        <v>0.21159075356731311</v>
      </c>
    </row>
    <row r="54" spans="1:13" x14ac:dyDescent="0.2">
      <c r="A54" s="46" t="s">
        <v>51</v>
      </c>
      <c r="B54" s="31">
        <v>116630690</v>
      </c>
      <c r="C54" s="33">
        <v>0</v>
      </c>
      <c r="D54" s="32">
        <v>0</v>
      </c>
      <c r="E54" s="32">
        <v>0</v>
      </c>
      <c r="F54" s="32">
        <v>0</v>
      </c>
      <c r="G54" s="32">
        <v>0</v>
      </c>
      <c r="H54" s="32">
        <v>0</v>
      </c>
      <c r="I54" s="33">
        <v>0</v>
      </c>
      <c r="J54" s="47">
        <v>0</v>
      </c>
      <c r="K54" s="33">
        <v>0</v>
      </c>
      <c r="L54" s="33">
        <v>116630690</v>
      </c>
      <c r="M54" s="48">
        <f t="shared" si="0"/>
        <v>7.1335460858204858E-2</v>
      </c>
    </row>
    <row r="55" spans="1:13" x14ac:dyDescent="0.2">
      <c r="A55" s="46" t="s">
        <v>52</v>
      </c>
      <c r="B55" s="31">
        <v>234704</v>
      </c>
      <c r="C55" s="33">
        <v>0</v>
      </c>
      <c r="D55" s="32">
        <v>0</v>
      </c>
      <c r="E55" s="32">
        <v>0</v>
      </c>
      <c r="F55" s="32">
        <v>0</v>
      </c>
      <c r="G55" s="32">
        <v>0</v>
      </c>
      <c r="H55" s="32">
        <v>0</v>
      </c>
      <c r="I55" s="33">
        <v>0</v>
      </c>
      <c r="J55" s="47">
        <v>0</v>
      </c>
      <c r="K55" s="33">
        <v>0</v>
      </c>
      <c r="L55" s="33">
        <v>234704</v>
      </c>
      <c r="M55" s="48">
        <f t="shared" si="0"/>
        <v>1.4355327920347649E-4</v>
      </c>
    </row>
    <row r="56" spans="1:13" x14ac:dyDescent="0.2">
      <c r="A56" s="46" t="s">
        <v>53</v>
      </c>
      <c r="B56" s="31">
        <v>41746224</v>
      </c>
      <c r="C56" s="33">
        <v>1313</v>
      </c>
      <c r="D56" s="32">
        <v>0</v>
      </c>
      <c r="E56" s="32">
        <v>0</v>
      </c>
      <c r="F56" s="32">
        <v>0</v>
      </c>
      <c r="G56" s="32">
        <v>0</v>
      </c>
      <c r="H56" s="32">
        <v>0</v>
      </c>
      <c r="I56" s="33">
        <v>0</v>
      </c>
      <c r="J56" s="47">
        <v>0</v>
      </c>
      <c r="K56" s="33">
        <v>89794</v>
      </c>
      <c r="L56" s="33">
        <v>41837331</v>
      </c>
      <c r="M56" s="48">
        <f t="shared" si="0"/>
        <v>2.5589193444386385E-2</v>
      </c>
    </row>
    <row r="57" spans="1:13" x14ac:dyDescent="0.2">
      <c r="A57" s="46" t="s">
        <v>54</v>
      </c>
      <c r="B57" s="31">
        <v>0</v>
      </c>
      <c r="C57" s="33">
        <v>1266</v>
      </c>
      <c r="D57" s="32">
        <v>0</v>
      </c>
      <c r="E57" s="32">
        <v>0</v>
      </c>
      <c r="F57" s="32">
        <v>0</v>
      </c>
      <c r="G57" s="32">
        <v>0</v>
      </c>
      <c r="H57" s="32">
        <v>0</v>
      </c>
      <c r="I57" s="33">
        <v>0</v>
      </c>
      <c r="J57" s="47">
        <v>0</v>
      </c>
      <c r="K57" s="33">
        <v>0</v>
      </c>
      <c r="L57" s="33">
        <v>1266</v>
      </c>
      <c r="M57" s="48">
        <f t="shared" si="0"/>
        <v>7.7433043949656261E-7</v>
      </c>
    </row>
    <row r="58" spans="1:13" x14ac:dyDescent="0.2">
      <c r="A58" s="46" t="s">
        <v>69</v>
      </c>
      <c r="B58" s="31">
        <v>82154388</v>
      </c>
      <c r="C58" s="33">
        <v>1509818</v>
      </c>
      <c r="D58" s="32">
        <v>0</v>
      </c>
      <c r="E58" s="32">
        <v>0</v>
      </c>
      <c r="F58" s="32">
        <v>0</v>
      </c>
      <c r="G58" s="32">
        <v>0</v>
      </c>
      <c r="H58" s="32">
        <v>0</v>
      </c>
      <c r="I58" s="33">
        <v>0</v>
      </c>
      <c r="J58" s="47">
        <v>0</v>
      </c>
      <c r="K58" s="33">
        <v>166420</v>
      </c>
      <c r="L58" s="33">
        <v>83830625</v>
      </c>
      <c r="M58" s="48">
        <f t="shared" si="0"/>
        <v>5.1273779383508321E-2</v>
      </c>
    </row>
    <row r="59" spans="1:13" x14ac:dyDescent="0.2">
      <c r="A59" s="46" t="s">
        <v>70</v>
      </c>
      <c r="B59" s="31">
        <v>21366892</v>
      </c>
      <c r="C59" s="33">
        <v>1589302</v>
      </c>
      <c r="D59" s="32">
        <v>0</v>
      </c>
      <c r="E59" s="32">
        <v>0</v>
      </c>
      <c r="F59" s="32">
        <v>0</v>
      </c>
      <c r="G59" s="32">
        <v>0</v>
      </c>
      <c r="H59" s="32">
        <v>0</v>
      </c>
      <c r="I59" s="33">
        <v>0</v>
      </c>
      <c r="J59" s="47">
        <v>0</v>
      </c>
      <c r="K59" s="33">
        <v>3561767</v>
      </c>
      <c r="L59" s="33">
        <v>26517961</v>
      </c>
      <c r="M59" s="48">
        <f t="shared" si="0"/>
        <v>1.621932416720593E-2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19154193</v>
      </c>
      <c r="C61" s="33">
        <v>0</v>
      </c>
      <c r="D61" s="32">
        <v>3184254</v>
      </c>
      <c r="E61" s="32">
        <v>0</v>
      </c>
      <c r="F61" s="32">
        <v>0</v>
      </c>
      <c r="G61" s="32">
        <v>0</v>
      </c>
      <c r="H61" s="32">
        <v>186895</v>
      </c>
      <c r="I61" s="33">
        <v>0</v>
      </c>
      <c r="J61" s="47">
        <v>0</v>
      </c>
      <c r="K61" s="33">
        <v>15844296</v>
      </c>
      <c r="L61" s="33">
        <v>38369639</v>
      </c>
      <c r="M61" s="48">
        <f t="shared" si="0"/>
        <v>2.3468230197625947E-2</v>
      </c>
    </row>
    <row r="62" spans="1:13" x14ac:dyDescent="0.2">
      <c r="A62" s="46" t="s">
        <v>5</v>
      </c>
      <c r="B62" s="31">
        <v>0</v>
      </c>
      <c r="C62" s="33">
        <v>0</v>
      </c>
      <c r="D62" s="32">
        <v>0</v>
      </c>
      <c r="E62" s="32">
        <v>0</v>
      </c>
      <c r="F62" s="32">
        <v>0</v>
      </c>
      <c r="G62" s="32">
        <v>0</v>
      </c>
      <c r="H62" s="32">
        <v>0</v>
      </c>
      <c r="I62" s="33">
        <v>0</v>
      </c>
      <c r="J62" s="47">
        <v>0</v>
      </c>
      <c r="K62" s="33">
        <v>461440</v>
      </c>
      <c r="L62" s="33">
        <v>461440</v>
      </c>
      <c r="M62" s="48">
        <f t="shared" si="0"/>
        <v>2.8223304739438692E-4</v>
      </c>
    </row>
    <row r="63" spans="1:13" x14ac:dyDescent="0.2">
      <c r="A63" s="46" t="s">
        <v>56</v>
      </c>
      <c r="B63" s="31">
        <v>74920516</v>
      </c>
      <c r="C63" s="33">
        <v>0</v>
      </c>
      <c r="D63" s="32">
        <v>0</v>
      </c>
      <c r="E63" s="32">
        <v>0</v>
      </c>
      <c r="F63" s="32">
        <v>0</v>
      </c>
      <c r="G63" s="32">
        <v>0</v>
      </c>
      <c r="H63" s="32">
        <v>0</v>
      </c>
      <c r="I63" s="33">
        <v>0</v>
      </c>
      <c r="J63" s="47">
        <v>0</v>
      </c>
      <c r="K63" s="33">
        <v>0</v>
      </c>
      <c r="L63" s="33">
        <v>74920516</v>
      </c>
      <c r="M63" s="48">
        <f t="shared" si="0"/>
        <v>4.5824041138696092E-2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2716545</v>
      </c>
      <c r="C67" s="33">
        <v>0</v>
      </c>
      <c r="D67" s="32">
        <v>0</v>
      </c>
      <c r="E67" s="32">
        <v>0</v>
      </c>
      <c r="F67" s="32">
        <v>0</v>
      </c>
      <c r="G67" s="32">
        <v>0</v>
      </c>
      <c r="H67" s="32">
        <v>0</v>
      </c>
      <c r="I67" s="33">
        <v>0</v>
      </c>
      <c r="J67" s="47">
        <v>0</v>
      </c>
      <c r="K67" s="33">
        <v>298816</v>
      </c>
      <c r="L67" s="33">
        <v>3015361</v>
      </c>
      <c r="M67" s="48">
        <f t="shared" si="0"/>
        <v>1.844301586390833E-3</v>
      </c>
    </row>
    <row r="68" spans="1:13" x14ac:dyDescent="0.2">
      <c r="A68" s="46" t="s">
        <v>61</v>
      </c>
      <c r="B68" s="31">
        <v>0</v>
      </c>
      <c r="C68" s="33">
        <v>0</v>
      </c>
      <c r="D68" s="32">
        <v>0</v>
      </c>
      <c r="E68" s="32">
        <v>0</v>
      </c>
      <c r="F68" s="32">
        <v>0</v>
      </c>
      <c r="G68" s="32">
        <v>0</v>
      </c>
      <c r="H68" s="32">
        <v>0</v>
      </c>
      <c r="I68" s="33">
        <v>0</v>
      </c>
      <c r="J68" s="47">
        <v>0</v>
      </c>
      <c r="K68" s="33">
        <v>38659</v>
      </c>
      <c r="L68" s="33">
        <v>38659</v>
      </c>
      <c r="M68" s="48">
        <f t="shared" si="0"/>
        <v>2.3645213633884371E-5</v>
      </c>
    </row>
    <row r="69" spans="1:13" x14ac:dyDescent="0.2">
      <c r="A69" s="46" t="s">
        <v>62</v>
      </c>
      <c r="B69" s="31">
        <v>3153237</v>
      </c>
      <c r="C69" s="33">
        <v>0</v>
      </c>
      <c r="D69" s="32">
        <v>372745</v>
      </c>
      <c r="E69" s="32">
        <v>0</v>
      </c>
      <c r="F69" s="32">
        <v>0</v>
      </c>
      <c r="G69" s="32">
        <v>0</v>
      </c>
      <c r="H69" s="32">
        <v>0</v>
      </c>
      <c r="I69" s="33">
        <v>0</v>
      </c>
      <c r="J69" s="47">
        <v>0</v>
      </c>
      <c r="K69" s="33">
        <v>1346</v>
      </c>
      <c r="L69" s="33">
        <v>3527328</v>
      </c>
      <c r="M69" s="48">
        <f t="shared" si="0"/>
        <v>2.157438736562821E-3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969065927</v>
      </c>
      <c r="C71" s="50">
        <v>130713117</v>
      </c>
      <c r="D71" s="50">
        <v>99239268</v>
      </c>
      <c r="E71" s="50">
        <v>0</v>
      </c>
      <c r="F71" s="50">
        <v>9140</v>
      </c>
      <c r="G71" s="50">
        <v>0</v>
      </c>
      <c r="H71" s="50">
        <v>3432879</v>
      </c>
      <c r="I71" s="50">
        <v>248251833</v>
      </c>
      <c r="J71" s="50">
        <v>160511</v>
      </c>
      <c r="K71" s="50">
        <v>184088236</v>
      </c>
      <c r="L71" s="50">
        <v>1634960910</v>
      </c>
      <c r="M71" s="51">
        <f>L71/$L$71</f>
        <v>1</v>
      </c>
    </row>
    <row r="72" spans="1:13" x14ac:dyDescent="0.2">
      <c r="A72" s="49" t="s">
        <v>79</v>
      </c>
      <c r="B72" s="53">
        <f>(B71/$L$71)</f>
        <v>0.59271504356639326</v>
      </c>
      <c r="C72" s="53">
        <f t="shared" ref="C72:L72" si="1">(C71/$L$71)</f>
        <v>7.9948771986236664E-2</v>
      </c>
      <c r="D72" s="53">
        <f t="shared" si="1"/>
        <v>6.0698251189381644E-2</v>
      </c>
      <c r="E72" s="53">
        <f t="shared" si="1"/>
        <v>0</v>
      </c>
      <c r="F72" s="53">
        <f t="shared" si="1"/>
        <v>5.5903477227476952E-6</v>
      </c>
      <c r="G72" s="53">
        <f t="shared" si="1"/>
        <v>0</v>
      </c>
      <c r="H72" s="53">
        <f t="shared" si="1"/>
        <v>2.0996703829451189E-3</v>
      </c>
      <c r="I72" s="53">
        <f t="shared" si="1"/>
        <v>0.15183961370672772</v>
      </c>
      <c r="J72" s="53">
        <f t="shared" si="1"/>
        <v>9.8174212617719409E-5</v>
      </c>
      <c r="K72" s="53">
        <f t="shared" si="1"/>
        <v>0.11259488521961054</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116</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1146682</v>
      </c>
      <c r="C6" s="33">
        <v>0</v>
      </c>
      <c r="D6" s="32">
        <v>0</v>
      </c>
      <c r="E6" s="32">
        <v>0</v>
      </c>
      <c r="F6" s="32">
        <v>8055</v>
      </c>
      <c r="G6" s="32">
        <v>0</v>
      </c>
      <c r="H6" s="32">
        <v>0</v>
      </c>
      <c r="I6" s="33">
        <v>0</v>
      </c>
      <c r="J6" s="47">
        <v>0</v>
      </c>
      <c r="K6" s="33">
        <v>3828</v>
      </c>
      <c r="L6" s="33">
        <v>1158565</v>
      </c>
      <c r="M6" s="48">
        <f t="shared" ref="M6:M69" si="0">L6/$L$71</f>
        <v>7.6727792937508277E-4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7745017</v>
      </c>
      <c r="C8" s="33">
        <v>2345178</v>
      </c>
      <c r="D8" s="32">
        <v>0</v>
      </c>
      <c r="E8" s="32">
        <v>0</v>
      </c>
      <c r="F8" s="32">
        <v>0</v>
      </c>
      <c r="G8" s="32">
        <v>0</v>
      </c>
      <c r="H8" s="32">
        <v>0</v>
      </c>
      <c r="I8" s="33">
        <v>0</v>
      </c>
      <c r="J8" s="47">
        <v>0</v>
      </c>
      <c r="K8" s="33">
        <v>8762979</v>
      </c>
      <c r="L8" s="33">
        <v>18853174</v>
      </c>
      <c r="M8" s="48">
        <f t="shared" si="0"/>
        <v>1.2485811593538685E-2</v>
      </c>
    </row>
    <row r="9" spans="1:13" x14ac:dyDescent="0.2">
      <c r="A9" s="46" t="s">
        <v>11</v>
      </c>
      <c r="B9" s="31">
        <v>17097699</v>
      </c>
      <c r="C9" s="33">
        <v>20930124</v>
      </c>
      <c r="D9" s="32">
        <v>0</v>
      </c>
      <c r="E9" s="32">
        <v>0</v>
      </c>
      <c r="F9" s="32">
        <v>0</v>
      </c>
      <c r="G9" s="32">
        <v>0</v>
      </c>
      <c r="H9" s="32">
        <v>0</v>
      </c>
      <c r="I9" s="33">
        <v>0</v>
      </c>
      <c r="J9" s="47">
        <v>0</v>
      </c>
      <c r="K9" s="33">
        <v>45234123</v>
      </c>
      <c r="L9" s="33">
        <v>83261946</v>
      </c>
      <c r="M9" s="48">
        <f t="shared" si="0"/>
        <v>5.5141535885012881E-2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9765328</v>
      </c>
      <c r="C11" s="33">
        <v>0</v>
      </c>
      <c r="D11" s="32">
        <v>6408777</v>
      </c>
      <c r="E11" s="32">
        <v>0</v>
      </c>
      <c r="F11" s="32">
        <v>0</v>
      </c>
      <c r="G11" s="32">
        <v>0</v>
      </c>
      <c r="H11" s="32">
        <v>9271</v>
      </c>
      <c r="I11" s="33">
        <v>0</v>
      </c>
      <c r="J11" s="47">
        <v>0</v>
      </c>
      <c r="K11" s="33">
        <v>1580141</v>
      </c>
      <c r="L11" s="33">
        <v>17763515</v>
      </c>
      <c r="M11" s="48">
        <f t="shared" si="0"/>
        <v>1.1764167748571053E-2</v>
      </c>
    </row>
    <row r="12" spans="1:13" x14ac:dyDescent="0.2">
      <c r="A12" s="46" t="s">
        <v>14</v>
      </c>
      <c r="B12" s="31">
        <v>0</v>
      </c>
      <c r="C12" s="33">
        <v>0</v>
      </c>
      <c r="D12" s="32">
        <v>0</v>
      </c>
      <c r="E12" s="32">
        <v>0</v>
      </c>
      <c r="F12" s="32">
        <v>0</v>
      </c>
      <c r="G12" s="32">
        <v>0</v>
      </c>
      <c r="H12" s="32">
        <v>0</v>
      </c>
      <c r="I12" s="33">
        <v>0</v>
      </c>
      <c r="J12" s="47">
        <v>0</v>
      </c>
      <c r="K12" s="33">
        <v>620198</v>
      </c>
      <c r="L12" s="33">
        <v>620198</v>
      </c>
      <c r="M12" s="48">
        <f t="shared" si="0"/>
        <v>4.1073589936047402E-4</v>
      </c>
    </row>
    <row r="13" spans="1:13" x14ac:dyDescent="0.2">
      <c r="A13" s="46" t="s">
        <v>15</v>
      </c>
      <c r="B13" s="31">
        <v>31582937</v>
      </c>
      <c r="C13" s="33">
        <v>0</v>
      </c>
      <c r="D13" s="32">
        <v>0</v>
      </c>
      <c r="E13" s="32">
        <v>0</v>
      </c>
      <c r="F13" s="32">
        <v>0</v>
      </c>
      <c r="G13" s="32">
        <v>0</v>
      </c>
      <c r="H13" s="32">
        <v>0</v>
      </c>
      <c r="I13" s="33">
        <v>0</v>
      </c>
      <c r="J13" s="47">
        <v>0</v>
      </c>
      <c r="K13" s="33">
        <v>519134</v>
      </c>
      <c r="L13" s="33">
        <v>32102071</v>
      </c>
      <c r="M13" s="48">
        <f t="shared" si="0"/>
        <v>2.1260102424578587E-2</v>
      </c>
    </row>
    <row r="14" spans="1:13" x14ac:dyDescent="0.2">
      <c r="A14" s="46" t="s">
        <v>16</v>
      </c>
      <c r="B14" s="31">
        <v>19985943</v>
      </c>
      <c r="C14" s="33">
        <v>14840</v>
      </c>
      <c r="D14" s="32">
        <v>0</v>
      </c>
      <c r="E14" s="32">
        <v>0</v>
      </c>
      <c r="F14" s="32">
        <v>0</v>
      </c>
      <c r="G14" s="32">
        <v>0</v>
      </c>
      <c r="H14" s="32">
        <v>82555</v>
      </c>
      <c r="I14" s="33">
        <v>0</v>
      </c>
      <c r="J14" s="47">
        <v>0</v>
      </c>
      <c r="K14" s="33">
        <v>27639635</v>
      </c>
      <c r="L14" s="33">
        <v>47722972</v>
      </c>
      <c r="M14" s="48">
        <f t="shared" si="0"/>
        <v>3.1605290285642199E-2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1254358</v>
      </c>
      <c r="D16" s="32">
        <v>0</v>
      </c>
      <c r="E16" s="32">
        <v>0</v>
      </c>
      <c r="F16" s="32">
        <v>0</v>
      </c>
      <c r="G16" s="32">
        <v>0</v>
      </c>
      <c r="H16" s="32">
        <v>0</v>
      </c>
      <c r="I16" s="33">
        <v>0</v>
      </c>
      <c r="J16" s="47">
        <v>0</v>
      </c>
      <c r="K16" s="33">
        <v>0</v>
      </c>
      <c r="L16" s="33">
        <v>1254358</v>
      </c>
      <c r="M16" s="48">
        <f t="shared" si="0"/>
        <v>8.3071835325171221E-4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0</v>
      </c>
      <c r="D19" s="32">
        <v>0</v>
      </c>
      <c r="E19" s="32">
        <v>0</v>
      </c>
      <c r="F19" s="32">
        <v>0</v>
      </c>
      <c r="G19" s="32">
        <v>0</v>
      </c>
      <c r="H19" s="32">
        <v>0</v>
      </c>
      <c r="I19" s="33">
        <v>0</v>
      </c>
      <c r="J19" s="47">
        <v>0</v>
      </c>
      <c r="K19" s="33">
        <v>121434</v>
      </c>
      <c r="L19" s="33">
        <v>121434</v>
      </c>
      <c r="M19" s="48">
        <f t="shared" si="0"/>
        <v>8.042158020977139E-5</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386895</v>
      </c>
      <c r="E21" s="32">
        <v>0</v>
      </c>
      <c r="F21" s="32">
        <v>0</v>
      </c>
      <c r="G21" s="32">
        <v>0</v>
      </c>
      <c r="H21" s="32">
        <v>0</v>
      </c>
      <c r="I21" s="33">
        <v>0</v>
      </c>
      <c r="J21" s="47">
        <v>0</v>
      </c>
      <c r="K21" s="33">
        <v>0</v>
      </c>
      <c r="L21" s="33">
        <v>386895</v>
      </c>
      <c r="M21" s="48">
        <f t="shared" si="0"/>
        <v>2.5622731092823676E-4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661837</v>
      </c>
      <c r="D24" s="32">
        <v>0</v>
      </c>
      <c r="E24" s="32">
        <v>0</v>
      </c>
      <c r="F24" s="32">
        <v>0</v>
      </c>
      <c r="G24" s="32">
        <v>0</v>
      </c>
      <c r="H24" s="32">
        <v>40824</v>
      </c>
      <c r="I24" s="33">
        <v>0</v>
      </c>
      <c r="J24" s="47">
        <v>0</v>
      </c>
      <c r="K24" s="33">
        <v>59918</v>
      </c>
      <c r="L24" s="33">
        <v>762579</v>
      </c>
      <c r="M24" s="48">
        <f t="shared" si="0"/>
        <v>5.0502996042942885E-4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6112685</v>
      </c>
      <c r="D28" s="32">
        <v>212452</v>
      </c>
      <c r="E28" s="32">
        <v>0</v>
      </c>
      <c r="F28" s="32">
        <v>136034</v>
      </c>
      <c r="G28" s="32">
        <v>0</v>
      </c>
      <c r="H28" s="32">
        <v>0</v>
      </c>
      <c r="I28" s="33">
        <v>0</v>
      </c>
      <c r="J28" s="47">
        <v>0</v>
      </c>
      <c r="K28" s="33">
        <v>690139</v>
      </c>
      <c r="L28" s="33">
        <v>7151310</v>
      </c>
      <c r="M28" s="48">
        <f t="shared" si="0"/>
        <v>4.7360677468414143E-3</v>
      </c>
    </row>
    <row r="29" spans="1:13" x14ac:dyDescent="0.2">
      <c r="A29" s="46" t="s">
        <v>30</v>
      </c>
      <c r="B29" s="31">
        <v>4496138</v>
      </c>
      <c r="C29" s="33">
        <v>0</v>
      </c>
      <c r="D29" s="32">
        <v>0</v>
      </c>
      <c r="E29" s="32">
        <v>0</v>
      </c>
      <c r="F29" s="32">
        <v>0</v>
      </c>
      <c r="G29" s="32">
        <v>0</v>
      </c>
      <c r="H29" s="32">
        <v>0</v>
      </c>
      <c r="I29" s="33">
        <v>0</v>
      </c>
      <c r="J29" s="47">
        <v>0</v>
      </c>
      <c r="K29" s="33">
        <v>0</v>
      </c>
      <c r="L29" s="33">
        <v>4496138</v>
      </c>
      <c r="M29" s="48">
        <f t="shared" si="0"/>
        <v>2.9776382463000571E-3</v>
      </c>
    </row>
    <row r="30" spans="1:13" x14ac:dyDescent="0.2">
      <c r="A30" s="46" t="s">
        <v>31</v>
      </c>
      <c r="B30" s="31">
        <v>0</v>
      </c>
      <c r="C30" s="33">
        <v>0</v>
      </c>
      <c r="D30" s="32">
        <v>0</v>
      </c>
      <c r="E30" s="32">
        <v>0</v>
      </c>
      <c r="F30" s="32">
        <v>0</v>
      </c>
      <c r="G30" s="32">
        <v>0</v>
      </c>
      <c r="H30" s="32">
        <v>0</v>
      </c>
      <c r="I30" s="33">
        <v>0</v>
      </c>
      <c r="J30" s="47">
        <v>0</v>
      </c>
      <c r="K30" s="33">
        <v>1265946</v>
      </c>
      <c r="L30" s="33">
        <v>1265946</v>
      </c>
      <c r="M30" s="48">
        <f t="shared" si="0"/>
        <v>8.3839268886999737E-4</v>
      </c>
    </row>
    <row r="31" spans="1:13" x14ac:dyDescent="0.2">
      <c r="A31" s="46" t="s">
        <v>32</v>
      </c>
      <c r="B31" s="31">
        <v>98887351</v>
      </c>
      <c r="C31" s="33">
        <v>0</v>
      </c>
      <c r="D31" s="32">
        <v>0</v>
      </c>
      <c r="E31" s="32">
        <v>0</v>
      </c>
      <c r="F31" s="32">
        <v>0</v>
      </c>
      <c r="G31" s="32">
        <v>0</v>
      </c>
      <c r="H31" s="32">
        <v>0</v>
      </c>
      <c r="I31" s="33">
        <v>0</v>
      </c>
      <c r="J31" s="47">
        <v>0</v>
      </c>
      <c r="K31" s="33">
        <v>22339482</v>
      </c>
      <c r="L31" s="33">
        <v>121226832</v>
      </c>
      <c r="M31" s="48">
        <f t="shared" si="0"/>
        <v>8.0284379936957376E-2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5294784</v>
      </c>
      <c r="D33" s="32">
        <v>0</v>
      </c>
      <c r="E33" s="32">
        <v>0</v>
      </c>
      <c r="F33" s="32">
        <v>0</v>
      </c>
      <c r="G33" s="32">
        <v>0</v>
      </c>
      <c r="H33" s="32">
        <v>0</v>
      </c>
      <c r="I33" s="33">
        <v>0</v>
      </c>
      <c r="J33" s="47">
        <v>0</v>
      </c>
      <c r="K33" s="33">
        <v>0</v>
      </c>
      <c r="L33" s="33">
        <v>5294784</v>
      </c>
      <c r="M33" s="48">
        <f t="shared" si="0"/>
        <v>3.5065541458686547E-3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14079</v>
      </c>
      <c r="K35" s="33">
        <v>0</v>
      </c>
      <c r="L35" s="33">
        <v>14079</v>
      </c>
      <c r="M35" s="48">
        <f t="shared" si="0"/>
        <v>9.3240396245974883E-6</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13099927</v>
      </c>
      <c r="C37" s="33">
        <v>0</v>
      </c>
      <c r="D37" s="32">
        <v>0</v>
      </c>
      <c r="E37" s="32">
        <v>0</v>
      </c>
      <c r="F37" s="32">
        <v>0</v>
      </c>
      <c r="G37" s="32">
        <v>0</v>
      </c>
      <c r="H37" s="32">
        <v>0</v>
      </c>
      <c r="I37" s="33">
        <v>0</v>
      </c>
      <c r="J37" s="47">
        <v>0</v>
      </c>
      <c r="K37" s="33">
        <v>0</v>
      </c>
      <c r="L37" s="33">
        <v>13099927</v>
      </c>
      <c r="M37" s="48">
        <f t="shared" si="0"/>
        <v>8.6756331008831962E-3</v>
      </c>
    </row>
    <row r="38" spans="1:13" x14ac:dyDescent="0.2">
      <c r="A38" s="46" t="s">
        <v>1</v>
      </c>
      <c r="B38" s="31">
        <v>62631975</v>
      </c>
      <c r="C38" s="33">
        <v>7522385</v>
      </c>
      <c r="D38" s="32">
        <v>27645198</v>
      </c>
      <c r="E38" s="32">
        <v>0</v>
      </c>
      <c r="F38" s="32">
        <v>12548</v>
      </c>
      <c r="G38" s="32">
        <v>0</v>
      </c>
      <c r="H38" s="32">
        <v>57705</v>
      </c>
      <c r="I38" s="33">
        <v>0</v>
      </c>
      <c r="J38" s="47">
        <v>57393</v>
      </c>
      <c r="K38" s="33">
        <v>4271904</v>
      </c>
      <c r="L38" s="33">
        <v>102199107</v>
      </c>
      <c r="M38" s="48">
        <f t="shared" si="0"/>
        <v>6.7682969192874393E-2</v>
      </c>
    </row>
    <row r="39" spans="1:13" x14ac:dyDescent="0.2">
      <c r="A39" s="46" t="s">
        <v>39</v>
      </c>
      <c r="B39" s="31">
        <v>4759910</v>
      </c>
      <c r="C39" s="33">
        <v>0</v>
      </c>
      <c r="D39" s="32">
        <v>0</v>
      </c>
      <c r="E39" s="32">
        <v>0</v>
      </c>
      <c r="F39" s="32">
        <v>0</v>
      </c>
      <c r="G39" s="32">
        <v>0</v>
      </c>
      <c r="H39" s="32">
        <v>0</v>
      </c>
      <c r="I39" s="33">
        <v>0</v>
      </c>
      <c r="J39" s="47">
        <v>0</v>
      </c>
      <c r="K39" s="33">
        <v>0</v>
      </c>
      <c r="L39" s="33">
        <v>4759910</v>
      </c>
      <c r="M39" s="48">
        <f t="shared" si="0"/>
        <v>3.1523254101511354E-3</v>
      </c>
    </row>
    <row r="40" spans="1:13" x14ac:dyDescent="0.2">
      <c r="A40" s="46" t="s">
        <v>40</v>
      </c>
      <c r="B40" s="31">
        <v>0</v>
      </c>
      <c r="C40" s="33">
        <v>0</v>
      </c>
      <c r="D40" s="32">
        <v>0</v>
      </c>
      <c r="E40" s="32">
        <v>0</v>
      </c>
      <c r="F40" s="32">
        <v>0</v>
      </c>
      <c r="G40" s="32">
        <v>0</v>
      </c>
      <c r="H40" s="32">
        <v>0</v>
      </c>
      <c r="I40" s="33">
        <v>0</v>
      </c>
      <c r="J40" s="47">
        <v>0</v>
      </c>
      <c r="K40" s="33">
        <v>106175</v>
      </c>
      <c r="L40" s="33">
        <v>106175</v>
      </c>
      <c r="M40" s="48">
        <f t="shared" si="0"/>
        <v>7.0316066989249118E-5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68954811</v>
      </c>
      <c r="C43" s="33">
        <v>0</v>
      </c>
      <c r="D43" s="32">
        <v>55101271</v>
      </c>
      <c r="E43" s="32">
        <v>0</v>
      </c>
      <c r="F43" s="32">
        <v>0</v>
      </c>
      <c r="G43" s="32">
        <v>0</v>
      </c>
      <c r="H43" s="32">
        <v>0</v>
      </c>
      <c r="I43" s="33">
        <v>0</v>
      </c>
      <c r="J43" s="47">
        <v>0</v>
      </c>
      <c r="K43" s="33">
        <v>1546758</v>
      </c>
      <c r="L43" s="33">
        <v>125602840</v>
      </c>
      <c r="M43" s="48">
        <f t="shared" si="0"/>
        <v>8.318246019759773E-2</v>
      </c>
    </row>
    <row r="44" spans="1:13" x14ac:dyDescent="0.2">
      <c r="A44" s="46" t="s">
        <v>43</v>
      </c>
      <c r="B44" s="31">
        <v>0</v>
      </c>
      <c r="C44" s="33">
        <v>0</v>
      </c>
      <c r="D44" s="32">
        <v>0</v>
      </c>
      <c r="E44" s="32">
        <v>0</v>
      </c>
      <c r="F44" s="32">
        <v>0</v>
      </c>
      <c r="G44" s="32">
        <v>0</v>
      </c>
      <c r="H44" s="32">
        <v>0</v>
      </c>
      <c r="I44" s="33">
        <v>0</v>
      </c>
      <c r="J44" s="47">
        <v>0</v>
      </c>
      <c r="K44" s="33">
        <v>5869792</v>
      </c>
      <c r="L44" s="33">
        <v>5869792</v>
      </c>
      <c r="M44" s="48">
        <f t="shared" si="0"/>
        <v>3.8873622555682464E-3</v>
      </c>
    </row>
    <row r="45" spans="1:13" x14ac:dyDescent="0.2">
      <c r="A45" s="46" t="s">
        <v>44</v>
      </c>
      <c r="B45" s="31">
        <v>0</v>
      </c>
      <c r="C45" s="33">
        <v>0</v>
      </c>
      <c r="D45" s="32">
        <v>1395097</v>
      </c>
      <c r="E45" s="32">
        <v>0</v>
      </c>
      <c r="F45" s="32">
        <v>0</v>
      </c>
      <c r="G45" s="32">
        <v>0</v>
      </c>
      <c r="H45" s="32">
        <v>1188687</v>
      </c>
      <c r="I45" s="33">
        <v>18746037</v>
      </c>
      <c r="J45" s="47">
        <v>80153</v>
      </c>
      <c r="K45" s="33">
        <v>238792</v>
      </c>
      <c r="L45" s="33">
        <v>21648767</v>
      </c>
      <c r="M45" s="48">
        <f t="shared" si="0"/>
        <v>1.433723711426085E-2</v>
      </c>
    </row>
    <row r="46" spans="1:13" x14ac:dyDescent="0.2">
      <c r="A46" s="46" t="s">
        <v>45</v>
      </c>
      <c r="B46" s="31">
        <v>140206468</v>
      </c>
      <c r="C46" s="33">
        <v>0</v>
      </c>
      <c r="D46" s="32">
        <v>0</v>
      </c>
      <c r="E46" s="32">
        <v>0</v>
      </c>
      <c r="F46" s="32">
        <v>0</v>
      </c>
      <c r="G46" s="32">
        <v>0</v>
      </c>
      <c r="H46" s="32">
        <v>0</v>
      </c>
      <c r="I46" s="33">
        <v>0</v>
      </c>
      <c r="J46" s="47">
        <v>0</v>
      </c>
      <c r="K46" s="33">
        <v>107661</v>
      </c>
      <c r="L46" s="33">
        <v>140314129</v>
      </c>
      <c r="M46" s="48">
        <f t="shared" si="0"/>
        <v>9.2925243176850886E-2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3642368</v>
      </c>
      <c r="L49" s="33">
        <v>3642368</v>
      </c>
      <c r="M49" s="48">
        <f t="shared" si="0"/>
        <v>2.4122156090181056E-3</v>
      </c>
    </row>
    <row r="50" spans="1:13" x14ac:dyDescent="0.2">
      <c r="A50" s="46" t="s">
        <v>3</v>
      </c>
      <c r="B50" s="31">
        <v>0</v>
      </c>
      <c r="C50" s="33">
        <v>0</v>
      </c>
      <c r="D50" s="32">
        <v>0</v>
      </c>
      <c r="E50" s="32">
        <v>0</v>
      </c>
      <c r="F50" s="32">
        <v>0</v>
      </c>
      <c r="G50" s="32">
        <v>0</v>
      </c>
      <c r="H50" s="32">
        <v>0</v>
      </c>
      <c r="I50" s="33">
        <v>0</v>
      </c>
      <c r="J50" s="47">
        <v>0</v>
      </c>
      <c r="K50" s="33">
        <v>968153</v>
      </c>
      <c r="L50" s="33">
        <v>968153</v>
      </c>
      <c r="M50" s="48">
        <f t="shared" si="0"/>
        <v>6.4117458162319286E-4</v>
      </c>
    </row>
    <row r="51" spans="1:13" x14ac:dyDescent="0.2">
      <c r="A51" s="46" t="s">
        <v>49</v>
      </c>
      <c r="B51" s="31">
        <v>22449534</v>
      </c>
      <c r="C51" s="33">
        <v>1817841</v>
      </c>
      <c r="D51" s="32">
        <v>0</v>
      </c>
      <c r="E51" s="32">
        <v>0</v>
      </c>
      <c r="F51" s="32">
        <v>0</v>
      </c>
      <c r="G51" s="32">
        <v>0</v>
      </c>
      <c r="H51" s="32">
        <v>0</v>
      </c>
      <c r="I51" s="33">
        <v>0</v>
      </c>
      <c r="J51" s="47">
        <v>0</v>
      </c>
      <c r="K51" s="33">
        <v>1848569</v>
      </c>
      <c r="L51" s="33">
        <v>26115945</v>
      </c>
      <c r="M51" s="48">
        <f t="shared" si="0"/>
        <v>1.7295696144172788E-2</v>
      </c>
    </row>
    <row r="52" spans="1:13" x14ac:dyDescent="0.2">
      <c r="A52" s="46" t="s">
        <v>50</v>
      </c>
      <c r="B52" s="31">
        <v>52014954</v>
      </c>
      <c r="C52" s="33">
        <v>0</v>
      </c>
      <c r="D52" s="32">
        <v>0</v>
      </c>
      <c r="E52" s="32">
        <v>0</v>
      </c>
      <c r="F52" s="32">
        <v>0</v>
      </c>
      <c r="G52" s="32">
        <v>0</v>
      </c>
      <c r="H52" s="32">
        <v>0</v>
      </c>
      <c r="I52" s="33">
        <v>0</v>
      </c>
      <c r="J52" s="47">
        <v>0</v>
      </c>
      <c r="K52" s="33">
        <v>4438903</v>
      </c>
      <c r="L52" s="33">
        <v>56453857</v>
      </c>
      <c r="M52" s="48">
        <f t="shared" si="0"/>
        <v>3.7387456469164027E-2</v>
      </c>
    </row>
    <row r="53" spans="1:13" x14ac:dyDescent="0.2">
      <c r="A53" s="46" t="s">
        <v>4</v>
      </c>
      <c r="B53" s="31">
        <v>12936596</v>
      </c>
      <c r="C53" s="33">
        <v>77929574</v>
      </c>
      <c r="D53" s="32">
        <v>0</v>
      </c>
      <c r="E53" s="32">
        <v>0</v>
      </c>
      <c r="F53" s="32">
        <v>0</v>
      </c>
      <c r="G53" s="32">
        <v>0</v>
      </c>
      <c r="H53" s="32">
        <v>1469603</v>
      </c>
      <c r="I53" s="33">
        <v>212926451</v>
      </c>
      <c r="J53" s="47">
        <v>0</v>
      </c>
      <c r="K53" s="33">
        <v>16070951</v>
      </c>
      <c r="L53" s="33">
        <v>321333175</v>
      </c>
      <c r="M53" s="48">
        <f t="shared" si="0"/>
        <v>0.21280795911625253</v>
      </c>
    </row>
    <row r="54" spans="1:13" x14ac:dyDescent="0.2">
      <c r="A54" s="46" t="s">
        <v>51</v>
      </c>
      <c r="B54" s="31">
        <v>101026183</v>
      </c>
      <c r="C54" s="33">
        <v>0</v>
      </c>
      <c r="D54" s="32">
        <v>0</v>
      </c>
      <c r="E54" s="32">
        <v>0</v>
      </c>
      <c r="F54" s="32">
        <v>0</v>
      </c>
      <c r="G54" s="32">
        <v>0</v>
      </c>
      <c r="H54" s="32">
        <v>0</v>
      </c>
      <c r="I54" s="33">
        <v>0</v>
      </c>
      <c r="J54" s="47">
        <v>0</v>
      </c>
      <c r="K54" s="33">
        <v>0</v>
      </c>
      <c r="L54" s="33">
        <v>101026183</v>
      </c>
      <c r="M54" s="48">
        <f t="shared" si="0"/>
        <v>6.6906181789462116E-2</v>
      </c>
    </row>
    <row r="55" spans="1:13" x14ac:dyDescent="0.2">
      <c r="A55" s="46" t="s">
        <v>52</v>
      </c>
      <c r="B55" s="31">
        <v>581430</v>
      </c>
      <c r="C55" s="33">
        <v>0</v>
      </c>
      <c r="D55" s="32">
        <v>0</v>
      </c>
      <c r="E55" s="32">
        <v>0</v>
      </c>
      <c r="F55" s="32">
        <v>0</v>
      </c>
      <c r="G55" s="32">
        <v>0</v>
      </c>
      <c r="H55" s="32">
        <v>0</v>
      </c>
      <c r="I55" s="33">
        <v>0</v>
      </c>
      <c r="J55" s="47">
        <v>0</v>
      </c>
      <c r="K55" s="33">
        <v>26794</v>
      </c>
      <c r="L55" s="33">
        <v>608224</v>
      </c>
      <c r="M55" s="48">
        <f t="shared" si="0"/>
        <v>4.0280592915911521E-4</v>
      </c>
    </row>
    <row r="56" spans="1:13" x14ac:dyDescent="0.2">
      <c r="A56" s="46" t="s">
        <v>53</v>
      </c>
      <c r="B56" s="31">
        <v>31961737</v>
      </c>
      <c r="C56" s="33">
        <v>1313</v>
      </c>
      <c r="D56" s="32">
        <v>0</v>
      </c>
      <c r="E56" s="32">
        <v>0</v>
      </c>
      <c r="F56" s="32">
        <v>0</v>
      </c>
      <c r="G56" s="32">
        <v>0</v>
      </c>
      <c r="H56" s="32">
        <v>0</v>
      </c>
      <c r="I56" s="33">
        <v>0</v>
      </c>
      <c r="J56" s="47">
        <v>0</v>
      </c>
      <c r="K56" s="33">
        <v>61167</v>
      </c>
      <c r="L56" s="33">
        <v>32024218</v>
      </c>
      <c r="M56" s="48">
        <f t="shared" si="0"/>
        <v>2.120854304842305E-2</v>
      </c>
    </row>
    <row r="57" spans="1:13" x14ac:dyDescent="0.2">
      <c r="A57" s="46" t="s">
        <v>54</v>
      </c>
      <c r="B57" s="31">
        <v>0</v>
      </c>
      <c r="C57" s="33">
        <v>1266</v>
      </c>
      <c r="D57" s="32">
        <v>0</v>
      </c>
      <c r="E57" s="32">
        <v>0</v>
      </c>
      <c r="F57" s="32">
        <v>0</v>
      </c>
      <c r="G57" s="32">
        <v>0</v>
      </c>
      <c r="H57" s="32">
        <v>0</v>
      </c>
      <c r="I57" s="33">
        <v>0</v>
      </c>
      <c r="J57" s="47">
        <v>0</v>
      </c>
      <c r="K57" s="33">
        <v>0</v>
      </c>
      <c r="L57" s="33">
        <v>1266</v>
      </c>
      <c r="M57" s="48">
        <f t="shared" si="0"/>
        <v>8.3842845122099732E-7</v>
      </c>
    </row>
    <row r="58" spans="1:13" x14ac:dyDescent="0.2">
      <c r="A58" s="46" t="s">
        <v>69</v>
      </c>
      <c r="B58" s="31">
        <v>72623041</v>
      </c>
      <c r="C58" s="33">
        <v>1394300</v>
      </c>
      <c r="D58" s="32">
        <v>0</v>
      </c>
      <c r="E58" s="32">
        <v>0</v>
      </c>
      <c r="F58" s="32">
        <v>0</v>
      </c>
      <c r="G58" s="32">
        <v>0</v>
      </c>
      <c r="H58" s="32">
        <v>0</v>
      </c>
      <c r="I58" s="33">
        <v>0</v>
      </c>
      <c r="J58" s="47">
        <v>0</v>
      </c>
      <c r="K58" s="33">
        <v>0</v>
      </c>
      <c r="L58" s="33">
        <v>74017341</v>
      </c>
      <c r="M58" s="48">
        <f t="shared" si="0"/>
        <v>4.9019150535644887E-2</v>
      </c>
    </row>
    <row r="59" spans="1:13" x14ac:dyDescent="0.2">
      <c r="A59" s="46" t="s">
        <v>70</v>
      </c>
      <c r="B59" s="31">
        <v>15373534</v>
      </c>
      <c r="C59" s="33">
        <v>1563603</v>
      </c>
      <c r="D59" s="32">
        <v>0</v>
      </c>
      <c r="E59" s="32">
        <v>0</v>
      </c>
      <c r="F59" s="32">
        <v>0</v>
      </c>
      <c r="G59" s="32">
        <v>0</v>
      </c>
      <c r="H59" s="32">
        <v>0</v>
      </c>
      <c r="I59" s="33">
        <v>0</v>
      </c>
      <c r="J59" s="47">
        <v>0</v>
      </c>
      <c r="K59" s="33">
        <v>3192271</v>
      </c>
      <c r="L59" s="33">
        <v>20129408</v>
      </c>
      <c r="M59" s="48">
        <f t="shared" si="0"/>
        <v>1.3331017672539931E-2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17233857</v>
      </c>
      <c r="C61" s="33">
        <v>0</v>
      </c>
      <c r="D61" s="32">
        <v>2949219</v>
      </c>
      <c r="E61" s="32">
        <v>0</v>
      </c>
      <c r="F61" s="32">
        <v>0</v>
      </c>
      <c r="G61" s="32">
        <v>0</v>
      </c>
      <c r="H61" s="32">
        <v>205127</v>
      </c>
      <c r="I61" s="33">
        <v>0</v>
      </c>
      <c r="J61" s="47">
        <v>0</v>
      </c>
      <c r="K61" s="33">
        <v>12733628</v>
      </c>
      <c r="L61" s="33">
        <v>33121832</v>
      </c>
      <c r="M61" s="48">
        <f t="shared" si="0"/>
        <v>2.1935455217505583E-2</v>
      </c>
    </row>
    <row r="62" spans="1:13" x14ac:dyDescent="0.2">
      <c r="A62" s="46" t="s">
        <v>5</v>
      </c>
      <c r="B62" s="31">
        <v>0</v>
      </c>
      <c r="C62" s="33">
        <v>0</v>
      </c>
      <c r="D62" s="32">
        <v>0</v>
      </c>
      <c r="E62" s="32">
        <v>0</v>
      </c>
      <c r="F62" s="32">
        <v>426690</v>
      </c>
      <c r="G62" s="32">
        <v>0</v>
      </c>
      <c r="H62" s="32">
        <v>0</v>
      </c>
      <c r="I62" s="33">
        <v>0</v>
      </c>
      <c r="J62" s="47">
        <v>0</v>
      </c>
      <c r="K62" s="33">
        <v>0</v>
      </c>
      <c r="L62" s="33">
        <v>426690</v>
      </c>
      <c r="M62" s="48">
        <f t="shared" si="0"/>
        <v>2.8258217681792047E-4</v>
      </c>
    </row>
    <row r="63" spans="1:13" x14ac:dyDescent="0.2">
      <c r="A63" s="46" t="s">
        <v>56</v>
      </c>
      <c r="B63" s="31">
        <v>77550678</v>
      </c>
      <c r="C63" s="33">
        <v>0</v>
      </c>
      <c r="D63" s="32">
        <v>0</v>
      </c>
      <c r="E63" s="32">
        <v>0</v>
      </c>
      <c r="F63" s="32">
        <v>0</v>
      </c>
      <c r="G63" s="32">
        <v>0</v>
      </c>
      <c r="H63" s="32">
        <v>0</v>
      </c>
      <c r="I63" s="33">
        <v>0</v>
      </c>
      <c r="J63" s="47">
        <v>0</v>
      </c>
      <c r="K63" s="33">
        <v>0</v>
      </c>
      <c r="L63" s="33">
        <v>77550678</v>
      </c>
      <c r="M63" s="48">
        <f t="shared" si="0"/>
        <v>5.13591586466653E-2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2358194</v>
      </c>
      <c r="C67" s="33">
        <v>0</v>
      </c>
      <c r="D67" s="32">
        <v>0</v>
      </c>
      <c r="E67" s="32">
        <v>0</v>
      </c>
      <c r="F67" s="32">
        <v>0</v>
      </c>
      <c r="G67" s="32">
        <v>0</v>
      </c>
      <c r="H67" s="32">
        <v>0</v>
      </c>
      <c r="I67" s="33">
        <v>0</v>
      </c>
      <c r="J67" s="47">
        <v>0</v>
      </c>
      <c r="K67" s="33">
        <v>97799</v>
      </c>
      <c r="L67" s="33">
        <v>2455993</v>
      </c>
      <c r="M67" s="48">
        <f t="shared" si="0"/>
        <v>1.6265200688780495E-3</v>
      </c>
    </row>
    <row r="68" spans="1:13" x14ac:dyDescent="0.2">
      <c r="A68" s="46" t="s">
        <v>61</v>
      </c>
      <c r="B68" s="31">
        <v>0</v>
      </c>
      <c r="C68" s="33">
        <v>0</v>
      </c>
      <c r="D68" s="32">
        <v>0</v>
      </c>
      <c r="E68" s="32">
        <v>0</v>
      </c>
      <c r="F68" s="32">
        <v>0</v>
      </c>
      <c r="G68" s="32">
        <v>0</v>
      </c>
      <c r="H68" s="32">
        <v>0</v>
      </c>
      <c r="I68" s="33">
        <v>0</v>
      </c>
      <c r="J68" s="47">
        <v>0</v>
      </c>
      <c r="K68" s="33">
        <v>1138</v>
      </c>
      <c r="L68" s="33">
        <v>1138</v>
      </c>
      <c r="M68" s="48">
        <f t="shared" si="0"/>
        <v>7.5365843403593598E-7</v>
      </c>
    </row>
    <row r="69" spans="1:13" x14ac:dyDescent="0.2">
      <c r="A69" s="46" t="s">
        <v>62</v>
      </c>
      <c r="B69" s="31">
        <v>2666978</v>
      </c>
      <c r="C69" s="33">
        <v>0</v>
      </c>
      <c r="D69" s="32">
        <v>365558</v>
      </c>
      <c r="E69" s="32">
        <v>0</v>
      </c>
      <c r="F69" s="32">
        <v>0</v>
      </c>
      <c r="G69" s="32">
        <v>0</v>
      </c>
      <c r="H69" s="32">
        <v>0</v>
      </c>
      <c r="I69" s="33">
        <v>0</v>
      </c>
      <c r="J69" s="47">
        <v>0</v>
      </c>
      <c r="K69" s="33">
        <v>1394</v>
      </c>
      <c r="L69" s="33">
        <v>3033931</v>
      </c>
      <c r="M69" s="48">
        <f t="shared" si="0"/>
        <v>2.0092686172522682E-3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889136903</v>
      </c>
      <c r="C71" s="50">
        <v>126844087</v>
      </c>
      <c r="D71" s="50">
        <v>94464467</v>
      </c>
      <c r="E71" s="50">
        <v>0</v>
      </c>
      <c r="F71" s="50">
        <v>583327</v>
      </c>
      <c r="G71" s="50">
        <v>0</v>
      </c>
      <c r="H71" s="50">
        <v>3053772</v>
      </c>
      <c r="I71" s="50">
        <v>231672489</v>
      </c>
      <c r="J71" s="50">
        <v>151625</v>
      </c>
      <c r="K71" s="50">
        <v>164061173</v>
      </c>
      <c r="L71" s="50">
        <v>1509967843</v>
      </c>
      <c r="M71" s="51">
        <f>L71/$L$71</f>
        <v>1</v>
      </c>
    </row>
    <row r="72" spans="1:13" x14ac:dyDescent="0.2">
      <c r="A72" s="49" t="s">
        <v>79</v>
      </c>
      <c r="B72" s="53">
        <f>(B71/$L$71)</f>
        <v>0.58884492614986106</v>
      </c>
      <c r="C72" s="53">
        <f t="shared" ref="C72:L72" si="1">(C71/$L$71)</f>
        <v>8.400449558447981E-2</v>
      </c>
      <c r="D72" s="53">
        <f t="shared" si="1"/>
        <v>6.2560581960684841E-2</v>
      </c>
      <c r="E72" s="53">
        <f t="shared" si="1"/>
        <v>0</v>
      </c>
      <c r="F72" s="53">
        <f t="shared" si="1"/>
        <v>3.8631749855086152E-4</v>
      </c>
      <c r="G72" s="53">
        <f t="shared" si="1"/>
        <v>0</v>
      </c>
      <c r="H72" s="53">
        <f t="shared" si="1"/>
        <v>2.0224086321817118E-3</v>
      </c>
      <c r="I72" s="53">
        <f t="shared" si="1"/>
        <v>0.15342875682684323</v>
      </c>
      <c r="J72" s="53">
        <f t="shared" si="1"/>
        <v>1.0041604574753848E-4</v>
      </c>
      <c r="K72" s="53">
        <f t="shared" si="1"/>
        <v>0.10865209730165094</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115</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998690</v>
      </c>
      <c r="C6" s="33">
        <v>0</v>
      </c>
      <c r="D6" s="32">
        <v>0</v>
      </c>
      <c r="E6" s="32">
        <v>0</v>
      </c>
      <c r="F6" s="32">
        <v>8170</v>
      </c>
      <c r="G6" s="32">
        <v>0</v>
      </c>
      <c r="H6" s="32">
        <v>0</v>
      </c>
      <c r="I6" s="33">
        <v>0</v>
      </c>
      <c r="J6" s="47">
        <v>0</v>
      </c>
      <c r="K6" s="33">
        <v>7655</v>
      </c>
      <c r="L6" s="33">
        <v>1014515</v>
      </c>
      <c r="M6" s="48">
        <f t="shared" ref="M6:M69" si="0">L6/$L$71</f>
        <v>7.2265940055551774E-4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7845156</v>
      </c>
      <c r="C8" s="33">
        <v>2285050</v>
      </c>
      <c r="D8" s="32">
        <v>0</v>
      </c>
      <c r="E8" s="32">
        <v>0</v>
      </c>
      <c r="F8" s="32">
        <v>0</v>
      </c>
      <c r="G8" s="32">
        <v>0</v>
      </c>
      <c r="H8" s="32">
        <v>0</v>
      </c>
      <c r="I8" s="33">
        <v>0</v>
      </c>
      <c r="J8" s="47">
        <v>0</v>
      </c>
      <c r="K8" s="33">
        <v>6657344</v>
      </c>
      <c r="L8" s="33">
        <v>16787550</v>
      </c>
      <c r="M8" s="48">
        <f t="shared" si="0"/>
        <v>1.1958108869554203E-2</v>
      </c>
    </row>
    <row r="9" spans="1:13" x14ac:dyDescent="0.2">
      <c r="A9" s="46" t="s">
        <v>11</v>
      </c>
      <c r="B9" s="31">
        <v>16702041</v>
      </c>
      <c r="C9" s="33">
        <v>20586380</v>
      </c>
      <c r="D9" s="32">
        <v>0</v>
      </c>
      <c r="E9" s="32">
        <v>0</v>
      </c>
      <c r="F9" s="32">
        <v>0</v>
      </c>
      <c r="G9" s="32">
        <v>0</v>
      </c>
      <c r="H9" s="32">
        <v>0</v>
      </c>
      <c r="I9" s="33">
        <v>0</v>
      </c>
      <c r="J9" s="47">
        <v>0</v>
      </c>
      <c r="K9" s="33">
        <v>39244284</v>
      </c>
      <c r="L9" s="33">
        <v>76532705</v>
      </c>
      <c r="M9" s="48">
        <f t="shared" si="0"/>
        <v>5.4515782140424025E-2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7620889</v>
      </c>
      <c r="C11" s="33">
        <v>0</v>
      </c>
      <c r="D11" s="32">
        <v>6039388</v>
      </c>
      <c r="E11" s="32">
        <v>0</v>
      </c>
      <c r="F11" s="32">
        <v>0</v>
      </c>
      <c r="G11" s="32">
        <v>0</v>
      </c>
      <c r="H11" s="32">
        <v>79985</v>
      </c>
      <c r="I11" s="33">
        <v>0</v>
      </c>
      <c r="J11" s="47">
        <v>0</v>
      </c>
      <c r="K11" s="33">
        <v>1214932</v>
      </c>
      <c r="L11" s="33">
        <v>14955194</v>
      </c>
      <c r="M11" s="48">
        <f t="shared" si="0"/>
        <v>1.0652884906809141E-2</v>
      </c>
    </row>
    <row r="12" spans="1:13" x14ac:dyDescent="0.2">
      <c r="A12" s="46" t="s">
        <v>14</v>
      </c>
      <c r="B12" s="31">
        <v>0</v>
      </c>
      <c r="C12" s="33">
        <v>0</v>
      </c>
      <c r="D12" s="32">
        <v>0</v>
      </c>
      <c r="E12" s="32">
        <v>0</v>
      </c>
      <c r="F12" s="32">
        <v>0</v>
      </c>
      <c r="G12" s="32">
        <v>0</v>
      </c>
      <c r="H12" s="32">
        <v>0</v>
      </c>
      <c r="I12" s="33">
        <v>0</v>
      </c>
      <c r="J12" s="47">
        <v>0</v>
      </c>
      <c r="K12" s="33">
        <v>446182</v>
      </c>
      <c r="L12" s="33">
        <v>446182</v>
      </c>
      <c r="M12" s="48">
        <f t="shared" si="0"/>
        <v>3.1782439555714999E-4</v>
      </c>
    </row>
    <row r="13" spans="1:13" x14ac:dyDescent="0.2">
      <c r="A13" s="46" t="s">
        <v>15</v>
      </c>
      <c r="B13" s="31">
        <v>30774626</v>
      </c>
      <c r="C13" s="33">
        <v>0</v>
      </c>
      <c r="D13" s="32">
        <v>0</v>
      </c>
      <c r="E13" s="32">
        <v>0</v>
      </c>
      <c r="F13" s="32">
        <v>0</v>
      </c>
      <c r="G13" s="32">
        <v>0</v>
      </c>
      <c r="H13" s="32">
        <v>0</v>
      </c>
      <c r="I13" s="33">
        <v>0</v>
      </c>
      <c r="J13" s="47">
        <v>0</v>
      </c>
      <c r="K13" s="33">
        <v>0</v>
      </c>
      <c r="L13" s="33">
        <v>30774626</v>
      </c>
      <c r="M13" s="48">
        <f t="shared" si="0"/>
        <v>2.1921383890312368E-2</v>
      </c>
    </row>
    <row r="14" spans="1:13" x14ac:dyDescent="0.2">
      <c r="A14" s="46" t="s">
        <v>16</v>
      </c>
      <c r="B14" s="31">
        <v>18579550</v>
      </c>
      <c r="C14" s="33">
        <v>14840</v>
      </c>
      <c r="D14" s="32">
        <v>0</v>
      </c>
      <c r="E14" s="32">
        <v>0</v>
      </c>
      <c r="F14" s="32">
        <v>0</v>
      </c>
      <c r="G14" s="32">
        <v>0</v>
      </c>
      <c r="H14" s="32">
        <v>1524749</v>
      </c>
      <c r="I14" s="33">
        <v>0</v>
      </c>
      <c r="J14" s="47">
        <v>0</v>
      </c>
      <c r="K14" s="33">
        <v>25491354</v>
      </c>
      <c r="L14" s="33">
        <v>45610492</v>
      </c>
      <c r="M14" s="48">
        <f t="shared" si="0"/>
        <v>3.2489269067251088E-2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1120086</v>
      </c>
      <c r="D16" s="32">
        <v>0</v>
      </c>
      <c r="E16" s="32">
        <v>0</v>
      </c>
      <c r="F16" s="32">
        <v>0</v>
      </c>
      <c r="G16" s="32">
        <v>0</v>
      </c>
      <c r="H16" s="32">
        <v>0</v>
      </c>
      <c r="I16" s="33">
        <v>0</v>
      </c>
      <c r="J16" s="47">
        <v>0</v>
      </c>
      <c r="K16" s="33">
        <v>0</v>
      </c>
      <c r="L16" s="33">
        <v>1120086</v>
      </c>
      <c r="M16" s="48">
        <f t="shared" si="0"/>
        <v>7.9785974315867939E-4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18165905</v>
      </c>
      <c r="C18" s="33">
        <v>0</v>
      </c>
      <c r="D18" s="32">
        <v>0</v>
      </c>
      <c r="E18" s="32">
        <v>0</v>
      </c>
      <c r="F18" s="32">
        <v>0</v>
      </c>
      <c r="G18" s="32">
        <v>0</v>
      </c>
      <c r="H18" s="32">
        <v>0</v>
      </c>
      <c r="I18" s="33">
        <v>0</v>
      </c>
      <c r="J18" s="47">
        <v>0</v>
      </c>
      <c r="K18" s="33">
        <v>0</v>
      </c>
      <c r="L18" s="33">
        <v>18165905</v>
      </c>
      <c r="M18" s="48">
        <f t="shared" si="0"/>
        <v>1.2939938806078258E-2</v>
      </c>
    </row>
    <row r="19" spans="1:13" x14ac:dyDescent="0.2">
      <c r="A19" s="46" t="s">
        <v>21</v>
      </c>
      <c r="B19" s="31">
        <v>0</v>
      </c>
      <c r="C19" s="33">
        <v>0</v>
      </c>
      <c r="D19" s="32">
        <v>0</v>
      </c>
      <c r="E19" s="32">
        <v>0</v>
      </c>
      <c r="F19" s="32">
        <v>0</v>
      </c>
      <c r="G19" s="32">
        <v>0</v>
      </c>
      <c r="H19" s="32">
        <v>0</v>
      </c>
      <c r="I19" s="33">
        <v>0</v>
      </c>
      <c r="J19" s="47">
        <v>0</v>
      </c>
      <c r="K19" s="33">
        <v>123770</v>
      </c>
      <c r="L19" s="33">
        <v>123770</v>
      </c>
      <c r="M19" s="48">
        <f t="shared" si="0"/>
        <v>8.8163855642111189E-5</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383660</v>
      </c>
      <c r="E21" s="32">
        <v>0</v>
      </c>
      <c r="F21" s="32">
        <v>0</v>
      </c>
      <c r="G21" s="32">
        <v>0</v>
      </c>
      <c r="H21" s="32">
        <v>0</v>
      </c>
      <c r="I21" s="33">
        <v>0</v>
      </c>
      <c r="J21" s="47">
        <v>0</v>
      </c>
      <c r="K21" s="33">
        <v>0</v>
      </c>
      <c r="L21" s="33">
        <v>383660</v>
      </c>
      <c r="M21" s="48">
        <f t="shared" si="0"/>
        <v>2.7328871984852855E-4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659117</v>
      </c>
      <c r="D24" s="32">
        <v>0</v>
      </c>
      <c r="E24" s="32">
        <v>0</v>
      </c>
      <c r="F24" s="32">
        <v>0</v>
      </c>
      <c r="G24" s="32">
        <v>0</v>
      </c>
      <c r="H24" s="32">
        <v>43812</v>
      </c>
      <c r="I24" s="33">
        <v>0</v>
      </c>
      <c r="J24" s="47">
        <v>0</v>
      </c>
      <c r="K24" s="33">
        <v>59918</v>
      </c>
      <c r="L24" s="33">
        <v>762846</v>
      </c>
      <c r="M24" s="48">
        <f t="shared" si="0"/>
        <v>5.4339051968297616E-4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5802966</v>
      </c>
      <c r="D28" s="32">
        <v>211008</v>
      </c>
      <c r="E28" s="32">
        <v>0</v>
      </c>
      <c r="F28" s="32">
        <v>135465</v>
      </c>
      <c r="G28" s="32">
        <v>0</v>
      </c>
      <c r="H28" s="32">
        <v>0</v>
      </c>
      <c r="I28" s="33">
        <v>0</v>
      </c>
      <c r="J28" s="47">
        <v>0</v>
      </c>
      <c r="K28" s="33">
        <v>685241</v>
      </c>
      <c r="L28" s="33">
        <v>6834681</v>
      </c>
      <c r="M28" s="48">
        <f t="shared" si="0"/>
        <v>4.8684804802769663E-3</v>
      </c>
    </row>
    <row r="29" spans="1:13" x14ac:dyDescent="0.2">
      <c r="A29" s="46" t="s">
        <v>30</v>
      </c>
      <c r="B29" s="31">
        <v>4348456</v>
      </c>
      <c r="C29" s="33">
        <v>0</v>
      </c>
      <c r="D29" s="32">
        <v>0</v>
      </c>
      <c r="E29" s="32">
        <v>0</v>
      </c>
      <c r="F29" s="32">
        <v>0</v>
      </c>
      <c r="G29" s="32">
        <v>0</v>
      </c>
      <c r="H29" s="32">
        <v>0</v>
      </c>
      <c r="I29" s="33">
        <v>0</v>
      </c>
      <c r="J29" s="47">
        <v>0</v>
      </c>
      <c r="K29" s="33">
        <v>0</v>
      </c>
      <c r="L29" s="33">
        <v>4348456</v>
      </c>
      <c r="M29" s="48">
        <f t="shared" si="0"/>
        <v>3.0974925026264221E-3</v>
      </c>
    </row>
    <row r="30" spans="1:13" x14ac:dyDescent="0.2">
      <c r="A30" s="46" t="s">
        <v>31</v>
      </c>
      <c r="B30" s="31">
        <v>0</v>
      </c>
      <c r="C30" s="33">
        <v>0</v>
      </c>
      <c r="D30" s="32">
        <v>0</v>
      </c>
      <c r="E30" s="32">
        <v>0</v>
      </c>
      <c r="F30" s="32">
        <v>0</v>
      </c>
      <c r="G30" s="32">
        <v>0</v>
      </c>
      <c r="H30" s="32">
        <v>0</v>
      </c>
      <c r="I30" s="33">
        <v>0</v>
      </c>
      <c r="J30" s="47">
        <v>0</v>
      </c>
      <c r="K30" s="33">
        <v>1286609</v>
      </c>
      <c r="L30" s="33">
        <v>1286609</v>
      </c>
      <c r="M30" s="48">
        <f t="shared" si="0"/>
        <v>9.1647741895322808E-4</v>
      </c>
    </row>
    <row r="31" spans="1:13" x14ac:dyDescent="0.2">
      <c r="A31" s="46" t="s">
        <v>32</v>
      </c>
      <c r="B31" s="31">
        <v>89872225</v>
      </c>
      <c r="C31" s="33">
        <v>0</v>
      </c>
      <c r="D31" s="32">
        <v>0</v>
      </c>
      <c r="E31" s="32">
        <v>0</v>
      </c>
      <c r="F31" s="32">
        <v>0</v>
      </c>
      <c r="G31" s="32">
        <v>0</v>
      </c>
      <c r="H31" s="32">
        <v>0</v>
      </c>
      <c r="I31" s="33">
        <v>0</v>
      </c>
      <c r="J31" s="47">
        <v>0</v>
      </c>
      <c r="K31" s="33">
        <v>20975530</v>
      </c>
      <c r="L31" s="33">
        <v>110847754</v>
      </c>
      <c r="M31" s="48">
        <f t="shared" si="0"/>
        <v>7.8959080406465654E-2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5463439</v>
      </c>
      <c r="D33" s="32">
        <v>0</v>
      </c>
      <c r="E33" s="32">
        <v>0</v>
      </c>
      <c r="F33" s="32">
        <v>0</v>
      </c>
      <c r="G33" s="32">
        <v>0</v>
      </c>
      <c r="H33" s="32">
        <v>0</v>
      </c>
      <c r="I33" s="33">
        <v>0</v>
      </c>
      <c r="J33" s="47">
        <v>0</v>
      </c>
      <c r="K33" s="33">
        <v>0</v>
      </c>
      <c r="L33" s="33">
        <v>5463439</v>
      </c>
      <c r="M33" s="48">
        <f t="shared" si="0"/>
        <v>3.8917172764440519E-3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12455979</v>
      </c>
      <c r="C37" s="33">
        <v>0</v>
      </c>
      <c r="D37" s="32">
        <v>0</v>
      </c>
      <c r="E37" s="32">
        <v>0</v>
      </c>
      <c r="F37" s="32">
        <v>0</v>
      </c>
      <c r="G37" s="32">
        <v>0</v>
      </c>
      <c r="H37" s="32">
        <v>0</v>
      </c>
      <c r="I37" s="33">
        <v>0</v>
      </c>
      <c r="J37" s="47">
        <v>0</v>
      </c>
      <c r="K37" s="33">
        <v>0</v>
      </c>
      <c r="L37" s="33">
        <v>12455979</v>
      </c>
      <c r="M37" s="48">
        <f t="shared" si="0"/>
        <v>8.8726438913886117E-3</v>
      </c>
    </row>
    <row r="38" spans="1:13" x14ac:dyDescent="0.2">
      <c r="A38" s="46" t="s">
        <v>1</v>
      </c>
      <c r="B38" s="31">
        <v>57977280</v>
      </c>
      <c r="C38" s="33">
        <v>7417589</v>
      </c>
      <c r="D38" s="32">
        <v>27010484</v>
      </c>
      <c r="E38" s="32">
        <v>0</v>
      </c>
      <c r="F38" s="32">
        <v>12428</v>
      </c>
      <c r="G38" s="32">
        <v>0</v>
      </c>
      <c r="H38" s="32">
        <v>63180</v>
      </c>
      <c r="I38" s="33">
        <v>0</v>
      </c>
      <c r="J38" s="47">
        <v>61286</v>
      </c>
      <c r="K38" s="33">
        <v>4194546</v>
      </c>
      <c r="L38" s="33">
        <v>96736793</v>
      </c>
      <c r="M38" s="48">
        <f t="shared" si="0"/>
        <v>6.8907559613256786E-2</v>
      </c>
    </row>
    <row r="39" spans="1:13" x14ac:dyDescent="0.2">
      <c r="A39" s="46" t="s">
        <v>39</v>
      </c>
      <c r="B39" s="31">
        <v>4252293</v>
      </c>
      <c r="C39" s="33">
        <v>0</v>
      </c>
      <c r="D39" s="32">
        <v>0</v>
      </c>
      <c r="E39" s="32">
        <v>0</v>
      </c>
      <c r="F39" s="32">
        <v>0</v>
      </c>
      <c r="G39" s="32">
        <v>0</v>
      </c>
      <c r="H39" s="32">
        <v>0</v>
      </c>
      <c r="I39" s="33">
        <v>0</v>
      </c>
      <c r="J39" s="47">
        <v>0</v>
      </c>
      <c r="K39" s="33">
        <v>0</v>
      </c>
      <c r="L39" s="33">
        <v>4252293</v>
      </c>
      <c r="M39" s="48">
        <f t="shared" si="0"/>
        <v>3.0289936672857711E-3</v>
      </c>
    </row>
    <row r="40" spans="1:13" x14ac:dyDescent="0.2">
      <c r="A40" s="46" t="s">
        <v>40</v>
      </c>
      <c r="B40" s="31">
        <v>0</v>
      </c>
      <c r="C40" s="33">
        <v>0</v>
      </c>
      <c r="D40" s="32">
        <v>0</v>
      </c>
      <c r="E40" s="32">
        <v>0</v>
      </c>
      <c r="F40" s="32">
        <v>0</v>
      </c>
      <c r="G40" s="32">
        <v>0</v>
      </c>
      <c r="H40" s="32">
        <v>0</v>
      </c>
      <c r="I40" s="33">
        <v>0</v>
      </c>
      <c r="J40" s="47">
        <v>0</v>
      </c>
      <c r="K40" s="33">
        <v>67916</v>
      </c>
      <c r="L40" s="33">
        <v>67916</v>
      </c>
      <c r="M40" s="48">
        <f t="shared" si="0"/>
        <v>4.8377930191400368E-5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62648328</v>
      </c>
      <c r="C43" s="33">
        <v>0</v>
      </c>
      <c r="D43" s="32">
        <v>50817813</v>
      </c>
      <c r="E43" s="32">
        <v>0</v>
      </c>
      <c r="F43" s="32">
        <v>0</v>
      </c>
      <c r="G43" s="32">
        <v>0</v>
      </c>
      <c r="H43" s="32">
        <v>0</v>
      </c>
      <c r="I43" s="33">
        <v>0</v>
      </c>
      <c r="J43" s="47">
        <v>0</v>
      </c>
      <c r="K43" s="33">
        <v>965024</v>
      </c>
      <c r="L43" s="33">
        <v>114431165</v>
      </c>
      <c r="M43" s="48">
        <f t="shared" si="0"/>
        <v>8.1511615997564887E-2</v>
      </c>
    </row>
    <row r="44" spans="1:13" x14ac:dyDescent="0.2">
      <c r="A44" s="46" t="s">
        <v>43</v>
      </c>
      <c r="B44" s="31">
        <v>0</v>
      </c>
      <c r="C44" s="33">
        <v>0</v>
      </c>
      <c r="D44" s="32">
        <v>0</v>
      </c>
      <c r="E44" s="32">
        <v>0</v>
      </c>
      <c r="F44" s="32">
        <v>0</v>
      </c>
      <c r="G44" s="32">
        <v>0</v>
      </c>
      <c r="H44" s="32">
        <v>0</v>
      </c>
      <c r="I44" s="33">
        <v>0</v>
      </c>
      <c r="J44" s="47">
        <v>0</v>
      </c>
      <c r="K44" s="33">
        <v>5508371</v>
      </c>
      <c r="L44" s="33">
        <v>5508371</v>
      </c>
      <c r="M44" s="48">
        <f t="shared" si="0"/>
        <v>3.9237232420391991E-3</v>
      </c>
    </row>
    <row r="45" spans="1:13" x14ac:dyDescent="0.2">
      <c r="A45" s="46" t="s">
        <v>44</v>
      </c>
      <c r="B45" s="31">
        <v>0</v>
      </c>
      <c r="C45" s="33">
        <v>0</v>
      </c>
      <c r="D45" s="32">
        <v>1353121</v>
      </c>
      <c r="E45" s="32">
        <v>0</v>
      </c>
      <c r="F45" s="32">
        <v>0</v>
      </c>
      <c r="G45" s="32">
        <v>0</v>
      </c>
      <c r="H45" s="32">
        <v>1466958</v>
      </c>
      <c r="I45" s="33">
        <v>15032545</v>
      </c>
      <c r="J45" s="47">
        <v>87819</v>
      </c>
      <c r="K45" s="33">
        <v>246840</v>
      </c>
      <c r="L45" s="33">
        <v>18187283</v>
      </c>
      <c r="M45" s="48">
        <f t="shared" si="0"/>
        <v>1.2955166784634587E-2</v>
      </c>
    </row>
    <row r="46" spans="1:13" x14ac:dyDescent="0.2">
      <c r="A46" s="46" t="s">
        <v>45</v>
      </c>
      <c r="B46" s="31">
        <v>130479327</v>
      </c>
      <c r="C46" s="33">
        <v>0</v>
      </c>
      <c r="D46" s="32">
        <v>0</v>
      </c>
      <c r="E46" s="32">
        <v>0</v>
      </c>
      <c r="F46" s="32">
        <v>0</v>
      </c>
      <c r="G46" s="32">
        <v>0</v>
      </c>
      <c r="H46" s="32">
        <v>0</v>
      </c>
      <c r="I46" s="33">
        <v>0</v>
      </c>
      <c r="J46" s="47">
        <v>0</v>
      </c>
      <c r="K46" s="33">
        <v>104233</v>
      </c>
      <c r="L46" s="33">
        <v>130583560</v>
      </c>
      <c r="M46" s="48">
        <f t="shared" si="0"/>
        <v>9.3017291210091016E-2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3453990</v>
      </c>
      <c r="L49" s="33">
        <v>3453990</v>
      </c>
      <c r="M49" s="48">
        <f t="shared" si="0"/>
        <v>2.4603464147151624E-3</v>
      </c>
    </row>
    <row r="50" spans="1:13" x14ac:dyDescent="0.2">
      <c r="A50" s="46" t="s">
        <v>3</v>
      </c>
      <c r="B50" s="31">
        <v>0</v>
      </c>
      <c r="C50" s="33">
        <v>0</v>
      </c>
      <c r="D50" s="32">
        <v>0</v>
      </c>
      <c r="E50" s="32">
        <v>0</v>
      </c>
      <c r="F50" s="32">
        <v>0</v>
      </c>
      <c r="G50" s="32">
        <v>0</v>
      </c>
      <c r="H50" s="32">
        <v>0</v>
      </c>
      <c r="I50" s="33">
        <v>0</v>
      </c>
      <c r="J50" s="47">
        <v>0</v>
      </c>
      <c r="K50" s="33">
        <v>967887</v>
      </c>
      <c r="L50" s="33">
        <v>967887</v>
      </c>
      <c r="M50" s="48">
        <f t="shared" si="0"/>
        <v>6.8944534011372766E-4</v>
      </c>
    </row>
    <row r="51" spans="1:13" x14ac:dyDescent="0.2">
      <c r="A51" s="46" t="s">
        <v>49</v>
      </c>
      <c r="B51" s="31">
        <v>21851076</v>
      </c>
      <c r="C51" s="33">
        <v>1818527</v>
      </c>
      <c r="D51" s="32">
        <v>0</v>
      </c>
      <c r="E51" s="32">
        <v>0</v>
      </c>
      <c r="F51" s="32">
        <v>0</v>
      </c>
      <c r="G51" s="32">
        <v>0</v>
      </c>
      <c r="H51" s="32">
        <v>0</v>
      </c>
      <c r="I51" s="33">
        <v>0</v>
      </c>
      <c r="J51" s="47">
        <v>0</v>
      </c>
      <c r="K51" s="33">
        <v>2028780</v>
      </c>
      <c r="L51" s="33">
        <v>25698383</v>
      </c>
      <c r="M51" s="48">
        <f t="shared" si="0"/>
        <v>1.8305474097500885E-2</v>
      </c>
    </row>
    <row r="52" spans="1:13" x14ac:dyDescent="0.2">
      <c r="A52" s="46" t="s">
        <v>50</v>
      </c>
      <c r="B52" s="31">
        <v>46845715</v>
      </c>
      <c r="C52" s="33">
        <v>0</v>
      </c>
      <c r="D52" s="32">
        <v>0</v>
      </c>
      <c r="E52" s="32">
        <v>0</v>
      </c>
      <c r="F52" s="32">
        <v>0</v>
      </c>
      <c r="G52" s="32">
        <v>0</v>
      </c>
      <c r="H52" s="32">
        <v>0</v>
      </c>
      <c r="I52" s="33">
        <v>0</v>
      </c>
      <c r="J52" s="47">
        <v>0</v>
      </c>
      <c r="K52" s="33">
        <v>3808878</v>
      </c>
      <c r="L52" s="33">
        <v>50654593</v>
      </c>
      <c r="M52" s="48">
        <f t="shared" si="0"/>
        <v>3.6082283468222474E-2</v>
      </c>
    </row>
    <row r="53" spans="1:13" x14ac:dyDescent="0.2">
      <c r="A53" s="46" t="s">
        <v>4</v>
      </c>
      <c r="B53" s="31">
        <v>13259015</v>
      </c>
      <c r="C53" s="33">
        <v>74086972</v>
      </c>
      <c r="D53" s="32">
        <v>0</v>
      </c>
      <c r="E53" s="32">
        <v>0</v>
      </c>
      <c r="F53" s="32">
        <v>0</v>
      </c>
      <c r="G53" s="32">
        <v>0</v>
      </c>
      <c r="H53" s="32">
        <v>1191134</v>
      </c>
      <c r="I53" s="33">
        <v>206296134</v>
      </c>
      <c r="J53" s="47">
        <v>0</v>
      </c>
      <c r="K53" s="33">
        <v>12563756</v>
      </c>
      <c r="L53" s="33">
        <v>307397011</v>
      </c>
      <c r="M53" s="48">
        <f t="shared" si="0"/>
        <v>0.21896506182936468</v>
      </c>
    </row>
    <row r="54" spans="1:13" x14ac:dyDescent="0.2">
      <c r="A54" s="46" t="s">
        <v>51</v>
      </c>
      <c r="B54" s="31">
        <v>85115628</v>
      </c>
      <c r="C54" s="33">
        <v>0</v>
      </c>
      <c r="D54" s="32">
        <v>0</v>
      </c>
      <c r="E54" s="32">
        <v>0</v>
      </c>
      <c r="F54" s="32">
        <v>0</v>
      </c>
      <c r="G54" s="32">
        <v>0</v>
      </c>
      <c r="H54" s="32">
        <v>0</v>
      </c>
      <c r="I54" s="33">
        <v>0</v>
      </c>
      <c r="J54" s="47">
        <v>0</v>
      </c>
      <c r="K54" s="33">
        <v>0</v>
      </c>
      <c r="L54" s="33">
        <v>85115628</v>
      </c>
      <c r="M54" s="48">
        <f t="shared" si="0"/>
        <v>6.0629570492685123E-2</v>
      </c>
    </row>
    <row r="55" spans="1:13" x14ac:dyDescent="0.2">
      <c r="A55" s="46" t="s">
        <v>52</v>
      </c>
      <c r="B55" s="31">
        <v>709064</v>
      </c>
      <c r="C55" s="33">
        <v>0</v>
      </c>
      <c r="D55" s="32">
        <v>0</v>
      </c>
      <c r="E55" s="32">
        <v>0</v>
      </c>
      <c r="F55" s="32">
        <v>0</v>
      </c>
      <c r="G55" s="32">
        <v>0</v>
      </c>
      <c r="H55" s="32">
        <v>0</v>
      </c>
      <c r="I55" s="33">
        <v>0</v>
      </c>
      <c r="J55" s="47">
        <v>0</v>
      </c>
      <c r="K55" s="33">
        <v>26794</v>
      </c>
      <c r="L55" s="33">
        <v>735858</v>
      </c>
      <c r="M55" s="48">
        <f t="shared" si="0"/>
        <v>5.241664255077374E-4</v>
      </c>
    </row>
    <row r="56" spans="1:13" x14ac:dyDescent="0.2">
      <c r="A56" s="46" t="s">
        <v>53</v>
      </c>
      <c r="B56" s="31">
        <v>25131885</v>
      </c>
      <c r="C56" s="33">
        <v>1313</v>
      </c>
      <c r="D56" s="32">
        <v>0</v>
      </c>
      <c r="E56" s="32">
        <v>0</v>
      </c>
      <c r="F56" s="32">
        <v>0</v>
      </c>
      <c r="G56" s="32">
        <v>0</v>
      </c>
      <c r="H56" s="32">
        <v>0</v>
      </c>
      <c r="I56" s="33">
        <v>0</v>
      </c>
      <c r="J56" s="47">
        <v>0</v>
      </c>
      <c r="K56" s="33">
        <v>9160</v>
      </c>
      <c r="L56" s="33">
        <v>25142357</v>
      </c>
      <c r="M56" s="48">
        <f t="shared" si="0"/>
        <v>1.7909405615661501E-2</v>
      </c>
    </row>
    <row r="57" spans="1:13" x14ac:dyDescent="0.2">
      <c r="A57" s="46" t="s">
        <v>54</v>
      </c>
      <c r="B57" s="31">
        <v>0</v>
      </c>
      <c r="C57" s="33">
        <v>1266</v>
      </c>
      <c r="D57" s="32">
        <v>0</v>
      </c>
      <c r="E57" s="32">
        <v>0</v>
      </c>
      <c r="F57" s="32">
        <v>0</v>
      </c>
      <c r="G57" s="32">
        <v>0</v>
      </c>
      <c r="H57" s="32">
        <v>0</v>
      </c>
      <c r="I57" s="33">
        <v>0</v>
      </c>
      <c r="J57" s="47">
        <v>0</v>
      </c>
      <c r="K57" s="33">
        <v>0</v>
      </c>
      <c r="L57" s="33">
        <v>1266</v>
      </c>
      <c r="M57" s="48">
        <f t="shared" si="0"/>
        <v>9.0179721453431986E-7</v>
      </c>
    </row>
    <row r="58" spans="1:13" x14ac:dyDescent="0.2">
      <c r="A58" s="46" t="s">
        <v>69</v>
      </c>
      <c r="B58" s="31">
        <v>63254558</v>
      </c>
      <c r="C58" s="33">
        <v>1371347</v>
      </c>
      <c r="D58" s="32">
        <v>0</v>
      </c>
      <c r="E58" s="32">
        <v>0</v>
      </c>
      <c r="F58" s="32">
        <v>0</v>
      </c>
      <c r="G58" s="32">
        <v>0</v>
      </c>
      <c r="H58" s="32">
        <v>0</v>
      </c>
      <c r="I58" s="33">
        <v>0</v>
      </c>
      <c r="J58" s="47">
        <v>0</v>
      </c>
      <c r="K58" s="33">
        <v>0</v>
      </c>
      <c r="L58" s="33">
        <v>64625904</v>
      </c>
      <c r="M58" s="48">
        <f t="shared" si="0"/>
        <v>4.6034328763003445E-2</v>
      </c>
    </row>
    <row r="59" spans="1:13" x14ac:dyDescent="0.2">
      <c r="A59" s="46" t="s">
        <v>70</v>
      </c>
      <c r="B59" s="31">
        <v>13520669</v>
      </c>
      <c r="C59" s="33">
        <v>1457491</v>
      </c>
      <c r="D59" s="32">
        <v>0</v>
      </c>
      <c r="E59" s="32">
        <v>0</v>
      </c>
      <c r="F59" s="32">
        <v>0</v>
      </c>
      <c r="G59" s="32">
        <v>0</v>
      </c>
      <c r="H59" s="32">
        <v>0</v>
      </c>
      <c r="I59" s="33">
        <v>0</v>
      </c>
      <c r="J59" s="47">
        <v>0</v>
      </c>
      <c r="K59" s="33">
        <v>3191507</v>
      </c>
      <c r="L59" s="33">
        <v>18169668</v>
      </c>
      <c r="M59" s="48">
        <f t="shared" si="0"/>
        <v>1.2942619266519247E-2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16165408</v>
      </c>
      <c r="C61" s="33">
        <v>0</v>
      </c>
      <c r="D61" s="32">
        <v>2744694</v>
      </c>
      <c r="E61" s="32">
        <v>0</v>
      </c>
      <c r="F61" s="32">
        <v>0</v>
      </c>
      <c r="G61" s="32">
        <v>0</v>
      </c>
      <c r="H61" s="32">
        <v>293406</v>
      </c>
      <c r="I61" s="33">
        <v>0</v>
      </c>
      <c r="J61" s="47">
        <v>0</v>
      </c>
      <c r="K61" s="33">
        <v>12455255</v>
      </c>
      <c r="L61" s="33">
        <v>31658763</v>
      </c>
      <c r="M61" s="48">
        <f t="shared" si="0"/>
        <v>2.2551172424172344E-2</v>
      </c>
    </row>
    <row r="62" spans="1:13" x14ac:dyDescent="0.2">
      <c r="A62" s="46" t="s">
        <v>5</v>
      </c>
      <c r="B62" s="31">
        <v>0</v>
      </c>
      <c r="C62" s="33">
        <v>0</v>
      </c>
      <c r="D62" s="32">
        <v>0</v>
      </c>
      <c r="E62" s="32">
        <v>0</v>
      </c>
      <c r="F62" s="32">
        <v>0</v>
      </c>
      <c r="G62" s="32">
        <v>0</v>
      </c>
      <c r="H62" s="32">
        <v>0</v>
      </c>
      <c r="I62" s="33">
        <v>0</v>
      </c>
      <c r="J62" s="47">
        <v>0</v>
      </c>
      <c r="K62" s="33">
        <v>325577</v>
      </c>
      <c r="L62" s="33">
        <v>325577</v>
      </c>
      <c r="M62" s="48">
        <f t="shared" si="0"/>
        <v>2.3191503295137461E-4</v>
      </c>
    </row>
    <row r="63" spans="1:13" x14ac:dyDescent="0.2">
      <c r="A63" s="46" t="s">
        <v>56</v>
      </c>
      <c r="B63" s="31">
        <v>68291044</v>
      </c>
      <c r="C63" s="33">
        <v>0</v>
      </c>
      <c r="D63" s="32">
        <v>0</v>
      </c>
      <c r="E63" s="32">
        <v>0</v>
      </c>
      <c r="F63" s="32">
        <v>0</v>
      </c>
      <c r="G63" s="32">
        <v>0</v>
      </c>
      <c r="H63" s="32">
        <v>0</v>
      </c>
      <c r="I63" s="33">
        <v>0</v>
      </c>
      <c r="J63" s="47">
        <v>0</v>
      </c>
      <c r="K63" s="33">
        <v>0</v>
      </c>
      <c r="L63" s="33">
        <v>68291044</v>
      </c>
      <c r="M63" s="48">
        <f t="shared" si="0"/>
        <v>4.8645081561485524E-2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1752678</v>
      </c>
      <c r="C67" s="33">
        <v>0</v>
      </c>
      <c r="D67" s="32">
        <v>0</v>
      </c>
      <c r="E67" s="32">
        <v>0</v>
      </c>
      <c r="F67" s="32">
        <v>0</v>
      </c>
      <c r="G67" s="32">
        <v>0</v>
      </c>
      <c r="H67" s="32">
        <v>0</v>
      </c>
      <c r="I67" s="33">
        <v>0</v>
      </c>
      <c r="J67" s="47">
        <v>0</v>
      </c>
      <c r="K67" s="33">
        <v>46445</v>
      </c>
      <c r="L67" s="33">
        <v>1799123</v>
      </c>
      <c r="M67" s="48">
        <f t="shared" si="0"/>
        <v>1.2815514297034986E-3</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1787411</v>
      </c>
      <c r="C69" s="33">
        <v>0</v>
      </c>
      <c r="D69" s="32">
        <v>355646</v>
      </c>
      <c r="E69" s="32">
        <v>0</v>
      </c>
      <c r="F69" s="32">
        <v>0</v>
      </c>
      <c r="G69" s="32">
        <v>0</v>
      </c>
      <c r="H69" s="32">
        <v>0</v>
      </c>
      <c r="I69" s="33">
        <v>0</v>
      </c>
      <c r="J69" s="47">
        <v>0</v>
      </c>
      <c r="K69" s="33">
        <v>1346</v>
      </c>
      <c r="L69" s="33">
        <v>2144404</v>
      </c>
      <c r="M69" s="48">
        <f t="shared" si="0"/>
        <v>1.5275020174062035E-3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820404895</v>
      </c>
      <c r="C71" s="50">
        <v>122086383</v>
      </c>
      <c r="D71" s="50">
        <v>88915814</v>
      </c>
      <c r="E71" s="50"/>
      <c r="F71" s="50">
        <v>156063</v>
      </c>
      <c r="G71" s="50"/>
      <c r="H71" s="50">
        <v>4663222</v>
      </c>
      <c r="I71" s="50">
        <v>221328679</v>
      </c>
      <c r="J71" s="50">
        <v>149105</v>
      </c>
      <c r="K71" s="50">
        <v>146159123</v>
      </c>
      <c r="L71" s="50">
        <v>1403863285</v>
      </c>
      <c r="M71" s="51">
        <f>L71/$L$71</f>
        <v>1</v>
      </c>
    </row>
    <row r="72" spans="1:13" x14ac:dyDescent="0.2">
      <c r="A72" s="49" t="s">
        <v>79</v>
      </c>
      <c r="B72" s="53">
        <f>(B71/$L$71)</f>
        <v>0.58439087606739426</v>
      </c>
      <c r="C72" s="53">
        <f t="shared" ref="C72:L72" si="1">(C71/$L$71)</f>
        <v>8.6964581454952714E-2</v>
      </c>
      <c r="D72" s="53">
        <f t="shared" si="1"/>
        <v>6.3336519267971306E-2</v>
      </c>
      <c r="E72" s="53">
        <f t="shared" si="1"/>
        <v>0</v>
      </c>
      <c r="F72" s="53">
        <f t="shared" si="1"/>
        <v>1.1116680781348306E-4</v>
      </c>
      <c r="G72" s="53">
        <f t="shared" si="1"/>
        <v>0</v>
      </c>
      <c r="H72" s="53">
        <f t="shared" si="1"/>
        <v>3.3217066432505212E-3</v>
      </c>
      <c r="I72" s="53">
        <f t="shared" si="1"/>
        <v>0.15765686115225958</v>
      </c>
      <c r="J72" s="53">
        <f t="shared" si="1"/>
        <v>1.0621048473391767E-4</v>
      </c>
      <c r="K72" s="53">
        <f t="shared" si="1"/>
        <v>0.10411207740930414</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114</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999136</v>
      </c>
      <c r="C6" s="33">
        <v>0</v>
      </c>
      <c r="D6" s="32">
        <v>0</v>
      </c>
      <c r="E6" s="32">
        <v>0</v>
      </c>
      <c r="F6" s="32">
        <v>7395</v>
      </c>
      <c r="G6" s="32">
        <v>0</v>
      </c>
      <c r="H6" s="32">
        <v>0</v>
      </c>
      <c r="I6" s="33">
        <v>0</v>
      </c>
      <c r="J6" s="47">
        <v>0</v>
      </c>
      <c r="K6" s="33">
        <v>3633</v>
      </c>
      <c r="L6" s="33">
        <v>1010164</v>
      </c>
      <c r="M6" s="48">
        <f t="shared" ref="M6:M69" si="0">L6/$L$71</f>
        <v>7.8457823970197081E-4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7795555</v>
      </c>
      <c r="C8" s="33">
        <v>2240327</v>
      </c>
      <c r="D8" s="32">
        <v>0</v>
      </c>
      <c r="E8" s="32">
        <v>0</v>
      </c>
      <c r="F8" s="32">
        <v>0</v>
      </c>
      <c r="G8" s="32">
        <v>0</v>
      </c>
      <c r="H8" s="32">
        <v>0</v>
      </c>
      <c r="I8" s="33">
        <v>0</v>
      </c>
      <c r="J8" s="47">
        <v>0</v>
      </c>
      <c r="K8" s="33">
        <v>6001815</v>
      </c>
      <c r="L8" s="33">
        <v>16037696</v>
      </c>
      <c r="M8" s="48">
        <f t="shared" si="0"/>
        <v>1.2456222253570052E-2</v>
      </c>
    </row>
    <row r="9" spans="1:13" x14ac:dyDescent="0.2">
      <c r="A9" s="46" t="s">
        <v>11</v>
      </c>
      <c r="B9" s="31">
        <v>16145573</v>
      </c>
      <c r="C9" s="33">
        <v>20424511</v>
      </c>
      <c r="D9" s="32">
        <v>0</v>
      </c>
      <c r="E9" s="32">
        <v>0</v>
      </c>
      <c r="F9" s="32">
        <v>0</v>
      </c>
      <c r="G9" s="32">
        <v>0</v>
      </c>
      <c r="H9" s="32">
        <v>0</v>
      </c>
      <c r="I9" s="33">
        <v>0</v>
      </c>
      <c r="J9" s="47">
        <v>0</v>
      </c>
      <c r="K9" s="33">
        <v>30535256</v>
      </c>
      <c r="L9" s="33">
        <v>67105339</v>
      </c>
      <c r="M9" s="48">
        <f t="shared" si="0"/>
        <v>5.2119644678709602E-2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6270598</v>
      </c>
      <c r="C11" s="33">
        <v>133971</v>
      </c>
      <c r="D11" s="32">
        <v>5757190</v>
      </c>
      <c r="E11" s="32">
        <v>0</v>
      </c>
      <c r="F11" s="32">
        <v>0</v>
      </c>
      <c r="G11" s="32">
        <v>0</v>
      </c>
      <c r="H11" s="32">
        <v>235393</v>
      </c>
      <c r="I11" s="33">
        <v>0</v>
      </c>
      <c r="J11" s="47">
        <v>0</v>
      </c>
      <c r="K11" s="33">
        <v>689830</v>
      </c>
      <c r="L11" s="33">
        <v>13086982</v>
      </c>
      <c r="M11" s="48">
        <f t="shared" si="0"/>
        <v>1.0164449832474111E-2</v>
      </c>
    </row>
    <row r="12" spans="1:13" x14ac:dyDescent="0.2">
      <c r="A12" s="46" t="s">
        <v>14</v>
      </c>
      <c r="B12" s="31">
        <v>0</v>
      </c>
      <c r="C12" s="33">
        <v>0</v>
      </c>
      <c r="D12" s="32">
        <v>0</v>
      </c>
      <c r="E12" s="32">
        <v>0</v>
      </c>
      <c r="F12" s="32">
        <v>0</v>
      </c>
      <c r="G12" s="32">
        <v>0</v>
      </c>
      <c r="H12" s="32">
        <v>0</v>
      </c>
      <c r="I12" s="33">
        <v>0</v>
      </c>
      <c r="J12" s="47">
        <v>0</v>
      </c>
      <c r="K12" s="33">
        <v>129430</v>
      </c>
      <c r="L12" s="33">
        <v>129430</v>
      </c>
      <c r="M12" s="48">
        <f t="shared" si="0"/>
        <v>1.0052621313432877E-4</v>
      </c>
    </row>
    <row r="13" spans="1:13" x14ac:dyDescent="0.2">
      <c r="A13" s="46" t="s">
        <v>15</v>
      </c>
      <c r="B13" s="31">
        <v>29674103</v>
      </c>
      <c r="C13" s="33">
        <v>0</v>
      </c>
      <c r="D13" s="32">
        <v>0</v>
      </c>
      <c r="E13" s="32">
        <v>0</v>
      </c>
      <c r="F13" s="32">
        <v>0</v>
      </c>
      <c r="G13" s="32">
        <v>0</v>
      </c>
      <c r="H13" s="32">
        <v>0</v>
      </c>
      <c r="I13" s="33">
        <v>0</v>
      </c>
      <c r="J13" s="47">
        <v>0</v>
      </c>
      <c r="K13" s="33">
        <v>0</v>
      </c>
      <c r="L13" s="33">
        <v>29674103</v>
      </c>
      <c r="M13" s="48">
        <f t="shared" si="0"/>
        <v>2.3047401705539865E-2</v>
      </c>
    </row>
    <row r="14" spans="1:13" x14ac:dyDescent="0.2">
      <c r="A14" s="46" t="s">
        <v>16</v>
      </c>
      <c r="B14" s="31">
        <v>7465982</v>
      </c>
      <c r="C14" s="33">
        <v>14840</v>
      </c>
      <c r="D14" s="32">
        <v>0</v>
      </c>
      <c r="E14" s="32">
        <v>0</v>
      </c>
      <c r="F14" s="32">
        <v>0</v>
      </c>
      <c r="G14" s="32">
        <v>0</v>
      </c>
      <c r="H14" s="32">
        <v>1482338</v>
      </c>
      <c r="I14" s="33">
        <v>0</v>
      </c>
      <c r="J14" s="47">
        <v>0</v>
      </c>
      <c r="K14" s="33">
        <v>36959897</v>
      </c>
      <c r="L14" s="33">
        <v>45923056</v>
      </c>
      <c r="M14" s="48">
        <f t="shared" si="0"/>
        <v>3.5667703895817936E-2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1100634</v>
      </c>
      <c r="D16" s="32">
        <v>0</v>
      </c>
      <c r="E16" s="32">
        <v>0</v>
      </c>
      <c r="F16" s="32">
        <v>0</v>
      </c>
      <c r="G16" s="32">
        <v>0</v>
      </c>
      <c r="H16" s="32">
        <v>0</v>
      </c>
      <c r="I16" s="33">
        <v>0</v>
      </c>
      <c r="J16" s="47">
        <v>0</v>
      </c>
      <c r="K16" s="33">
        <v>0</v>
      </c>
      <c r="L16" s="33">
        <v>1100634</v>
      </c>
      <c r="M16" s="48">
        <f t="shared" si="0"/>
        <v>8.5484484328895007E-4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14763959</v>
      </c>
      <c r="C18" s="33">
        <v>0</v>
      </c>
      <c r="D18" s="32">
        <v>0</v>
      </c>
      <c r="E18" s="32">
        <v>0</v>
      </c>
      <c r="F18" s="32">
        <v>0</v>
      </c>
      <c r="G18" s="32">
        <v>0</v>
      </c>
      <c r="H18" s="32">
        <v>0</v>
      </c>
      <c r="I18" s="33">
        <v>0</v>
      </c>
      <c r="J18" s="47">
        <v>0</v>
      </c>
      <c r="K18" s="33">
        <v>0</v>
      </c>
      <c r="L18" s="33">
        <v>14763959</v>
      </c>
      <c r="M18" s="48">
        <f t="shared" si="0"/>
        <v>1.1466931075797661E-2</v>
      </c>
    </row>
    <row r="19" spans="1:13" x14ac:dyDescent="0.2">
      <c r="A19" s="46" t="s">
        <v>21</v>
      </c>
      <c r="B19" s="31">
        <v>0</v>
      </c>
      <c r="C19" s="33">
        <v>0</v>
      </c>
      <c r="D19" s="32">
        <v>0</v>
      </c>
      <c r="E19" s="32">
        <v>0</v>
      </c>
      <c r="F19" s="32">
        <v>0</v>
      </c>
      <c r="G19" s="32">
        <v>0</v>
      </c>
      <c r="H19" s="32">
        <v>0</v>
      </c>
      <c r="I19" s="33">
        <v>0</v>
      </c>
      <c r="J19" s="47">
        <v>0</v>
      </c>
      <c r="K19" s="33">
        <v>114265</v>
      </c>
      <c r="L19" s="33">
        <v>114265</v>
      </c>
      <c r="M19" s="48">
        <f t="shared" si="0"/>
        <v>8.8747799921147153E-5</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381445</v>
      </c>
      <c r="E21" s="32">
        <v>0</v>
      </c>
      <c r="F21" s="32">
        <v>0</v>
      </c>
      <c r="G21" s="32">
        <v>0</v>
      </c>
      <c r="H21" s="32">
        <v>0</v>
      </c>
      <c r="I21" s="33">
        <v>0</v>
      </c>
      <c r="J21" s="47">
        <v>0</v>
      </c>
      <c r="K21" s="33">
        <v>0</v>
      </c>
      <c r="L21" s="33">
        <v>381445</v>
      </c>
      <c r="M21" s="48">
        <f t="shared" si="0"/>
        <v>2.962622372635713E-4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679104</v>
      </c>
      <c r="D24" s="32">
        <v>0</v>
      </c>
      <c r="E24" s="32">
        <v>0</v>
      </c>
      <c r="F24" s="32">
        <v>0</v>
      </c>
      <c r="G24" s="32">
        <v>0</v>
      </c>
      <c r="H24" s="32">
        <v>44424</v>
      </c>
      <c r="I24" s="33">
        <v>0</v>
      </c>
      <c r="J24" s="47">
        <v>0</v>
      </c>
      <c r="K24" s="33">
        <v>59918</v>
      </c>
      <c r="L24" s="33">
        <v>783446</v>
      </c>
      <c r="M24" s="48">
        <f t="shared" si="0"/>
        <v>6.0848999130987667E-4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6090447</v>
      </c>
      <c r="D28" s="32">
        <v>208899</v>
      </c>
      <c r="E28" s="32">
        <v>0</v>
      </c>
      <c r="F28" s="32">
        <v>137136</v>
      </c>
      <c r="G28" s="32">
        <v>0</v>
      </c>
      <c r="H28" s="32">
        <v>0</v>
      </c>
      <c r="I28" s="33">
        <v>0</v>
      </c>
      <c r="J28" s="47">
        <v>0</v>
      </c>
      <c r="K28" s="33">
        <v>703861</v>
      </c>
      <c r="L28" s="33">
        <v>7140343</v>
      </c>
      <c r="M28" s="48">
        <f t="shared" si="0"/>
        <v>5.5457903289052963E-3</v>
      </c>
    </row>
    <row r="29" spans="1:13" x14ac:dyDescent="0.2">
      <c r="A29" s="46" t="s">
        <v>30</v>
      </c>
      <c r="B29" s="31">
        <v>4150718</v>
      </c>
      <c r="C29" s="33">
        <v>0</v>
      </c>
      <c r="D29" s="32">
        <v>0</v>
      </c>
      <c r="E29" s="32">
        <v>0</v>
      </c>
      <c r="F29" s="32">
        <v>0</v>
      </c>
      <c r="G29" s="32">
        <v>0</v>
      </c>
      <c r="H29" s="32">
        <v>0</v>
      </c>
      <c r="I29" s="33">
        <v>0</v>
      </c>
      <c r="J29" s="47">
        <v>0</v>
      </c>
      <c r="K29" s="33">
        <v>0</v>
      </c>
      <c r="L29" s="33">
        <v>4150718</v>
      </c>
      <c r="M29" s="48">
        <f t="shared" si="0"/>
        <v>3.2237963557791454E-3</v>
      </c>
    </row>
    <row r="30" spans="1:13" x14ac:dyDescent="0.2">
      <c r="A30" s="46" t="s">
        <v>31</v>
      </c>
      <c r="B30" s="31">
        <v>0</v>
      </c>
      <c r="C30" s="33">
        <v>0</v>
      </c>
      <c r="D30" s="32">
        <v>0</v>
      </c>
      <c r="E30" s="32">
        <v>0</v>
      </c>
      <c r="F30" s="32">
        <v>0</v>
      </c>
      <c r="G30" s="32">
        <v>0</v>
      </c>
      <c r="H30" s="32">
        <v>0</v>
      </c>
      <c r="I30" s="33">
        <v>0</v>
      </c>
      <c r="J30" s="47">
        <v>0</v>
      </c>
      <c r="K30" s="33">
        <v>1293744</v>
      </c>
      <c r="L30" s="33">
        <v>1293744</v>
      </c>
      <c r="M30" s="48">
        <f t="shared" si="0"/>
        <v>1.0048302950263388E-3</v>
      </c>
    </row>
    <row r="31" spans="1:13" x14ac:dyDescent="0.2">
      <c r="A31" s="46" t="s">
        <v>32</v>
      </c>
      <c r="B31" s="31">
        <v>87633592</v>
      </c>
      <c r="C31" s="33">
        <v>0</v>
      </c>
      <c r="D31" s="32">
        <v>0</v>
      </c>
      <c r="E31" s="32">
        <v>0</v>
      </c>
      <c r="F31" s="32">
        <v>0</v>
      </c>
      <c r="G31" s="32">
        <v>0</v>
      </c>
      <c r="H31" s="32">
        <v>0</v>
      </c>
      <c r="I31" s="33">
        <v>0</v>
      </c>
      <c r="J31" s="47">
        <v>0</v>
      </c>
      <c r="K31" s="33">
        <v>9886853</v>
      </c>
      <c r="L31" s="33">
        <v>97520444</v>
      </c>
      <c r="M31" s="48">
        <f t="shared" si="0"/>
        <v>7.574257079887485E-2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5516986</v>
      </c>
      <c r="D33" s="32">
        <v>0</v>
      </c>
      <c r="E33" s="32">
        <v>0</v>
      </c>
      <c r="F33" s="32">
        <v>0</v>
      </c>
      <c r="G33" s="32">
        <v>0</v>
      </c>
      <c r="H33" s="32">
        <v>0</v>
      </c>
      <c r="I33" s="33">
        <v>0</v>
      </c>
      <c r="J33" s="47">
        <v>0</v>
      </c>
      <c r="K33" s="33">
        <v>0</v>
      </c>
      <c r="L33" s="33">
        <v>5516986</v>
      </c>
      <c r="M33" s="48">
        <f t="shared" si="0"/>
        <v>4.2849548829105143E-3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11264235</v>
      </c>
      <c r="C37" s="33">
        <v>0</v>
      </c>
      <c r="D37" s="32">
        <v>0</v>
      </c>
      <c r="E37" s="32">
        <v>0</v>
      </c>
      <c r="F37" s="32">
        <v>0</v>
      </c>
      <c r="G37" s="32">
        <v>0</v>
      </c>
      <c r="H37" s="32">
        <v>0</v>
      </c>
      <c r="I37" s="33">
        <v>0</v>
      </c>
      <c r="J37" s="47">
        <v>0</v>
      </c>
      <c r="K37" s="33">
        <v>0</v>
      </c>
      <c r="L37" s="33">
        <v>11264235</v>
      </c>
      <c r="M37" s="48">
        <f t="shared" si="0"/>
        <v>8.7487513590756832E-3</v>
      </c>
    </row>
    <row r="38" spans="1:13" x14ac:dyDescent="0.2">
      <c r="A38" s="46" t="s">
        <v>1</v>
      </c>
      <c r="B38" s="31">
        <v>52741425</v>
      </c>
      <c r="C38" s="33">
        <v>7491227</v>
      </c>
      <c r="D38" s="32">
        <v>18204502</v>
      </c>
      <c r="E38" s="32">
        <v>0</v>
      </c>
      <c r="F38" s="32">
        <v>12798</v>
      </c>
      <c r="G38" s="32">
        <v>0</v>
      </c>
      <c r="H38" s="32">
        <v>66161</v>
      </c>
      <c r="I38" s="33">
        <v>0</v>
      </c>
      <c r="J38" s="47">
        <v>0</v>
      </c>
      <c r="K38" s="33">
        <v>3109295</v>
      </c>
      <c r="L38" s="33">
        <v>81625409</v>
      </c>
      <c r="M38" s="48">
        <f t="shared" si="0"/>
        <v>6.3397151064751273E-2</v>
      </c>
    </row>
    <row r="39" spans="1:13" x14ac:dyDescent="0.2">
      <c r="A39" s="46" t="s">
        <v>39</v>
      </c>
      <c r="B39" s="31">
        <v>3786944</v>
      </c>
      <c r="C39" s="33">
        <v>0</v>
      </c>
      <c r="D39" s="32">
        <v>0</v>
      </c>
      <c r="E39" s="32">
        <v>0</v>
      </c>
      <c r="F39" s="32">
        <v>0</v>
      </c>
      <c r="G39" s="32">
        <v>0</v>
      </c>
      <c r="H39" s="32">
        <v>0</v>
      </c>
      <c r="I39" s="33">
        <v>0</v>
      </c>
      <c r="J39" s="47">
        <v>0</v>
      </c>
      <c r="K39" s="33">
        <v>0</v>
      </c>
      <c r="L39" s="33">
        <v>3786944</v>
      </c>
      <c r="M39" s="48">
        <f t="shared" si="0"/>
        <v>2.9412589018911186E-3</v>
      </c>
    </row>
    <row r="40" spans="1:13" x14ac:dyDescent="0.2">
      <c r="A40" s="46" t="s">
        <v>40</v>
      </c>
      <c r="B40" s="31">
        <v>0</v>
      </c>
      <c r="C40" s="33">
        <v>0</v>
      </c>
      <c r="D40" s="32">
        <v>0</v>
      </c>
      <c r="E40" s="32">
        <v>0</v>
      </c>
      <c r="F40" s="32">
        <v>0</v>
      </c>
      <c r="G40" s="32">
        <v>0</v>
      </c>
      <c r="H40" s="32">
        <v>0</v>
      </c>
      <c r="I40" s="33">
        <v>0</v>
      </c>
      <c r="J40" s="47">
        <v>0</v>
      </c>
      <c r="K40" s="33">
        <v>44849</v>
      </c>
      <c r="L40" s="33">
        <v>44849</v>
      </c>
      <c r="M40" s="48">
        <f t="shared" si="0"/>
        <v>3.4833501760499967E-5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55878380</v>
      </c>
      <c r="C43" s="33">
        <v>0</v>
      </c>
      <c r="D43" s="32">
        <v>0</v>
      </c>
      <c r="E43" s="32">
        <v>47860160</v>
      </c>
      <c r="F43" s="32">
        <v>0</v>
      </c>
      <c r="G43" s="32">
        <v>0</v>
      </c>
      <c r="H43" s="32">
        <v>0</v>
      </c>
      <c r="I43" s="33">
        <v>0</v>
      </c>
      <c r="J43" s="47">
        <v>0</v>
      </c>
      <c r="K43" s="33">
        <v>503159</v>
      </c>
      <c r="L43" s="33">
        <v>104241700</v>
      </c>
      <c r="M43" s="48">
        <f t="shared" si="0"/>
        <v>8.096286295051193E-2</v>
      </c>
    </row>
    <row r="44" spans="1:13" x14ac:dyDescent="0.2">
      <c r="A44" s="46" t="s">
        <v>43</v>
      </c>
      <c r="B44" s="31">
        <v>0</v>
      </c>
      <c r="C44" s="33">
        <v>0</v>
      </c>
      <c r="D44" s="32">
        <v>0</v>
      </c>
      <c r="E44" s="32">
        <v>0</v>
      </c>
      <c r="F44" s="32">
        <v>0</v>
      </c>
      <c r="G44" s="32">
        <v>0</v>
      </c>
      <c r="H44" s="32">
        <v>0</v>
      </c>
      <c r="I44" s="33">
        <v>0</v>
      </c>
      <c r="J44" s="47">
        <v>0</v>
      </c>
      <c r="K44" s="33">
        <v>5251798</v>
      </c>
      <c r="L44" s="33">
        <v>5251798</v>
      </c>
      <c r="M44" s="48">
        <f t="shared" si="0"/>
        <v>4.0789876001424826E-3</v>
      </c>
    </row>
    <row r="45" spans="1:13" x14ac:dyDescent="0.2">
      <c r="A45" s="46" t="s">
        <v>44</v>
      </c>
      <c r="B45" s="31">
        <v>0</v>
      </c>
      <c r="C45" s="33">
        <v>0</v>
      </c>
      <c r="D45" s="32">
        <v>1322559</v>
      </c>
      <c r="E45" s="32">
        <v>0</v>
      </c>
      <c r="F45" s="32">
        <v>0</v>
      </c>
      <c r="G45" s="32">
        <v>0</v>
      </c>
      <c r="H45" s="32">
        <v>1538318</v>
      </c>
      <c r="I45" s="33">
        <v>14944835</v>
      </c>
      <c r="J45" s="47">
        <v>94030</v>
      </c>
      <c r="K45" s="33">
        <v>207265</v>
      </c>
      <c r="L45" s="33">
        <v>18107007</v>
      </c>
      <c r="M45" s="48">
        <f t="shared" si="0"/>
        <v>1.4063423046486771E-2</v>
      </c>
    </row>
    <row r="46" spans="1:13" x14ac:dyDescent="0.2">
      <c r="A46" s="46" t="s">
        <v>45</v>
      </c>
      <c r="B46" s="31">
        <v>112132210</v>
      </c>
      <c r="C46" s="33">
        <v>0</v>
      </c>
      <c r="D46" s="32">
        <v>0</v>
      </c>
      <c r="E46" s="32">
        <v>0</v>
      </c>
      <c r="F46" s="32">
        <v>0</v>
      </c>
      <c r="G46" s="32">
        <v>0</v>
      </c>
      <c r="H46" s="32">
        <v>0</v>
      </c>
      <c r="I46" s="33">
        <v>0</v>
      </c>
      <c r="J46" s="47">
        <v>0</v>
      </c>
      <c r="K46" s="33">
        <v>111627</v>
      </c>
      <c r="L46" s="33">
        <v>112243837</v>
      </c>
      <c r="M46" s="48">
        <f t="shared" si="0"/>
        <v>8.717799491058377E-2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2229869</v>
      </c>
      <c r="L49" s="33">
        <v>2229869</v>
      </c>
      <c r="M49" s="48">
        <f t="shared" si="0"/>
        <v>1.7319036263279961E-3</v>
      </c>
    </row>
    <row r="50" spans="1:13" x14ac:dyDescent="0.2">
      <c r="A50" s="46" t="s">
        <v>3</v>
      </c>
      <c r="B50" s="31">
        <v>0</v>
      </c>
      <c r="C50" s="33">
        <v>0</v>
      </c>
      <c r="D50" s="32">
        <v>0</v>
      </c>
      <c r="E50" s="32">
        <v>0</v>
      </c>
      <c r="F50" s="32">
        <v>0</v>
      </c>
      <c r="G50" s="32">
        <v>0</v>
      </c>
      <c r="H50" s="32">
        <v>158960</v>
      </c>
      <c r="I50" s="33">
        <v>0</v>
      </c>
      <c r="J50" s="47">
        <v>0</v>
      </c>
      <c r="K50" s="33">
        <v>968129</v>
      </c>
      <c r="L50" s="33">
        <v>1127089</v>
      </c>
      <c r="M50" s="48">
        <f t="shared" si="0"/>
        <v>8.7539201912506743E-4</v>
      </c>
    </row>
    <row r="51" spans="1:13" x14ac:dyDescent="0.2">
      <c r="A51" s="46" t="s">
        <v>49</v>
      </c>
      <c r="B51" s="31">
        <v>21154446</v>
      </c>
      <c r="C51" s="33">
        <v>1995496</v>
      </c>
      <c r="D51" s="32">
        <v>0</v>
      </c>
      <c r="E51" s="32">
        <v>0</v>
      </c>
      <c r="F51" s="32">
        <v>0</v>
      </c>
      <c r="G51" s="32">
        <v>0</v>
      </c>
      <c r="H51" s="32">
        <v>0</v>
      </c>
      <c r="I51" s="33">
        <v>0</v>
      </c>
      <c r="J51" s="47">
        <v>0</v>
      </c>
      <c r="K51" s="33">
        <v>977253</v>
      </c>
      <c r="L51" s="33">
        <v>24127195</v>
      </c>
      <c r="M51" s="48">
        <f t="shared" si="0"/>
        <v>1.8739206883284489E-2</v>
      </c>
    </row>
    <row r="52" spans="1:13" x14ac:dyDescent="0.2">
      <c r="A52" s="46" t="s">
        <v>50</v>
      </c>
      <c r="B52" s="31">
        <v>43608813</v>
      </c>
      <c r="C52" s="33">
        <v>0</v>
      </c>
      <c r="D52" s="32">
        <v>0</v>
      </c>
      <c r="E52" s="32">
        <v>0</v>
      </c>
      <c r="F52" s="32">
        <v>0</v>
      </c>
      <c r="G52" s="32">
        <v>0</v>
      </c>
      <c r="H52" s="32">
        <v>0</v>
      </c>
      <c r="I52" s="33">
        <v>0</v>
      </c>
      <c r="J52" s="47">
        <v>0</v>
      </c>
      <c r="K52" s="33">
        <v>2600499</v>
      </c>
      <c r="L52" s="33">
        <v>46209313</v>
      </c>
      <c r="M52" s="48">
        <f t="shared" si="0"/>
        <v>3.5890035134272649E-2</v>
      </c>
    </row>
    <row r="53" spans="1:13" x14ac:dyDescent="0.2">
      <c r="A53" s="46" t="s">
        <v>4</v>
      </c>
      <c r="B53" s="31">
        <v>13185825</v>
      </c>
      <c r="C53" s="33">
        <v>75519235</v>
      </c>
      <c r="D53" s="32">
        <v>0</v>
      </c>
      <c r="E53" s="32">
        <v>0</v>
      </c>
      <c r="F53" s="32">
        <v>0</v>
      </c>
      <c r="G53" s="32">
        <v>0</v>
      </c>
      <c r="H53" s="32">
        <v>1207386</v>
      </c>
      <c r="I53" s="33">
        <v>208005711</v>
      </c>
      <c r="J53" s="47">
        <v>0</v>
      </c>
      <c r="K53" s="33">
        <v>7688351</v>
      </c>
      <c r="L53" s="33">
        <v>305606507</v>
      </c>
      <c r="M53" s="48">
        <f t="shared" si="0"/>
        <v>0.23735969140013702</v>
      </c>
    </row>
    <row r="54" spans="1:13" x14ac:dyDescent="0.2">
      <c r="A54" s="46" t="s">
        <v>51</v>
      </c>
      <c r="B54" s="31">
        <v>75924668</v>
      </c>
      <c r="C54" s="33">
        <v>0</v>
      </c>
      <c r="D54" s="32">
        <v>0</v>
      </c>
      <c r="E54" s="32">
        <v>0</v>
      </c>
      <c r="F54" s="32">
        <v>0</v>
      </c>
      <c r="G54" s="32">
        <v>0</v>
      </c>
      <c r="H54" s="32">
        <v>0</v>
      </c>
      <c r="I54" s="33">
        <v>0</v>
      </c>
      <c r="J54" s="47">
        <v>0</v>
      </c>
      <c r="K54" s="33">
        <v>0</v>
      </c>
      <c r="L54" s="33">
        <v>75924668</v>
      </c>
      <c r="M54" s="48">
        <f t="shared" si="0"/>
        <v>5.8969476609141244E-2</v>
      </c>
    </row>
    <row r="55" spans="1:13" x14ac:dyDescent="0.2">
      <c r="A55" s="46" t="s">
        <v>52</v>
      </c>
      <c r="B55" s="31">
        <v>537830</v>
      </c>
      <c r="C55" s="33">
        <v>0</v>
      </c>
      <c r="D55" s="32">
        <v>0</v>
      </c>
      <c r="E55" s="32">
        <v>0</v>
      </c>
      <c r="F55" s="32">
        <v>0</v>
      </c>
      <c r="G55" s="32">
        <v>0</v>
      </c>
      <c r="H55" s="32">
        <v>0</v>
      </c>
      <c r="I55" s="33">
        <v>0</v>
      </c>
      <c r="J55" s="47">
        <v>0</v>
      </c>
      <c r="K55" s="33">
        <v>26794</v>
      </c>
      <c r="L55" s="33">
        <v>564624</v>
      </c>
      <c r="M55" s="48">
        <f t="shared" si="0"/>
        <v>4.3853443996567443E-4</v>
      </c>
    </row>
    <row r="56" spans="1:13" x14ac:dyDescent="0.2">
      <c r="A56" s="46" t="s">
        <v>53</v>
      </c>
      <c r="B56" s="31">
        <v>17880616</v>
      </c>
      <c r="C56" s="33">
        <v>1313</v>
      </c>
      <c r="D56" s="32">
        <v>0</v>
      </c>
      <c r="E56" s="32">
        <v>0</v>
      </c>
      <c r="F56" s="32">
        <v>0</v>
      </c>
      <c r="G56" s="32">
        <v>0</v>
      </c>
      <c r="H56" s="32">
        <v>0</v>
      </c>
      <c r="I56" s="33">
        <v>0</v>
      </c>
      <c r="J56" s="47">
        <v>0</v>
      </c>
      <c r="K56" s="33">
        <v>0</v>
      </c>
      <c r="L56" s="33">
        <v>17881929</v>
      </c>
      <c r="M56" s="48">
        <f t="shared" si="0"/>
        <v>1.3888608559892872E-2</v>
      </c>
    </row>
    <row r="57" spans="1:13" x14ac:dyDescent="0.2">
      <c r="A57" s="46" t="s">
        <v>54</v>
      </c>
      <c r="B57" s="31">
        <v>0</v>
      </c>
      <c r="C57" s="33">
        <v>1271</v>
      </c>
      <c r="D57" s="32">
        <v>0</v>
      </c>
      <c r="E57" s="32">
        <v>0</v>
      </c>
      <c r="F57" s="32">
        <v>0</v>
      </c>
      <c r="G57" s="32">
        <v>0</v>
      </c>
      <c r="H57" s="32">
        <v>0</v>
      </c>
      <c r="I57" s="33">
        <v>0</v>
      </c>
      <c r="J57" s="47">
        <v>0</v>
      </c>
      <c r="K57" s="33">
        <v>0</v>
      </c>
      <c r="L57" s="33">
        <v>1271</v>
      </c>
      <c r="M57" s="48">
        <f t="shared" si="0"/>
        <v>9.8716539360064799E-7</v>
      </c>
    </row>
    <row r="58" spans="1:13" x14ac:dyDescent="0.2">
      <c r="A58" s="46" t="s">
        <v>69</v>
      </c>
      <c r="B58" s="31">
        <v>58091288</v>
      </c>
      <c r="C58" s="33">
        <v>1375554</v>
      </c>
      <c r="D58" s="32">
        <v>0</v>
      </c>
      <c r="E58" s="32">
        <v>0</v>
      </c>
      <c r="F58" s="32">
        <v>0</v>
      </c>
      <c r="G58" s="32">
        <v>0</v>
      </c>
      <c r="H58" s="32">
        <v>0</v>
      </c>
      <c r="I58" s="33">
        <v>0</v>
      </c>
      <c r="J58" s="47">
        <v>0</v>
      </c>
      <c r="K58" s="33">
        <v>0</v>
      </c>
      <c r="L58" s="33">
        <v>59466842</v>
      </c>
      <c r="M58" s="48">
        <f t="shared" si="0"/>
        <v>4.6186946096866674E-2</v>
      </c>
    </row>
    <row r="59" spans="1:13" x14ac:dyDescent="0.2">
      <c r="A59" s="46" t="s">
        <v>70</v>
      </c>
      <c r="B59" s="31">
        <v>12514242</v>
      </c>
      <c r="C59" s="33">
        <v>1397128</v>
      </c>
      <c r="D59" s="32">
        <v>0</v>
      </c>
      <c r="E59" s="32">
        <v>0</v>
      </c>
      <c r="F59" s="32">
        <v>0</v>
      </c>
      <c r="G59" s="32">
        <v>0</v>
      </c>
      <c r="H59" s="32">
        <v>0</v>
      </c>
      <c r="I59" s="33">
        <v>0</v>
      </c>
      <c r="J59" s="47">
        <v>0</v>
      </c>
      <c r="K59" s="33">
        <v>3191507</v>
      </c>
      <c r="L59" s="33">
        <v>17102877</v>
      </c>
      <c r="M59" s="48">
        <f t="shared" si="0"/>
        <v>1.3283531318181328E-2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13285816</v>
      </c>
      <c r="C61" s="33">
        <v>0</v>
      </c>
      <c r="D61" s="32">
        <v>2597117</v>
      </c>
      <c r="E61" s="32">
        <v>0</v>
      </c>
      <c r="F61" s="32">
        <v>0</v>
      </c>
      <c r="G61" s="32">
        <v>0</v>
      </c>
      <c r="H61" s="32">
        <v>391757</v>
      </c>
      <c r="I61" s="33">
        <v>0</v>
      </c>
      <c r="J61" s="47">
        <v>0</v>
      </c>
      <c r="K61" s="33">
        <v>10894703</v>
      </c>
      <c r="L61" s="33">
        <v>27169393</v>
      </c>
      <c r="M61" s="48">
        <f t="shared" si="0"/>
        <v>2.1102033465567025E-2</v>
      </c>
    </row>
    <row r="62" spans="1:13" x14ac:dyDescent="0.2">
      <c r="A62" s="46" t="s">
        <v>5</v>
      </c>
      <c r="B62" s="31">
        <v>0</v>
      </c>
      <c r="C62" s="33">
        <v>0</v>
      </c>
      <c r="D62" s="32">
        <v>0</v>
      </c>
      <c r="E62" s="32">
        <v>0</v>
      </c>
      <c r="F62" s="32">
        <v>0</v>
      </c>
      <c r="G62" s="32">
        <v>0</v>
      </c>
      <c r="H62" s="32">
        <v>0</v>
      </c>
      <c r="I62" s="33">
        <v>0</v>
      </c>
      <c r="J62" s="47">
        <v>0</v>
      </c>
      <c r="K62" s="33">
        <v>245354</v>
      </c>
      <c r="L62" s="33">
        <v>245354</v>
      </c>
      <c r="M62" s="48">
        <f t="shared" si="0"/>
        <v>1.905625318501128E-4</v>
      </c>
    </row>
    <row r="63" spans="1:13" x14ac:dyDescent="0.2">
      <c r="A63" s="46" t="s">
        <v>56</v>
      </c>
      <c r="B63" s="31">
        <v>63771173</v>
      </c>
      <c r="C63" s="33">
        <v>0</v>
      </c>
      <c r="D63" s="32">
        <v>0</v>
      </c>
      <c r="E63" s="32">
        <v>0</v>
      </c>
      <c r="F63" s="32">
        <v>0</v>
      </c>
      <c r="G63" s="32">
        <v>0</v>
      </c>
      <c r="H63" s="32">
        <v>0</v>
      </c>
      <c r="I63" s="33">
        <v>0</v>
      </c>
      <c r="J63" s="47">
        <v>0</v>
      </c>
      <c r="K63" s="33">
        <v>0</v>
      </c>
      <c r="L63" s="33">
        <v>63771173</v>
      </c>
      <c r="M63" s="48">
        <f t="shared" si="0"/>
        <v>4.9530051215515354E-2</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1741806</v>
      </c>
      <c r="C67" s="33">
        <v>0</v>
      </c>
      <c r="D67" s="32">
        <v>0</v>
      </c>
      <c r="E67" s="32">
        <v>0</v>
      </c>
      <c r="F67" s="32">
        <v>0</v>
      </c>
      <c r="G67" s="32">
        <v>0</v>
      </c>
      <c r="H67" s="32">
        <v>0</v>
      </c>
      <c r="I67" s="33">
        <v>0</v>
      </c>
      <c r="J67" s="47">
        <v>0</v>
      </c>
      <c r="K67" s="33">
        <v>9232</v>
      </c>
      <c r="L67" s="33">
        <v>1751038</v>
      </c>
      <c r="M67" s="48">
        <f t="shared" si="0"/>
        <v>1.3600032387723771E-3</v>
      </c>
    </row>
    <row r="68" spans="1:13" x14ac:dyDescent="0.2">
      <c r="A68" s="46" t="s">
        <v>61</v>
      </c>
      <c r="B68" s="31">
        <v>0</v>
      </c>
      <c r="C68" s="33">
        <v>0</v>
      </c>
      <c r="D68" s="32">
        <v>0</v>
      </c>
      <c r="E68" s="32">
        <v>0</v>
      </c>
      <c r="F68" s="32">
        <v>0</v>
      </c>
      <c r="G68" s="32">
        <v>0</v>
      </c>
      <c r="H68" s="32">
        <v>0</v>
      </c>
      <c r="I68" s="33">
        <v>0</v>
      </c>
      <c r="J68" s="47">
        <v>20471</v>
      </c>
      <c r="K68" s="33">
        <v>0</v>
      </c>
      <c r="L68" s="33">
        <v>20471</v>
      </c>
      <c r="M68" s="48">
        <f t="shared" si="0"/>
        <v>1.5899498640754418E-5</v>
      </c>
    </row>
    <row r="69" spans="1:13" x14ac:dyDescent="0.2">
      <c r="A69" s="46" t="s">
        <v>62</v>
      </c>
      <c r="B69" s="31">
        <v>1671933</v>
      </c>
      <c r="C69" s="33">
        <v>0</v>
      </c>
      <c r="D69" s="32">
        <v>352124</v>
      </c>
      <c r="E69" s="32">
        <v>0</v>
      </c>
      <c r="F69" s="32">
        <v>0</v>
      </c>
      <c r="G69" s="32">
        <v>0</v>
      </c>
      <c r="H69" s="32">
        <v>0</v>
      </c>
      <c r="I69" s="33">
        <v>0</v>
      </c>
      <c r="J69" s="47">
        <v>0</v>
      </c>
      <c r="K69" s="33">
        <v>2672</v>
      </c>
      <c r="L69" s="33">
        <v>2026729</v>
      </c>
      <c r="M69" s="48">
        <f t="shared" si="0"/>
        <v>1.5741280338370162E-3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734070865</v>
      </c>
      <c r="C71" s="50">
        <v>123982042</v>
      </c>
      <c r="D71" s="50">
        <v>28823836</v>
      </c>
      <c r="E71" s="50">
        <v>47860160</v>
      </c>
      <c r="F71" s="50">
        <v>157330</v>
      </c>
      <c r="G71" s="50">
        <v>0</v>
      </c>
      <c r="H71" s="50">
        <v>5124738</v>
      </c>
      <c r="I71" s="50">
        <v>222950546</v>
      </c>
      <c r="J71" s="50">
        <v>114501</v>
      </c>
      <c r="K71" s="50">
        <v>124440857</v>
      </c>
      <c r="L71" s="50">
        <v>1287524875</v>
      </c>
      <c r="M71" s="51">
        <f>L71/$L$71</f>
        <v>1</v>
      </c>
    </row>
    <row r="72" spans="1:13" x14ac:dyDescent="0.2">
      <c r="A72" s="49" t="s">
        <v>79</v>
      </c>
      <c r="B72" s="53">
        <f>(B71/$L$71)</f>
        <v>0.57014111280762636</v>
      </c>
      <c r="C72" s="53">
        <f t="shared" ref="C72:L72" si="1">(C71/$L$71)</f>
        <v>9.6294871196177856E-2</v>
      </c>
      <c r="D72" s="53">
        <f t="shared" si="1"/>
        <v>2.2387012911109776E-2</v>
      </c>
      <c r="E72" s="53">
        <f t="shared" si="1"/>
        <v>3.717222162406765E-2</v>
      </c>
      <c r="F72" s="53">
        <f t="shared" si="1"/>
        <v>1.2219569738409908E-4</v>
      </c>
      <c r="G72" s="53">
        <f t="shared" si="1"/>
        <v>0</v>
      </c>
      <c r="H72" s="53">
        <f t="shared" si="1"/>
        <v>3.9803021281433499E-3</v>
      </c>
      <c r="I72" s="53">
        <f t="shared" si="1"/>
        <v>0.17316212706181697</v>
      </c>
      <c r="J72" s="53">
        <f t="shared" si="1"/>
        <v>8.8931097350643422E-5</v>
      </c>
      <c r="K72" s="53">
        <f t="shared" si="1"/>
        <v>9.6651225476323321E-2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113</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1010711</v>
      </c>
      <c r="C6" s="33">
        <v>0</v>
      </c>
      <c r="D6" s="32">
        <v>0</v>
      </c>
      <c r="E6" s="32">
        <v>0</v>
      </c>
      <c r="F6" s="32">
        <v>0</v>
      </c>
      <c r="G6" s="32">
        <v>0</v>
      </c>
      <c r="H6" s="32">
        <v>0</v>
      </c>
      <c r="I6" s="33">
        <v>0</v>
      </c>
      <c r="J6" s="47">
        <v>0</v>
      </c>
      <c r="K6" s="33">
        <v>0</v>
      </c>
      <c r="L6" s="33">
        <v>1010711</v>
      </c>
      <c r="M6" s="48">
        <f t="shared" ref="M6:M69" si="0">L6/$L$71</f>
        <v>8.6075299126208197E-4</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7581601</v>
      </c>
      <c r="C8" s="33">
        <v>2120335</v>
      </c>
      <c r="D8" s="32">
        <v>0</v>
      </c>
      <c r="E8" s="32">
        <v>0</v>
      </c>
      <c r="F8" s="32">
        <v>0</v>
      </c>
      <c r="G8" s="32">
        <v>0</v>
      </c>
      <c r="H8" s="32">
        <v>0</v>
      </c>
      <c r="I8" s="33">
        <v>0</v>
      </c>
      <c r="J8" s="47">
        <v>0</v>
      </c>
      <c r="K8" s="33">
        <v>5247596</v>
      </c>
      <c r="L8" s="33">
        <v>14949532</v>
      </c>
      <c r="M8" s="48">
        <f t="shared" si="0"/>
        <v>1.2731487425157353E-2</v>
      </c>
    </row>
    <row r="9" spans="1:13" x14ac:dyDescent="0.2">
      <c r="A9" s="46" t="s">
        <v>11</v>
      </c>
      <c r="B9" s="31">
        <v>16168922</v>
      </c>
      <c r="C9" s="33">
        <v>20133111</v>
      </c>
      <c r="D9" s="32">
        <v>0</v>
      </c>
      <c r="E9" s="32">
        <v>0</v>
      </c>
      <c r="F9" s="32">
        <v>0</v>
      </c>
      <c r="G9" s="32">
        <v>0</v>
      </c>
      <c r="H9" s="32">
        <v>0</v>
      </c>
      <c r="I9" s="33">
        <v>0</v>
      </c>
      <c r="J9" s="47">
        <v>0</v>
      </c>
      <c r="K9" s="33">
        <v>19866909</v>
      </c>
      <c r="L9" s="33">
        <v>56168942</v>
      </c>
      <c r="M9" s="48">
        <f t="shared" si="0"/>
        <v>4.7835221782019183E-2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5959504</v>
      </c>
      <c r="C11" s="33">
        <v>99078</v>
      </c>
      <c r="D11" s="32">
        <v>5413711</v>
      </c>
      <c r="E11" s="32">
        <v>0</v>
      </c>
      <c r="F11" s="32">
        <v>0</v>
      </c>
      <c r="G11" s="32">
        <v>0</v>
      </c>
      <c r="H11" s="32">
        <v>281589</v>
      </c>
      <c r="I11" s="33">
        <v>0</v>
      </c>
      <c r="J11" s="47">
        <v>0</v>
      </c>
      <c r="K11" s="33">
        <v>361354</v>
      </c>
      <c r="L11" s="33">
        <v>12115236</v>
      </c>
      <c r="M11" s="48">
        <f t="shared" si="0"/>
        <v>1.0317712607111292E-2</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27929642</v>
      </c>
      <c r="C13" s="33">
        <v>0</v>
      </c>
      <c r="D13" s="32">
        <v>0</v>
      </c>
      <c r="E13" s="32">
        <v>0</v>
      </c>
      <c r="F13" s="32">
        <v>0</v>
      </c>
      <c r="G13" s="32">
        <v>0</v>
      </c>
      <c r="H13" s="32">
        <v>0</v>
      </c>
      <c r="I13" s="33">
        <v>0</v>
      </c>
      <c r="J13" s="47">
        <v>0</v>
      </c>
      <c r="K13" s="33">
        <v>0</v>
      </c>
      <c r="L13" s="33">
        <v>27929642</v>
      </c>
      <c r="M13" s="48">
        <f t="shared" si="0"/>
        <v>2.3785753688620265E-2</v>
      </c>
    </row>
    <row r="14" spans="1:13" x14ac:dyDescent="0.2">
      <c r="A14" s="46" t="s">
        <v>16</v>
      </c>
      <c r="B14" s="31">
        <v>4291913</v>
      </c>
      <c r="C14" s="33">
        <v>14841</v>
      </c>
      <c r="D14" s="32">
        <v>0</v>
      </c>
      <c r="E14" s="32">
        <v>0</v>
      </c>
      <c r="F14" s="32">
        <v>0</v>
      </c>
      <c r="G14" s="32">
        <v>0</v>
      </c>
      <c r="H14" s="32">
        <v>1438464</v>
      </c>
      <c r="I14" s="33">
        <v>0</v>
      </c>
      <c r="J14" s="47">
        <v>0</v>
      </c>
      <c r="K14" s="33">
        <v>35420203</v>
      </c>
      <c r="L14" s="33">
        <v>41165421</v>
      </c>
      <c r="M14" s="48">
        <f t="shared" si="0"/>
        <v>3.5057755641635366E-2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1101053</v>
      </c>
      <c r="D16" s="32">
        <v>0</v>
      </c>
      <c r="E16" s="32">
        <v>0</v>
      </c>
      <c r="F16" s="32">
        <v>0</v>
      </c>
      <c r="G16" s="32">
        <v>0</v>
      </c>
      <c r="H16" s="32">
        <v>0</v>
      </c>
      <c r="I16" s="33">
        <v>0</v>
      </c>
      <c r="J16" s="47">
        <v>0</v>
      </c>
      <c r="K16" s="33">
        <v>0</v>
      </c>
      <c r="L16" s="33">
        <v>1101053</v>
      </c>
      <c r="M16" s="48">
        <f t="shared" si="0"/>
        <v>9.3769105440436398E-4</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15901330</v>
      </c>
      <c r="C18" s="33">
        <v>0</v>
      </c>
      <c r="D18" s="32">
        <v>0</v>
      </c>
      <c r="E18" s="32">
        <v>0</v>
      </c>
      <c r="F18" s="32">
        <v>0</v>
      </c>
      <c r="G18" s="32">
        <v>0</v>
      </c>
      <c r="H18" s="32">
        <v>0</v>
      </c>
      <c r="I18" s="33">
        <v>0</v>
      </c>
      <c r="J18" s="47">
        <v>0</v>
      </c>
      <c r="K18" s="33">
        <v>0</v>
      </c>
      <c r="L18" s="33">
        <v>15901330</v>
      </c>
      <c r="M18" s="48">
        <f t="shared" si="0"/>
        <v>1.3542068269312871E-2</v>
      </c>
    </row>
    <row r="19" spans="1:13" x14ac:dyDescent="0.2">
      <c r="A19" s="46" t="s">
        <v>21</v>
      </c>
      <c r="B19" s="31">
        <v>0</v>
      </c>
      <c r="C19" s="33">
        <v>0</v>
      </c>
      <c r="D19" s="32">
        <v>0</v>
      </c>
      <c r="E19" s="32">
        <v>0</v>
      </c>
      <c r="F19" s="32">
        <v>0</v>
      </c>
      <c r="G19" s="32">
        <v>0</v>
      </c>
      <c r="H19" s="32">
        <v>0</v>
      </c>
      <c r="I19" s="33">
        <v>0</v>
      </c>
      <c r="J19" s="47">
        <v>0</v>
      </c>
      <c r="K19" s="33">
        <v>50499</v>
      </c>
      <c r="L19" s="33">
        <v>50499</v>
      </c>
      <c r="M19" s="48">
        <f t="shared" si="0"/>
        <v>4.3006522443847822E-5</v>
      </c>
    </row>
    <row r="20" spans="1:13" x14ac:dyDescent="0.2">
      <c r="A20" s="46" t="s">
        <v>20</v>
      </c>
      <c r="B20" s="31">
        <v>11437676</v>
      </c>
      <c r="C20" s="33">
        <v>0</v>
      </c>
      <c r="D20" s="32">
        <v>0</v>
      </c>
      <c r="E20" s="32">
        <v>0</v>
      </c>
      <c r="F20" s="32">
        <v>0</v>
      </c>
      <c r="G20" s="32">
        <v>0</v>
      </c>
      <c r="H20" s="32">
        <v>0</v>
      </c>
      <c r="I20" s="33">
        <v>0</v>
      </c>
      <c r="J20" s="47">
        <v>0</v>
      </c>
      <c r="K20" s="33">
        <v>0</v>
      </c>
      <c r="L20" s="33">
        <v>11437676</v>
      </c>
      <c r="M20" s="48">
        <f t="shared" si="0"/>
        <v>9.7406813917000259E-3</v>
      </c>
    </row>
    <row r="21" spans="1:13" x14ac:dyDescent="0.2">
      <c r="A21" s="46" t="s">
        <v>22</v>
      </c>
      <c r="B21" s="31">
        <v>0</v>
      </c>
      <c r="C21" s="33">
        <v>0</v>
      </c>
      <c r="D21" s="32">
        <v>380295</v>
      </c>
      <c r="E21" s="32">
        <v>0</v>
      </c>
      <c r="F21" s="32">
        <v>0</v>
      </c>
      <c r="G21" s="32">
        <v>0</v>
      </c>
      <c r="H21" s="32">
        <v>0</v>
      </c>
      <c r="I21" s="33">
        <v>0</v>
      </c>
      <c r="J21" s="47">
        <v>0</v>
      </c>
      <c r="K21" s="33">
        <v>0</v>
      </c>
      <c r="L21" s="33">
        <v>380295</v>
      </c>
      <c r="M21" s="48">
        <f t="shared" si="0"/>
        <v>3.2387107571997677E-4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668281</v>
      </c>
      <c r="D24" s="32">
        <v>0</v>
      </c>
      <c r="E24" s="32">
        <v>0</v>
      </c>
      <c r="F24" s="32">
        <v>0</v>
      </c>
      <c r="G24" s="32">
        <v>0</v>
      </c>
      <c r="H24" s="32">
        <v>45324</v>
      </c>
      <c r="I24" s="33">
        <v>0</v>
      </c>
      <c r="J24" s="47">
        <v>0</v>
      </c>
      <c r="K24" s="33">
        <v>59964</v>
      </c>
      <c r="L24" s="33">
        <v>773569</v>
      </c>
      <c r="M24" s="48">
        <f t="shared" si="0"/>
        <v>6.58795472392818E-4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6120534</v>
      </c>
      <c r="D28" s="32">
        <v>205369</v>
      </c>
      <c r="E28" s="32">
        <v>0</v>
      </c>
      <c r="F28" s="32">
        <v>137202</v>
      </c>
      <c r="G28" s="32">
        <v>0</v>
      </c>
      <c r="H28" s="32">
        <v>0</v>
      </c>
      <c r="I28" s="33">
        <v>0</v>
      </c>
      <c r="J28" s="47">
        <v>0</v>
      </c>
      <c r="K28" s="33">
        <v>684794</v>
      </c>
      <c r="L28" s="33">
        <v>7147899</v>
      </c>
      <c r="M28" s="48">
        <f t="shared" si="0"/>
        <v>6.0873735869988992E-3</v>
      </c>
    </row>
    <row r="29" spans="1:13" x14ac:dyDescent="0.2">
      <c r="A29" s="46" t="s">
        <v>30</v>
      </c>
      <c r="B29" s="31">
        <v>4085390</v>
      </c>
      <c r="C29" s="33">
        <v>0</v>
      </c>
      <c r="D29" s="32">
        <v>0</v>
      </c>
      <c r="E29" s="32">
        <v>0</v>
      </c>
      <c r="F29" s="32">
        <v>0</v>
      </c>
      <c r="G29" s="32">
        <v>0</v>
      </c>
      <c r="H29" s="32">
        <v>0</v>
      </c>
      <c r="I29" s="33">
        <v>0</v>
      </c>
      <c r="J29" s="47">
        <v>0</v>
      </c>
      <c r="K29" s="33">
        <v>0</v>
      </c>
      <c r="L29" s="33">
        <v>4085390</v>
      </c>
      <c r="M29" s="48">
        <f t="shared" si="0"/>
        <v>3.4792454647987379E-3</v>
      </c>
    </row>
    <row r="30" spans="1:13" x14ac:dyDescent="0.2">
      <c r="A30" s="46" t="s">
        <v>31</v>
      </c>
      <c r="B30" s="31">
        <v>0</v>
      </c>
      <c r="C30" s="33">
        <v>0</v>
      </c>
      <c r="D30" s="32">
        <v>0</v>
      </c>
      <c r="E30" s="32">
        <v>0</v>
      </c>
      <c r="F30" s="32">
        <v>0</v>
      </c>
      <c r="G30" s="32">
        <v>0</v>
      </c>
      <c r="H30" s="32">
        <v>0</v>
      </c>
      <c r="I30" s="33">
        <v>0</v>
      </c>
      <c r="J30" s="47">
        <v>0</v>
      </c>
      <c r="K30" s="33">
        <v>1290980</v>
      </c>
      <c r="L30" s="33">
        <v>1290980</v>
      </c>
      <c r="M30" s="48">
        <f t="shared" si="0"/>
        <v>1.099438807591411E-3</v>
      </c>
    </row>
    <row r="31" spans="1:13" x14ac:dyDescent="0.2">
      <c r="A31" s="46" t="s">
        <v>32</v>
      </c>
      <c r="B31" s="31">
        <v>82740418</v>
      </c>
      <c r="C31" s="33">
        <v>0</v>
      </c>
      <c r="D31" s="32">
        <v>0</v>
      </c>
      <c r="E31" s="32">
        <v>0</v>
      </c>
      <c r="F31" s="32">
        <v>0</v>
      </c>
      <c r="G31" s="32">
        <v>0</v>
      </c>
      <c r="H31" s="32">
        <v>0</v>
      </c>
      <c r="I31" s="33">
        <v>0</v>
      </c>
      <c r="J31" s="47">
        <v>0</v>
      </c>
      <c r="K31" s="33">
        <v>6063937</v>
      </c>
      <c r="L31" s="33">
        <v>88804355</v>
      </c>
      <c r="M31" s="48">
        <f t="shared" si="0"/>
        <v>7.5628556732191321E-2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5247602</v>
      </c>
      <c r="D33" s="32">
        <v>0</v>
      </c>
      <c r="E33" s="32">
        <v>0</v>
      </c>
      <c r="F33" s="32">
        <v>0</v>
      </c>
      <c r="G33" s="32">
        <v>0</v>
      </c>
      <c r="H33" s="32">
        <v>0</v>
      </c>
      <c r="I33" s="33">
        <v>0</v>
      </c>
      <c r="J33" s="47">
        <v>0</v>
      </c>
      <c r="K33" s="33">
        <v>0</v>
      </c>
      <c r="L33" s="33">
        <v>5247602</v>
      </c>
      <c r="M33" s="48">
        <f t="shared" si="0"/>
        <v>4.4690214299170422E-3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10840545</v>
      </c>
      <c r="C37" s="33">
        <v>0</v>
      </c>
      <c r="D37" s="32">
        <v>0</v>
      </c>
      <c r="E37" s="32">
        <v>0</v>
      </c>
      <c r="F37" s="32">
        <v>0</v>
      </c>
      <c r="G37" s="32">
        <v>0</v>
      </c>
      <c r="H37" s="32">
        <v>0</v>
      </c>
      <c r="I37" s="33">
        <v>0</v>
      </c>
      <c r="J37" s="47">
        <v>0</v>
      </c>
      <c r="K37" s="33">
        <v>0</v>
      </c>
      <c r="L37" s="33">
        <v>10840545</v>
      </c>
      <c r="M37" s="48">
        <f t="shared" si="0"/>
        <v>9.2321460196447911E-3</v>
      </c>
    </row>
    <row r="38" spans="1:13" x14ac:dyDescent="0.2">
      <c r="A38" s="46" t="s">
        <v>1</v>
      </c>
      <c r="B38" s="31">
        <v>50232783</v>
      </c>
      <c r="C38" s="33">
        <v>6809521</v>
      </c>
      <c r="D38" s="32">
        <v>16484538</v>
      </c>
      <c r="E38" s="32">
        <v>0</v>
      </c>
      <c r="F38" s="32">
        <v>12112</v>
      </c>
      <c r="G38" s="32">
        <v>0</v>
      </c>
      <c r="H38" s="32">
        <v>68801</v>
      </c>
      <c r="I38" s="33">
        <v>0</v>
      </c>
      <c r="J38" s="47">
        <v>0</v>
      </c>
      <c r="K38" s="33">
        <v>2065441</v>
      </c>
      <c r="L38" s="33">
        <v>75673196</v>
      </c>
      <c r="M38" s="48">
        <f t="shared" si="0"/>
        <v>6.4445652432160938E-2</v>
      </c>
    </row>
    <row r="39" spans="1:13" x14ac:dyDescent="0.2">
      <c r="A39" s="46" t="s">
        <v>39</v>
      </c>
      <c r="B39" s="31">
        <v>3605952</v>
      </c>
      <c r="C39" s="33">
        <v>0</v>
      </c>
      <c r="D39" s="32">
        <v>0</v>
      </c>
      <c r="E39" s="32">
        <v>0</v>
      </c>
      <c r="F39" s="32">
        <v>0</v>
      </c>
      <c r="G39" s="32">
        <v>0</v>
      </c>
      <c r="H39" s="32">
        <v>0</v>
      </c>
      <c r="I39" s="33">
        <v>0</v>
      </c>
      <c r="J39" s="47">
        <v>0</v>
      </c>
      <c r="K39" s="33">
        <v>0</v>
      </c>
      <c r="L39" s="33">
        <v>3605952</v>
      </c>
      <c r="M39" s="48">
        <f t="shared" si="0"/>
        <v>3.0709411200110486E-3</v>
      </c>
    </row>
    <row r="40" spans="1:13" x14ac:dyDescent="0.2">
      <c r="A40" s="46" t="s">
        <v>40</v>
      </c>
      <c r="B40" s="31">
        <v>0</v>
      </c>
      <c r="C40" s="33">
        <v>0</v>
      </c>
      <c r="D40" s="32">
        <v>0</v>
      </c>
      <c r="E40" s="32">
        <v>0</v>
      </c>
      <c r="F40" s="32">
        <v>0</v>
      </c>
      <c r="G40" s="32">
        <v>0</v>
      </c>
      <c r="H40" s="32">
        <v>0</v>
      </c>
      <c r="I40" s="33">
        <v>0</v>
      </c>
      <c r="J40" s="47">
        <v>0</v>
      </c>
      <c r="K40" s="33">
        <v>26033</v>
      </c>
      <c r="L40" s="33">
        <v>26033</v>
      </c>
      <c r="M40" s="48">
        <f t="shared" si="0"/>
        <v>2.2170514243464038E-5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47770508</v>
      </c>
      <c r="C43" s="33">
        <v>0</v>
      </c>
      <c r="D43" s="32">
        <v>0</v>
      </c>
      <c r="E43" s="32">
        <v>44980725</v>
      </c>
      <c r="F43" s="32">
        <v>0</v>
      </c>
      <c r="G43" s="32">
        <v>0</v>
      </c>
      <c r="H43" s="32">
        <v>0</v>
      </c>
      <c r="I43" s="33">
        <v>0</v>
      </c>
      <c r="J43" s="47">
        <v>0</v>
      </c>
      <c r="K43" s="33">
        <v>7398</v>
      </c>
      <c r="L43" s="33">
        <v>92758631</v>
      </c>
      <c r="M43" s="48">
        <f t="shared" si="0"/>
        <v>7.8996141427792599E-2</v>
      </c>
    </row>
    <row r="44" spans="1:13" x14ac:dyDescent="0.2">
      <c r="A44" s="46" t="s">
        <v>43</v>
      </c>
      <c r="B44" s="31">
        <v>0</v>
      </c>
      <c r="C44" s="33">
        <v>0</v>
      </c>
      <c r="D44" s="32">
        <v>0</v>
      </c>
      <c r="E44" s="32">
        <v>0</v>
      </c>
      <c r="F44" s="32">
        <v>0</v>
      </c>
      <c r="G44" s="32">
        <v>0</v>
      </c>
      <c r="H44" s="32">
        <v>0</v>
      </c>
      <c r="I44" s="33">
        <v>0</v>
      </c>
      <c r="J44" s="47">
        <v>0</v>
      </c>
      <c r="K44" s="33">
        <v>5044342</v>
      </c>
      <c r="L44" s="33">
        <v>5044342</v>
      </c>
      <c r="M44" s="48">
        <f t="shared" si="0"/>
        <v>4.2959188783430208E-3</v>
      </c>
    </row>
    <row r="45" spans="1:13" x14ac:dyDescent="0.2">
      <c r="A45" s="46" t="s">
        <v>44</v>
      </c>
      <c r="B45" s="31">
        <v>0</v>
      </c>
      <c r="C45" s="33">
        <v>530077</v>
      </c>
      <c r="D45" s="32">
        <v>0</v>
      </c>
      <c r="E45" s="32">
        <v>0</v>
      </c>
      <c r="F45" s="32">
        <v>0</v>
      </c>
      <c r="G45" s="32">
        <v>0</v>
      </c>
      <c r="H45" s="32">
        <v>0</v>
      </c>
      <c r="I45" s="33">
        <v>0</v>
      </c>
      <c r="J45" s="47">
        <v>0</v>
      </c>
      <c r="K45" s="33">
        <v>11001</v>
      </c>
      <c r="L45" s="33">
        <v>541078</v>
      </c>
      <c r="M45" s="48">
        <f t="shared" si="0"/>
        <v>4.6079889009430469E-4</v>
      </c>
    </row>
    <row r="46" spans="1:13" x14ac:dyDescent="0.2">
      <c r="A46" s="46" t="s">
        <v>45</v>
      </c>
      <c r="B46" s="31">
        <v>93197437</v>
      </c>
      <c r="C46" s="33">
        <v>0</v>
      </c>
      <c r="D46" s="32">
        <v>0</v>
      </c>
      <c r="E46" s="32">
        <v>0</v>
      </c>
      <c r="F46" s="32">
        <v>0</v>
      </c>
      <c r="G46" s="32">
        <v>0</v>
      </c>
      <c r="H46" s="32">
        <v>0</v>
      </c>
      <c r="I46" s="33">
        <v>0</v>
      </c>
      <c r="J46" s="47">
        <v>0</v>
      </c>
      <c r="K46" s="33">
        <v>116131</v>
      </c>
      <c r="L46" s="33">
        <v>93313568</v>
      </c>
      <c r="M46" s="48">
        <f t="shared" si="0"/>
        <v>7.9468743074269196E-2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2188757</v>
      </c>
      <c r="L49" s="33">
        <v>2188757</v>
      </c>
      <c r="M49" s="48">
        <f t="shared" si="0"/>
        <v>1.8640136843230367E-3</v>
      </c>
    </row>
    <row r="50" spans="1:13" x14ac:dyDescent="0.2">
      <c r="A50" s="46" t="s">
        <v>3</v>
      </c>
      <c r="B50" s="31">
        <v>0</v>
      </c>
      <c r="C50" s="33">
        <v>0</v>
      </c>
      <c r="D50" s="32">
        <v>0</v>
      </c>
      <c r="E50" s="32">
        <v>0</v>
      </c>
      <c r="F50" s="32">
        <v>0</v>
      </c>
      <c r="G50" s="32">
        <v>0</v>
      </c>
      <c r="H50" s="32">
        <v>64099</v>
      </c>
      <c r="I50" s="33">
        <v>0</v>
      </c>
      <c r="J50" s="47">
        <v>0</v>
      </c>
      <c r="K50" s="33">
        <v>806966</v>
      </c>
      <c r="L50" s="33">
        <v>871065</v>
      </c>
      <c r="M50" s="48">
        <f t="shared" si="0"/>
        <v>7.4182610492386594E-4</v>
      </c>
    </row>
    <row r="51" spans="1:13" x14ac:dyDescent="0.2">
      <c r="A51" s="46" t="s">
        <v>49</v>
      </c>
      <c r="B51" s="31">
        <v>18406813</v>
      </c>
      <c r="C51" s="33">
        <v>0</v>
      </c>
      <c r="D51" s="32">
        <v>0</v>
      </c>
      <c r="E51" s="32">
        <v>0</v>
      </c>
      <c r="F51" s="32">
        <v>0</v>
      </c>
      <c r="G51" s="32">
        <v>0</v>
      </c>
      <c r="H51" s="32">
        <v>1998148</v>
      </c>
      <c r="I51" s="33">
        <v>0</v>
      </c>
      <c r="J51" s="47">
        <v>0</v>
      </c>
      <c r="K51" s="33">
        <v>550246</v>
      </c>
      <c r="L51" s="33">
        <v>20955208</v>
      </c>
      <c r="M51" s="48">
        <f t="shared" si="0"/>
        <v>1.7846108302491129E-2</v>
      </c>
    </row>
    <row r="52" spans="1:13" x14ac:dyDescent="0.2">
      <c r="A52" s="46" t="s">
        <v>50</v>
      </c>
      <c r="B52" s="31">
        <v>39490608</v>
      </c>
      <c r="C52" s="33">
        <v>0</v>
      </c>
      <c r="D52" s="32">
        <v>0</v>
      </c>
      <c r="E52" s="32">
        <v>0</v>
      </c>
      <c r="F52" s="32">
        <v>0</v>
      </c>
      <c r="G52" s="32">
        <v>0</v>
      </c>
      <c r="H52" s="32">
        <v>0</v>
      </c>
      <c r="I52" s="33">
        <v>0</v>
      </c>
      <c r="J52" s="47">
        <v>0</v>
      </c>
      <c r="K52" s="33">
        <v>1705709</v>
      </c>
      <c r="L52" s="33">
        <v>41196316</v>
      </c>
      <c r="M52" s="48">
        <f t="shared" si="0"/>
        <v>3.5084066786626414E-2</v>
      </c>
    </row>
    <row r="53" spans="1:13" x14ac:dyDescent="0.2">
      <c r="A53" s="46" t="s">
        <v>4</v>
      </c>
      <c r="B53" s="31">
        <v>13278111</v>
      </c>
      <c r="C53" s="33">
        <v>75884207</v>
      </c>
      <c r="D53" s="32">
        <v>0</v>
      </c>
      <c r="E53" s="32">
        <v>0</v>
      </c>
      <c r="F53" s="32">
        <v>0</v>
      </c>
      <c r="G53" s="32">
        <v>0</v>
      </c>
      <c r="H53" s="32">
        <v>1219415</v>
      </c>
      <c r="I53" s="33">
        <v>201423880</v>
      </c>
      <c r="J53" s="47">
        <v>0</v>
      </c>
      <c r="K53" s="33">
        <v>3139267</v>
      </c>
      <c r="L53" s="33">
        <v>294944879</v>
      </c>
      <c r="M53" s="48">
        <f t="shared" si="0"/>
        <v>0.25118425232997643</v>
      </c>
    </row>
    <row r="54" spans="1:13" x14ac:dyDescent="0.2">
      <c r="A54" s="46" t="s">
        <v>51</v>
      </c>
      <c r="B54" s="31">
        <v>66667229</v>
      </c>
      <c r="C54" s="33">
        <v>0</v>
      </c>
      <c r="D54" s="32">
        <v>0</v>
      </c>
      <c r="E54" s="32">
        <v>0</v>
      </c>
      <c r="F54" s="32">
        <v>0</v>
      </c>
      <c r="G54" s="32">
        <v>0</v>
      </c>
      <c r="H54" s="32">
        <v>0</v>
      </c>
      <c r="I54" s="33">
        <v>0</v>
      </c>
      <c r="J54" s="47">
        <v>0</v>
      </c>
      <c r="K54" s="33">
        <v>0</v>
      </c>
      <c r="L54" s="33">
        <v>66667229</v>
      </c>
      <c r="M54" s="48">
        <f t="shared" si="0"/>
        <v>5.6775890220749768E-2</v>
      </c>
    </row>
    <row r="55" spans="1:13" x14ac:dyDescent="0.2">
      <c r="A55" s="46" t="s">
        <v>52</v>
      </c>
      <c r="B55" s="31">
        <v>830435</v>
      </c>
      <c r="C55" s="33">
        <v>0</v>
      </c>
      <c r="D55" s="32">
        <v>0</v>
      </c>
      <c r="E55" s="32">
        <v>0</v>
      </c>
      <c r="F55" s="32">
        <v>0</v>
      </c>
      <c r="G55" s="32">
        <v>0</v>
      </c>
      <c r="H55" s="32">
        <v>0</v>
      </c>
      <c r="I55" s="33">
        <v>0</v>
      </c>
      <c r="J55" s="47">
        <v>0</v>
      </c>
      <c r="K55" s="33">
        <v>26845</v>
      </c>
      <c r="L55" s="33">
        <v>857279</v>
      </c>
      <c r="M55" s="48">
        <f t="shared" si="0"/>
        <v>7.3008551761697099E-4</v>
      </c>
    </row>
    <row r="56" spans="1:13" x14ac:dyDescent="0.2">
      <c r="A56" s="46" t="s">
        <v>53</v>
      </c>
      <c r="B56" s="31">
        <v>15587553</v>
      </c>
      <c r="C56" s="33">
        <v>1313</v>
      </c>
      <c r="D56" s="32">
        <v>0</v>
      </c>
      <c r="E56" s="32">
        <v>0</v>
      </c>
      <c r="F56" s="32">
        <v>0</v>
      </c>
      <c r="G56" s="32">
        <v>0</v>
      </c>
      <c r="H56" s="32">
        <v>0</v>
      </c>
      <c r="I56" s="33">
        <v>0</v>
      </c>
      <c r="J56" s="47">
        <v>0</v>
      </c>
      <c r="K56" s="33">
        <v>0</v>
      </c>
      <c r="L56" s="33">
        <v>15588866</v>
      </c>
      <c r="M56" s="48">
        <f t="shared" si="0"/>
        <v>1.3275964187471756E-2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1.0798683233093534E-6</v>
      </c>
    </row>
    <row r="58" spans="1:13" x14ac:dyDescent="0.2">
      <c r="A58" s="46" t="s">
        <v>69</v>
      </c>
      <c r="B58" s="31">
        <v>50528229</v>
      </c>
      <c r="C58" s="33">
        <v>1376790</v>
      </c>
      <c r="D58" s="32">
        <v>0</v>
      </c>
      <c r="E58" s="32">
        <v>0</v>
      </c>
      <c r="F58" s="32">
        <v>0</v>
      </c>
      <c r="G58" s="32">
        <v>0</v>
      </c>
      <c r="H58" s="32">
        <v>0</v>
      </c>
      <c r="I58" s="33">
        <v>0</v>
      </c>
      <c r="J58" s="47">
        <v>0</v>
      </c>
      <c r="K58" s="33">
        <v>0</v>
      </c>
      <c r="L58" s="33">
        <v>51905019</v>
      </c>
      <c r="M58" s="48">
        <f t="shared" si="0"/>
        <v>4.4203932049582124E-2</v>
      </c>
    </row>
    <row r="59" spans="1:13" x14ac:dyDescent="0.2">
      <c r="A59" s="46" t="s">
        <v>70</v>
      </c>
      <c r="B59" s="31">
        <v>11664991</v>
      </c>
      <c r="C59" s="33">
        <v>1318203</v>
      </c>
      <c r="D59" s="32">
        <v>0</v>
      </c>
      <c r="E59" s="32">
        <v>0</v>
      </c>
      <c r="F59" s="32">
        <v>0</v>
      </c>
      <c r="G59" s="32">
        <v>0</v>
      </c>
      <c r="H59" s="32">
        <v>0</v>
      </c>
      <c r="I59" s="33">
        <v>0</v>
      </c>
      <c r="J59" s="47">
        <v>0</v>
      </c>
      <c r="K59" s="33">
        <v>3194054</v>
      </c>
      <c r="L59" s="33">
        <v>16177249</v>
      </c>
      <c r="M59" s="48">
        <f t="shared" si="0"/>
        <v>1.377704949005356E-2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11625811</v>
      </c>
      <c r="C61" s="33">
        <v>0</v>
      </c>
      <c r="D61" s="32">
        <v>2437456</v>
      </c>
      <c r="E61" s="32">
        <v>0</v>
      </c>
      <c r="F61" s="32">
        <v>0</v>
      </c>
      <c r="G61" s="32">
        <v>0</v>
      </c>
      <c r="H61" s="32">
        <v>433928</v>
      </c>
      <c r="I61" s="33">
        <v>0</v>
      </c>
      <c r="J61" s="47">
        <v>0</v>
      </c>
      <c r="K61" s="33">
        <v>10042423</v>
      </c>
      <c r="L61" s="33">
        <v>24539618</v>
      </c>
      <c r="M61" s="48">
        <f t="shared" si="0"/>
        <v>2.0898703583842295E-2</v>
      </c>
    </row>
    <row r="62" spans="1:13" x14ac:dyDescent="0.2">
      <c r="A62" s="46" t="s">
        <v>5</v>
      </c>
      <c r="B62" s="31">
        <v>0</v>
      </c>
      <c r="C62" s="33">
        <v>0</v>
      </c>
      <c r="D62" s="32">
        <v>0</v>
      </c>
      <c r="E62" s="32">
        <v>0</v>
      </c>
      <c r="F62" s="32">
        <v>0</v>
      </c>
      <c r="G62" s="32">
        <v>0</v>
      </c>
      <c r="H62" s="32">
        <v>0</v>
      </c>
      <c r="I62" s="33">
        <v>0</v>
      </c>
      <c r="J62" s="47">
        <v>0</v>
      </c>
      <c r="K62" s="33">
        <v>217925</v>
      </c>
      <c r="L62" s="33">
        <v>217925</v>
      </c>
      <c r="M62" s="48">
        <f t="shared" si="0"/>
        <v>1.8559172267917259E-4</v>
      </c>
    </row>
    <row r="63" spans="1:13" x14ac:dyDescent="0.2">
      <c r="A63" s="46" t="s">
        <v>56</v>
      </c>
      <c r="B63" s="31">
        <v>63021221</v>
      </c>
      <c r="C63" s="33">
        <v>0</v>
      </c>
      <c r="D63" s="32">
        <v>0</v>
      </c>
      <c r="E63" s="32">
        <v>0</v>
      </c>
      <c r="F63" s="32">
        <v>0</v>
      </c>
      <c r="G63" s="32">
        <v>0</v>
      </c>
      <c r="H63" s="32">
        <v>0</v>
      </c>
      <c r="I63" s="33">
        <v>0</v>
      </c>
      <c r="J63" s="47">
        <v>0</v>
      </c>
      <c r="K63" s="33">
        <v>0</v>
      </c>
      <c r="L63" s="33">
        <v>63021221</v>
      </c>
      <c r="M63" s="48">
        <f t="shared" si="0"/>
        <v>5.3670836162601113E-2</v>
      </c>
    </row>
    <row r="64" spans="1:13" x14ac:dyDescent="0.2">
      <c r="A64" s="46" t="s">
        <v>57</v>
      </c>
      <c r="B64" s="31">
        <v>0</v>
      </c>
      <c r="C64" s="33">
        <v>0</v>
      </c>
      <c r="D64" s="32">
        <v>0</v>
      </c>
      <c r="E64" s="32">
        <v>0</v>
      </c>
      <c r="F64" s="32">
        <v>0</v>
      </c>
      <c r="G64" s="32">
        <v>0</v>
      </c>
      <c r="H64" s="32">
        <v>0</v>
      </c>
      <c r="I64" s="33">
        <v>0</v>
      </c>
      <c r="J64" s="47">
        <v>5753</v>
      </c>
      <c r="K64" s="33">
        <v>0</v>
      </c>
      <c r="L64" s="33">
        <v>5753</v>
      </c>
      <c r="M64" s="48">
        <f t="shared" si="0"/>
        <v>4.8994341198727995E-6</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1750191</v>
      </c>
      <c r="C67" s="33">
        <v>0</v>
      </c>
      <c r="D67" s="32">
        <v>0</v>
      </c>
      <c r="E67" s="32">
        <v>0</v>
      </c>
      <c r="F67" s="32">
        <v>0</v>
      </c>
      <c r="G67" s="32">
        <v>0</v>
      </c>
      <c r="H67" s="32">
        <v>0</v>
      </c>
      <c r="I67" s="33">
        <v>0</v>
      </c>
      <c r="J67" s="47">
        <v>0</v>
      </c>
      <c r="K67" s="33">
        <v>0</v>
      </c>
      <c r="L67" s="33">
        <v>1750191</v>
      </c>
      <c r="M67" s="48">
        <f t="shared" si="0"/>
        <v>1.4905172087075083E-3</v>
      </c>
    </row>
    <row r="68" spans="1:13" x14ac:dyDescent="0.2">
      <c r="A68" s="46" t="s">
        <v>61</v>
      </c>
      <c r="B68" s="31">
        <v>0</v>
      </c>
      <c r="C68" s="33">
        <v>0</v>
      </c>
      <c r="D68" s="32">
        <v>0</v>
      </c>
      <c r="E68" s="32">
        <v>0</v>
      </c>
      <c r="F68" s="32">
        <v>0</v>
      </c>
      <c r="G68" s="32">
        <v>0</v>
      </c>
      <c r="H68" s="32">
        <v>0</v>
      </c>
      <c r="I68" s="33">
        <v>0</v>
      </c>
      <c r="J68" s="47">
        <v>20471</v>
      </c>
      <c r="K68" s="33">
        <v>0</v>
      </c>
      <c r="L68" s="33">
        <v>20471</v>
      </c>
      <c r="M68" s="48">
        <f t="shared" si="0"/>
        <v>1.7433741677023481E-5</v>
      </c>
    </row>
    <row r="69" spans="1:13" x14ac:dyDescent="0.2">
      <c r="A69" s="46" t="s">
        <v>62</v>
      </c>
      <c r="B69" s="31">
        <v>1593315</v>
      </c>
      <c r="C69" s="33">
        <v>0</v>
      </c>
      <c r="D69" s="32">
        <v>349461</v>
      </c>
      <c r="E69" s="32">
        <v>0</v>
      </c>
      <c r="F69" s="32">
        <v>0</v>
      </c>
      <c r="G69" s="32">
        <v>0</v>
      </c>
      <c r="H69" s="32">
        <v>0</v>
      </c>
      <c r="I69" s="33">
        <v>0</v>
      </c>
      <c r="J69" s="47">
        <v>0</v>
      </c>
      <c r="K69" s="33">
        <v>2672</v>
      </c>
      <c r="L69" s="33">
        <v>1945448</v>
      </c>
      <c r="M69" s="48">
        <f t="shared" si="0"/>
        <v>1.6568041560296018E-3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677198839</v>
      </c>
      <c r="C71" s="50">
        <v>121426212</v>
      </c>
      <c r="D71" s="50">
        <v>25270831</v>
      </c>
      <c r="E71" s="50">
        <v>44980725</v>
      </c>
      <c r="F71" s="50">
        <v>149314</v>
      </c>
      <c r="G71" s="50">
        <v>0</v>
      </c>
      <c r="H71" s="50">
        <v>5549769</v>
      </c>
      <c r="I71" s="50">
        <v>201423880</v>
      </c>
      <c r="J71" s="50">
        <v>26224</v>
      </c>
      <c r="K71" s="50">
        <v>98191444</v>
      </c>
      <c r="L71" s="50">
        <v>1174217238</v>
      </c>
      <c r="M71" s="51">
        <f>L71/$L$71</f>
        <v>1</v>
      </c>
    </row>
    <row r="72" spans="1:13" x14ac:dyDescent="0.2">
      <c r="A72" s="49" t="s">
        <v>79</v>
      </c>
      <c r="B72" s="53">
        <f>(B71/$L$71)</f>
        <v>0.57672363944634919</v>
      </c>
      <c r="C72" s="53">
        <f t="shared" ref="C72:L72" si="1">(C71/$L$71)</f>
        <v>0.10341034697022562</v>
      </c>
      <c r="D72" s="53">
        <f t="shared" si="1"/>
        <v>2.1521427366406963E-2</v>
      </c>
      <c r="E72" s="53">
        <f t="shared" si="1"/>
        <v>3.8306987450306876E-2</v>
      </c>
      <c r="F72" s="53">
        <f t="shared" si="1"/>
        <v>1.2716045648786497E-4</v>
      </c>
      <c r="G72" s="53">
        <f t="shared" si="1"/>
        <v>0</v>
      </c>
      <c r="H72" s="53">
        <f t="shared" si="1"/>
        <v>4.7263562656027032E-3</v>
      </c>
      <c r="I72" s="53">
        <f t="shared" si="1"/>
        <v>0.17153885455052398</v>
      </c>
      <c r="J72" s="53">
        <f t="shared" si="1"/>
        <v>2.2333175796896281E-5</v>
      </c>
      <c r="K72" s="53">
        <f t="shared" si="1"/>
        <v>8.3622894318299903E-2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82</v>
      </c>
      <c r="B1" s="3"/>
      <c r="C1" s="3"/>
      <c r="D1" s="4"/>
      <c r="E1" s="4"/>
      <c r="F1" s="4"/>
      <c r="G1" s="4"/>
      <c r="H1" s="4"/>
      <c r="I1" s="4"/>
      <c r="J1" s="4"/>
      <c r="K1" s="4"/>
      <c r="L1" s="4"/>
      <c r="M1" s="5"/>
    </row>
    <row r="2" spans="1:13" ht="18.75" thickBot="1" x14ac:dyDescent="0.3">
      <c r="A2" s="36" t="s">
        <v>112</v>
      </c>
      <c r="B2" s="6"/>
      <c r="C2" s="6"/>
      <c r="D2" s="7"/>
      <c r="E2" s="7"/>
      <c r="F2" s="7"/>
      <c r="G2" s="7"/>
      <c r="H2" s="7"/>
      <c r="I2" s="7"/>
      <c r="J2" s="7"/>
      <c r="K2" s="7"/>
      <c r="L2" s="7"/>
      <c r="M2" s="8"/>
    </row>
    <row r="3" spans="1:13" ht="39" thickBot="1" x14ac:dyDescent="0.25">
      <c r="A3" s="56" t="s">
        <v>83</v>
      </c>
      <c r="B3" s="37" t="s">
        <v>103</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0</v>
      </c>
      <c r="E4" s="43">
        <v>0</v>
      </c>
      <c r="F4" s="43">
        <v>0</v>
      </c>
      <c r="G4" s="43">
        <v>0</v>
      </c>
      <c r="H4" s="43">
        <v>0</v>
      </c>
      <c r="I4" s="42">
        <v>0</v>
      </c>
      <c r="J4" s="44">
        <v>0</v>
      </c>
      <c r="K4" s="42">
        <v>0</v>
      </c>
      <c r="L4" s="42">
        <v>0</v>
      </c>
      <c r="M4" s="45">
        <f>L4/$L$71</f>
        <v>0</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1206471</v>
      </c>
      <c r="C6" s="33">
        <v>0</v>
      </c>
      <c r="D6" s="32">
        <v>0</v>
      </c>
      <c r="E6" s="32">
        <v>0</v>
      </c>
      <c r="F6" s="32">
        <v>0</v>
      </c>
      <c r="G6" s="32">
        <v>0</v>
      </c>
      <c r="H6" s="32">
        <v>0</v>
      </c>
      <c r="I6" s="33">
        <v>0</v>
      </c>
      <c r="J6" s="47">
        <v>0</v>
      </c>
      <c r="K6" s="33">
        <v>0</v>
      </c>
      <c r="L6" s="33">
        <v>1206471</v>
      </c>
      <c r="M6" s="48">
        <f t="shared" ref="M6:M69" si="0">L6/$L$71</f>
        <v>1.1178786828805452E-3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7097026</v>
      </c>
      <c r="C8" s="33">
        <v>1919310</v>
      </c>
      <c r="D8" s="32">
        <v>0</v>
      </c>
      <c r="E8" s="32">
        <v>0</v>
      </c>
      <c r="F8" s="32">
        <v>0</v>
      </c>
      <c r="G8" s="32">
        <v>0</v>
      </c>
      <c r="H8" s="32">
        <v>0</v>
      </c>
      <c r="I8" s="33">
        <v>0</v>
      </c>
      <c r="J8" s="47">
        <v>0</v>
      </c>
      <c r="K8" s="33">
        <v>5125907</v>
      </c>
      <c r="L8" s="33">
        <v>14142243</v>
      </c>
      <c r="M8" s="48">
        <f t="shared" si="0"/>
        <v>1.3103764597588016E-2</v>
      </c>
    </row>
    <row r="9" spans="1:13" x14ac:dyDescent="0.2">
      <c r="A9" s="46" t="s">
        <v>11</v>
      </c>
      <c r="B9" s="31">
        <v>13727520</v>
      </c>
      <c r="C9" s="33">
        <v>20688046</v>
      </c>
      <c r="D9" s="32">
        <v>0</v>
      </c>
      <c r="E9" s="32">
        <v>0</v>
      </c>
      <c r="F9" s="32">
        <v>0</v>
      </c>
      <c r="G9" s="32">
        <v>0</v>
      </c>
      <c r="H9" s="32">
        <v>0</v>
      </c>
      <c r="I9" s="33">
        <v>0</v>
      </c>
      <c r="J9" s="47">
        <v>0</v>
      </c>
      <c r="K9" s="33">
        <v>10262985</v>
      </c>
      <c r="L9" s="33">
        <v>44678551</v>
      </c>
      <c r="M9" s="48">
        <f t="shared" si="0"/>
        <v>4.1397762353915894E-2</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3832437</v>
      </c>
      <c r="C11" s="33">
        <v>84719</v>
      </c>
      <c r="D11" s="32">
        <v>5204425</v>
      </c>
      <c r="E11" s="32">
        <v>0</v>
      </c>
      <c r="F11" s="32">
        <v>0</v>
      </c>
      <c r="G11" s="32">
        <v>0</v>
      </c>
      <c r="H11" s="32">
        <v>295606</v>
      </c>
      <c r="I11" s="33">
        <v>0</v>
      </c>
      <c r="J11" s="47">
        <v>0</v>
      </c>
      <c r="K11" s="33">
        <v>89429</v>
      </c>
      <c r="L11" s="33">
        <v>9506616</v>
      </c>
      <c r="M11" s="48">
        <f t="shared" si="0"/>
        <v>8.808536112953496E-3</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26547361</v>
      </c>
      <c r="C13" s="33">
        <v>0</v>
      </c>
      <c r="D13" s="32">
        <v>0</v>
      </c>
      <c r="E13" s="32">
        <v>0</v>
      </c>
      <c r="F13" s="32">
        <v>0</v>
      </c>
      <c r="G13" s="32">
        <v>0</v>
      </c>
      <c r="H13" s="32">
        <v>0</v>
      </c>
      <c r="I13" s="33">
        <v>0</v>
      </c>
      <c r="J13" s="47">
        <v>0</v>
      </c>
      <c r="K13" s="33">
        <v>0</v>
      </c>
      <c r="L13" s="33">
        <v>26547361</v>
      </c>
      <c r="M13" s="48">
        <f t="shared" si="0"/>
        <v>2.4597962942030396E-2</v>
      </c>
    </row>
    <row r="14" spans="1:13" x14ac:dyDescent="0.2">
      <c r="A14" s="46" t="s">
        <v>16</v>
      </c>
      <c r="B14" s="31">
        <v>3437022</v>
      </c>
      <c r="C14" s="33">
        <v>17347</v>
      </c>
      <c r="D14" s="32">
        <v>0</v>
      </c>
      <c r="E14" s="32">
        <v>0</v>
      </c>
      <c r="F14" s="32">
        <v>0</v>
      </c>
      <c r="G14" s="32">
        <v>0</v>
      </c>
      <c r="H14" s="32">
        <v>1371928</v>
      </c>
      <c r="I14" s="33">
        <v>0</v>
      </c>
      <c r="J14" s="47">
        <v>0</v>
      </c>
      <c r="K14" s="33">
        <v>33481872</v>
      </c>
      <c r="L14" s="33">
        <v>38308169</v>
      </c>
      <c r="M14" s="48">
        <f t="shared" si="0"/>
        <v>3.5495163584773552E-2</v>
      </c>
    </row>
    <row r="15" spans="1:13" x14ac:dyDescent="0.2">
      <c r="A15" s="46" t="s">
        <v>17</v>
      </c>
      <c r="B15" s="31">
        <v>0</v>
      </c>
      <c r="C15" s="33">
        <v>0</v>
      </c>
      <c r="D15" s="32">
        <v>0</v>
      </c>
      <c r="E15" s="32">
        <v>0</v>
      </c>
      <c r="F15" s="32">
        <v>0</v>
      </c>
      <c r="G15" s="32">
        <v>0</v>
      </c>
      <c r="H15" s="32">
        <v>0</v>
      </c>
      <c r="I15" s="33">
        <v>0</v>
      </c>
      <c r="J15" s="47">
        <v>0</v>
      </c>
      <c r="K15" s="33">
        <v>0</v>
      </c>
      <c r="L15" s="33">
        <v>0</v>
      </c>
      <c r="M15" s="48">
        <f t="shared" si="0"/>
        <v>0</v>
      </c>
    </row>
    <row r="16" spans="1:13" x14ac:dyDescent="0.2">
      <c r="A16" s="46" t="s">
        <v>71</v>
      </c>
      <c r="B16" s="31">
        <v>0</v>
      </c>
      <c r="C16" s="33">
        <v>1165925</v>
      </c>
      <c r="D16" s="32">
        <v>0</v>
      </c>
      <c r="E16" s="32">
        <v>0</v>
      </c>
      <c r="F16" s="32">
        <v>0</v>
      </c>
      <c r="G16" s="32">
        <v>0</v>
      </c>
      <c r="H16" s="32">
        <v>0</v>
      </c>
      <c r="I16" s="33">
        <v>0</v>
      </c>
      <c r="J16" s="47">
        <v>0</v>
      </c>
      <c r="K16" s="33">
        <v>0</v>
      </c>
      <c r="L16" s="33">
        <v>1165925</v>
      </c>
      <c r="M16" s="48">
        <f t="shared" si="0"/>
        <v>1.0803100143621353E-3</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14582857</v>
      </c>
      <c r="C18" s="33">
        <v>0</v>
      </c>
      <c r="D18" s="32">
        <v>0</v>
      </c>
      <c r="E18" s="32">
        <v>0</v>
      </c>
      <c r="F18" s="32">
        <v>0</v>
      </c>
      <c r="G18" s="32">
        <v>0</v>
      </c>
      <c r="H18" s="32">
        <v>0</v>
      </c>
      <c r="I18" s="33">
        <v>0</v>
      </c>
      <c r="J18" s="47">
        <v>0</v>
      </c>
      <c r="K18" s="33">
        <v>0</v>
      </c>
      <c r="L18" s="33">
        <v>14582857</v>
      </c>
      <c r="M18" s="48">
        <f t="shared" si="0"/>
        <v>1.3512023890997246E-2</v>
      </c>
    </row>
    <row r="19" spans="1:13" x14ac:dyDescent="0.2">
      <c r="A19" s="46" t="s">
        <v>21</v>
      </c>
      <c r="B19" s="31">
        <v>0</v>
      </c>
      <c r="C19" s="33">
        <v>0</v>
      </c>
      <c r="D19" s="32">
        <v>0</v>
      </c>
      <c r="E19" s="32">
        <v>0</v>
      </c>
      <c r="F19" s="32">
        <v>0</v>
      </c>
      <c r="G19" s="32">
        <v>0</v>
      </c>
      <c r="H19" s="32">
        <v>0</v>
      </c>
      <c r="I19" s="33">
        <v>0</v>
      </c>
      <c r="J19" s="47">
        <v>0</v>
      </c>
      <c r="K19" s="33">
        <v>48868</v>
      </c>
      <c r="L19" s="33">
        <v>48868</v>
      </c>
      <c r="M19" s="48">
        <f t="shared" si="0"/>
        <v>4.5279576114972085E-5</v>
      </c>
    </row>
    <row r="20" spans="1:13" x14ac:dyDescent="0.2">
      <c r="A20" s="46" t="s">
        <v>20</v>
      </c>
      <c r="B20" s="31">
        <v>11168917</v>
      </c>
      <c r="C20" s="33">
        <v>0</v>
      </c>
      <c r="D20" s="32">
        <v>0</v>
      </c>
      <c r="E20" s="32">
        <v>0</v>
      </c>
      <c r="F20" s="32">
        <v>0</v>
      </c>
      <c r="G20" s="32">
        <v>0</v>
      </c>
      <c r="H20" s="32">
        <v>0</v>
      </c>
      <c r="I20" s="33">
        <v>0</v>
      </c>
      <c r="J20" s="47">
        <v>0</v>
      </c>
      <c r="K20" s="33">
        <v>0</v>
      </c>
      <c r="L20" s="33">
        <v>11168917</v>
      </c>
      <c r="M20" s="48">
        <f t="shared" si="0"/>
        <v>1.0348772763839437E-2</v>
      </c>
    </row>
    <row r="21" spans="1:13" x14ac:dyDescent="0.2">
      <c r="A21" s="46" t="s">
        <v>22</v>
      </c>
      <c r="B21" s="31">
        <v>0</v>
      </c>
      <c r="C21" s="33">
        <v>0</v>
      </c>
      <c r="D21" s="32">
        <v>375245</v>
      </c>
      <c r="E21" s="32">
        <v>0</v>
      </c>
      <c r="F21" s="32">
        <v>0</v>
      </c>
      <c r="G21" s="32">
        <v>0</v>
      </c>
      <c r="H21" s="32">
        <v>0</v>
      </c>
      <c r="I21" s="33">
        <v>0</v>
      </c>
      <c r="J21" s="47">
        <v>0</v>
      </c>
      <c r="K21" s="33">
        <v>0</v>
      </c>
      <c r="L21" s="33">
        <v>375245</v>
      </c>
      <c r="M21" s="48">
        <f t="shared" si="0"/>
        <v>3.4769040147463983E-4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679259</v>
      </c>
      <c r="D24" s="32">
        <v>0</v>
      </c>
      <c r="E24" s="32">
        <v>0</v>
      </c>
      <c r="F24" s="32">
        <v>0</v>
      </c>
      <c r="G24" s="32">
        <v>0</v>
      </c>
      <c r="H24" s="32">
        <v>92018</v>
      </c>
      <c r="I24" s="33">
        <v>0</v>
      </c>
      <c r="J24" s="47">
        <v>0</v>
      </c>
      <c r="K24" s="33">
        <v>59964</v>
      </c>
      <c r="L24" s="33">
        <v>831241</v>
      </c>
      <c r="M24" s="48">
        <f t="shared" si="0"/>
        <v>7.7020217994158767E-4</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6109064</v>
      </c>
      <c r="D28" s="32">
        <v>191165</v>
      </c>
      <c r="E28" s="32">
        <v>0</v>
      </c>
      <c r="F28" s="32">
        <v>137158</v>
      </c>
      <c r="G28" s="32">
        <v>0</v>
      </c>
      <c r="H28" s="32">
        <v>0</v>
      </c>
      <c r="I28" s="33">
        <v>0</v>
      </c>
      <c r="J28" s="47">
        <v>0</v>
      </c>
      <c r="K28" s="33">
        <v>653426</v>
      </c>
      <c r="L28" s="33">
        <v>7090812</v>
      </c>
      <c r="M28" s="48">
        <f t="shared" si="0"/>
        <v>6.5701269065842147E-3</v>
      </c>
    </row>
    <row r="29" spans="1:13" x14ac:dyDescent="0.2">
      <c r="A29" s="46" t="s">
        <v>30</v>
      </c>
      <c r="B29" s="31">
        <v>4223831</v>
      </c>
      <c r="C29" s="33">
        <v>0</v>
      </c>
      <c r="D29" s="32">
        <v>0</v>
      </c>
      <c r="E29" s="32">
        <v>0</v>
      </c>
      <c r="F29" s="32">
        <v>0</v>
      </c>
      <c r="G29" s="32">
        <v>0</v>
      </c>
      <c r="H29" s="32">
        <v>0</v>
      </c>
      <c r="I29" s="33">
        <v>0</v>
      </c>
      <c r="J29" s="47">
        <v>0</v>
      </c>
      <c r="K29" s="33">
        <v>0</v>
      </c>
      <c r="L29" s="33">
        <v>4223831</v>
      </c>
      <c r="M29" s="48">
        <f t="shared" si="0"/>
        <v>3.9136710579781991E-3</v>
      </c>
    </row>
    <row r="30" spans="1:13" x14ac:dyDescent="0.2">
      <c r="A30" s="46" t="s">
        <v>31</v>
      </c>
      <c r="B30" s="31">
        <v>0</v>
      </c>
      <c r="C30" s="33">
        <v>0</v>
      </c>
      <c r="D30" s="32">
        <v>0</v>
      </c>
      <c r="E30" s="32">
        <v>0</v>
      </c>
      <c r="F30" s="32">
        <v>0</v>
      </c>
      <c r="G30" s="32">
        <v>0</v>
      </c>
      <c r="H30" s="32">
        <v>0</v>
      </c>
      <c r="I30" s="33">
        <v>0</v>
      </c>
      <c r="J30" s="47">
        <v>0</v>
      </c>
      <c r="K30" s="33">
        <v>1327369</v>
      </c>
      <c r="L30" s="33">
        <v>1327369</v>
      </c>
      <c r="M30" s="48">
        <f t="shared" si="0"/>
        <v>1.229899027342113E-3</v>
      </c>
    </row>
    <row r="31" spans="1:13" x14ac:dyDescent="0.2">
      <c r="A31" s="46" t="s">
        <v>32</v>
      </c>
      <c r="B31" s="31">
        <v>77446020</v>
      </c>
      <c r="C31" s="33">
        <v>0</v>
      </c>
      <c r="D31" s="32">
        <v>0</v>
      </c>
      <c r="E31" s="32">
        <v>0</v>
      </c>
      <c r="F31" s="32">
        <v>0</v>
      </c>
      <c r="G31" s="32">
        <v>0</v>
      </c>
      <c r="H31" s="32">
        <v>0</v>
      </c>
      <c r="I31" s="33">
        <v>0</v>
      </c>
      <c r="J31" s="47">
        <v>0</v>
      </c>
      <c r="K31" s="33">
        <v>3507824</v>
      </c>
      <c r="L31" s="33">
        <v>80953844</v>
      </c>
      <c r="M31" s="48">
        <f t="shared" si="0"/>
        <v>7.5009325963771301E-2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5247988</v>
      </c>
      <c r="D33" s="32">
        <v>0</v>
      </c>
      <c r="E33" s="32">
        <v>0</v>
      </c>
      <c r="F33" s="32">
        <v>0</v>
      </c>
      <c r="G33" s="32">
        <v>0</v>
      </c>
      <c r="H33" s="32">
        <v>0</v>
      </c>
      <c r="I33" s="33">
        <v>0</v>
      </c>
      <c r="J33" s="47">
        <v>0</v>
      </c>
      <c r="K33" s="33">
        <v>0</v>
      </c>
      <c r="L33" s="33">
        <v>5247988</v>
      </c>
      <c r="M33" s="48">
        <f t="shared" si="0"/>
        <v>4.862623231899405E-3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10543228</v>
      </c>
      <c r="C37" s="33">
        <v>0</v>
      </c>
      <c r="D37" s="32">
        <v>0</v>
      </c>
      <c r="E37" s="32">
        <v>0</v>
      </c>
      <c r="F37" s="32">
        <v>0</v>
      </c>
      <c r="G37" s="32">
        <v>0</v>
      </c>
      <c r="H37" s="32">
        <v>0</v>
      </c>
      <c r="I37" s="33">
        <v>0</v>
      </c>
      <c r="J37" s="47">
        <v>0</v>
      </c>
      <c r="K37" s="33">
        <v>0</v>
      </c>
      <c r="L37" s="33">
        <v>10543228</v>
      </c>
      <c r="M37" s="48">
        <f t="shared" si="0"/>
        <v>9.7690287043362706E-3</v>
      </c>
    </row>
    <row r="38" spans="1:13" x14ac:dyDescent="0.2">
      <c r="A38" s="46" t="s">
        <v>1</v>
      </c>
      <c r="B38" s="31">
        <v>47540947</v>
      </c>
      <c r="C38" s="33">
        <v>6732732</v>
      </c>
      <c r="D38" s="32">
        <v>15096961</v>
      </c>
      <c r="E38" s="32">
        <v>0</v>
      </c>
      <c r="F38" s="32">
        <v>12079</v>
      </c>
      <c r="G38" s="32">
        <v>0</v>
      </c>
      <c r="H38" s="32">
        <v>73466</v>
      </c>
      <c r="I38" s="33">
        <v>0</v>
      </c>
      <c r="J38" s="47">
        <v>0</v>
      </c>
      <c r="K38" s="33">
        <v>2081401</v>
      </c>
      <c r="L38" s="33">
        <v>71537586</v>
      </c>
      <c r="M38" s="48">
        <f t="shared" si="0"/>
        <v>6.6284512776630125E-2</v>
      </c>
    </row>
    <row r="39" spans="1:13" x14ac:dyDescent="0.2">
      <c r="A39" s="46" t="s">
        <v>39</v>
      </c>
      <c r="B39" s="31">
        <v>3736653</v>
      </c>
      <c r="C39" s="33">
        <v>0</v>
      </c>
      <c r="D39" s="32">
        <v>0</v>
      </c>
      <c r="E39" s="32">
        <v>0</v>
      </c>
      <c r="F39" s="32">
        <v>0</v>
      </c>
      <c r="G39" s="32">
        <v>0</v>
      </c>
      <c r="H39" s="32">
        <v>0</v>
      </c>
      <c r="I39" s="33">
        <v>0</v>
      </c>
      <c r="J39" s="47">
        <v>0</v>
      </c>
      <c r="K39" s="33">
        <v>0</v>
      </c>
      <c r="L39" s="33">
        <v>3736653</v>
      </c>
      <c r="M39" s="48">
        <f t="shared" si="0"/>
        <v>3.4622670035348033E-3</v>
      </c>
    </row>
    <row r="40" spans="1:13" x14ac:dyDescent="0.2">
      <c r="A40" s="46" t="s">
        <v>40</v>
      </c>
      <c r="B40" s="31">
        <v>0</v>
      </c>
      <c r="C40" s="33">
        <v>0</v>
      </c>
      <c r="D40" s="32">
        <v>0</v>
      </c>
      <c r="E40" s="32">
        <v>0</v>
      </c>
      <c r="F40" s="32">
        <v>0</v>
      </c>
      <c r="G40" s="32">
        <v>0</v>
      </c>
      <c r="H40" s="32">
        <v>0</v>
      </c>
      <c r="I40" s="33">
        <v>0</v>
      </c>
      <c r="J40" s="47">
        <v>0</v>
      </c>
      <c r="K40" s="33">
        <v>1438</v>
      </c>
      <c r="L40" s="33">
        <v>1438</v>
      </c>
      <c r="M40" s="48">
        <f t="shared" si="0"/>
        <v>1.332406287413642E-6</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43053611</v>
      </c>
      <c r="C43" s="33">
        <v>0</v>
      </c>
      <c r="D43" s="32">
        <v>0</v>
      </c>
      <c r="E43" s="32">
        <v>42702980</v>
      </c>
      <c r="F43" s="32">
        <v>0</v>
      </c>
      <c r="G43" s="32">
        <v>0</v>
      </c>
      <c r="H43" s="32">
        <v>0</v>
      </c>
      <c r="I43" s="33">
        <v>0</v>
      </c>
      <c r="J43" s="47">
        <v>0</v>
      </c>
      <c r="K43" s="33">
        <v>0</v>
      </c>
      <c r="L43" s="33">
        <v>85756591</v>
      </c>
      <c r="M43" s="48">
        <f t="shared" si="0"/>
        <v>7.9459402667288001E-2</v>
      </c>
    </row>
    <row r="44" spans="1:13" x14ac:dyDescent="0.2">
      <c r="A44" s="46" t="s">
        <v>43</v>
      </c>
      <c r="B44" s="31">
        <v>0</v>
      </c>
      <c r="C44" s="33">
        <v>0</v>
      </c>
      <c r="D44" s="32">
        <v>0</v>
      </c>
      <c r="E44" s="32">
        <v>0</v>
      </c>
      <c r="F44" s="32">
        <v>0</v>
      </c>
      <c r="G44" s="32">
        <v>0</v>
      </c>
      <c r="H44" s="32">
        <v>0</v>
      </c>
      <c r="I44" s="33">
        <v>0</v>
      </c>
      <c r="J44" s="47">
        <v>0</v>
      </c>
      <c r="K44" s="33">
        <v>4134006</v>
      </c>
      <c r="L44" s="33">
        <v>4134006</v>
      </c>
      <c r="M44" s="48">
        <f t="shared" si="0"/>
        <v>3.830441993467121E-3</v>
      </c>
    </row>
    <row r="45" spans="1:13" x14ac:dyDescent="0.2">
      <c r="A45" s="46" t="s">
        <v>44</v>
      </c>
      <c r="B45" s="31">
        <v>0</v>
      </c>
      <c r="C45" s="33">
        <v>304354</v>
      </c>
      <c r="D45" s="32">
        <v>0</v>
      </c>
      <c r="E45" s="32">
        <v>0</v>
      </c>
      <c r="F45" s="32">
        <v>0</v>
      </c>
      <c r="G45" s="32">
        <v>0</v>
      </c>
      <c r="H45" s="32">
        <v>0</v>
      </c>
      <c r="I45" s="33">
        <v>0</v>
      </c>
      <c r="J45" s="47">
        <v>0</v>
      </c>
      <c r="K45" s="33">
        <v>652</v>
      </c>
      <c r="L45" s="33">
        <v>305006</v>
      </c>
      <c r="M45" s="48">
        <f t="shared" si="0"/>
        <v>2.826091182885155E-4</v>
      </c>
    </row>
    <row r="46" spans="1:13" x14ac:dyDescent="0.2">
      <c r="A46" s="46" t="s">
        <v>45</v>
      </c>
      <c r="B46" s="31">
        <v>79184717</v>
      </c>
      <c r="C46" s="33">
        <v>0</v>
      </c>
      <c r="D46" s="32">
        <v>0</v>
      </c>
      <c r="E46" s="32">
        <v>0</v>
      </c>
      <c r="F46" s="32">
        <v>0</v>
      </c>
      <c r="G46" s="32">
        <v>0</v>
      </c>
      <c r="H46" s="32">
        <v>0</v>
      </c>
      <c r="I46" s="33">
        <v>0</v>
      </c>
      <c r="J46" s="47">
        <v>0</v>
      </c>
      <c r="K46" s="33">
        <v>116386</v>
      </c>
      <c r="L46" s="33">
        <v>79301103</v>
      </c>
      <c r="M46" s="48">
        <f t="shared" si="0"/>
        <v>7.3477947312960243E-2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2125381</v>
      </c>
      <c r="L49" s="33">
        <v>2125381</v>
      </c>
      <c r="M49" s="48">
        <f t="shared" si="0"/>
        <v>1.969312244471136E-3</v>
      </c>
    </row>
    <row r="50" spans="1:13" x14ac:dyDescent="0.2">
      <c r="A50" s="46" t="s">
        <v>3</v>
      </c>
      <c r="B50" s="31">
        <v>0</v>
      </c>
      <c r="C50" s="33">
        <v>0</v>
      </c>
      <c r="D50" s="32">
        <v>0</v>
      </c>
      <c r="E50" s="32">
        <v>0</v>
      </c>
      <c r="F50" s="32">
        <v>0</v>
      </c>
      <c r="G50" s="32">
        <v>0</v>
      </c>
      <c r="H50" s="32">
        <v>168477</v>
      </c>
      <c r="I50" s="33">
        <v>0</v>
      </c>
      <c r="J50" s="47">
        <v>0</v>
      </c>
      <c r="K50" s="33">
        <v>806950</v>
      </c>
      <c r="L50" s="33">
        <v>975428</v>
      </c>
      <c r="M50" s="48">
        <f t="shared" si="0"/>
        <v>9.0380139090355624E-4</v>
      </c>
    </row>
    <row r="51" spans="1:13" x14ac:dyDescent="0.2">
      <c r="A51" s="46" t="s">
        <v>49</v>
      </c>
      <c r="B51" s="31">
        <v>18083844</v>
      </c>
      <c r="C51" s="33">
        <v>1931612</v>
      </c>
      <c r="D51" s="32">
        <v>0</v>
      </c>
      <c r="E51" s="32">
        <v>0</v>
      </c>
      <c r="F51" s="32">
        <v>0</v>
      </c>
      <c r="G51" s="32">
        <v>0</v>
      </c>
      <c r="H51" s="32">
        <v>0</v>
      </c>
      <c r="I51" s="33">
        <v>0</v>
      </c>
      <c r="J51" s="47">
        <v>0</v>
      </c>
      <c r="K51" s="33">
        <v>70423</v>
      </c>
      <c r="L51" s="33">
        <v>20085879</v>
      </c>
      <c r="M51" s="48">
        <f t="shared" si="0"/>
        <v>1.8610953732843973E-2</v>
      </c>
    </row>
    <row r="52" spans="1:13" x14ac:dyDescent="0.2">
      <c r="A52" s="46" t="s">
        <v>50</v>
      </c>
      <c r="B52" s="31">
        <v>35576175</v>
      </c>
      <c r="C52" s="33">
        <v>0</v>
      </c>
      <c r="D52" s="32">
        <v>0</v>
      </c>
      <c r="E52" s="32">
        <v>0</v>
      </c>
      <c r="F52" s="32">
        <v>0</v>
      </c>
      <c r="G52" s="32">
        <v>0</v>
      </c>
      <c r="H52" s="32">
        <v>0</v>
      </c>
      <c r="I52" s="33">
        <v>0</v>
      </c>
      <c r="J52" s="47">
        <v>0</v>
      </c>
      <c r="K52" s="33">
        <v>1520002</v>
      </c>
      <c r="L52" s="33">
        <v>37096178</v>
      </c>
      <c r="M52" s="48">
        <f t="shared" si="0"/>
        <v>3.4372170240761904E-2</v>
      </c>
    </row>
    <row r="53" spans="1:13" x14ac:dyDescent="0.2">
      <c r="A53" s="46" t="s">
        <v>4</v>
      </c>
      <c r="B53" s="31">
        <v>13319488</v>
      </c>
      <c r="C53" s="33">
        <v>71762015</v>
      </c>
      <c r="D53" s="32">
        <v>0</v>
      </c>
      <c r="E53" s="32">
        <v>0</v>
      </c>
      <c r="F53" s="32">
        <v>0</v>
      </c>
      <c r="G53" s="32">
        <v>0</v>
      </c>
      <c r="H53" s="32">
        <v>1221567</v>
      </c>
      <c r="I53" s="33">
        <v>193540442</v>
      </c>
      <c r="J53" s="47">
        <v>0</v>
      </c>
      <c r="K53" s="33">
        <v>1053166</v>
      </c>
      <c r="L53" s="33">
        <v>280896679</v>
      </c>
      <c r="M53" s="48">
        <f t="shared" si="0"/>
        <v>0.26027016774214989</v>
      </c>
    </row>
    <row r="54" spans="1:13" x14ac:dyDescent="0.2">
      <c r="A54" s="46" t="s">
        <v>51</v>
      </c>
      <c r="B54" s="31">
        <v>58770684</v>
      </c>
      <c r="C54" s="33">
        <v>0</v>
      </c>
      <c r="D54" s="32">
        <v>0</v>
      </c>
      <c r="E54" s="32">
        <v>0</v>
      </c>
      <c r="F54" s="32">
        <v>0</v>
      </c>
      <c r="G54" s="32">
        <v>0</v>
      </c>
      <c r="H54" s="32">
        <v>0</v>
      </c>
      <c r="I54" s="33">
        <v>0</v>
      </c>
      <c r="J54" s="47">
        <v>0</v>
      </c>
      <c r="K54" s="33">
        <v>0</v>
      </c>
      <c r="L54" s="33">
        <v>58770684</v>
      </c>
      <c r="M54" s="48">
        <f t="shared" si="0"/>
        <v>5.4455096576634443E-2</v>
      </c>
    </row>
    <row r="55" spans="1:13" x14ac:dyDescent="0.2">
      <c r="A55" s="46" t="s">
        <v>52</v>
      </c>
      <c r="B55" s="31">
        <v>830435</v>
      </c>
      <c r="C55" s="33">
        <v>0</v>
      </c>
      <c r="D55" s="32">
        <v>0</v>
      </c>
      <c r="E55" s="32">
        <v>0</v>
      </c>
      <c r="F55" s="32">
        <v>0</v>
      </c>
      <c r="G55" s="32">
        <v>0</v>
      </c>
      <c r="H55" s="32">
        <v>0</v>
      </c>
      <c r="I55" s="33">
        <v>0</v>
      </c>
      <c r="J55" s="47">
        <v>0</v>
      </c>
      <c r="K55" s="33">
        <v>0</v>
      </c>
      <c r="L55" s="33">
        <v>830435</v>
      </c>
      <c r="M55" s="48">
        <f t="shared" si="0"/>
        <v>7.6945536529092332E-4</v>
      </c>
    </row>
    <row r="56" spans="1:13" x14ac:dyDescent="0.2">
      <c r="A56" s="46" t="s">
        <v>53</v>
      </c>
      <c r="B56" s="31">
        <v>12898158</v>
      </c>
      <c r="C56" s="33">
        <v>1313</v>
      </c>
      <c r="D56" s="32">
        <v>0</v>
      </c>
      <c r="E56" s="32">
        <v>0</v>
      </c>
      <c r="F56" s="32">
        <v>0</v>
      </c>
      <c r="G56" s="32">
        <v>0</v>
      </c>
      <c r="H56" s="32">
        <v>0</v>
      </c>
      <c r="I56" s="33">
        <v>0</v>
      </c>
      <c r="J56" s="47">
        <v>0</v>
      </c>
      <c r="K56" s="33">
        <v>0</v>
      </c>
      <c r="L56" s="33">
        <v>12899471</v>
      </c>
      <c r="M56" s="48">
        <f t="shared" si="0"/>
        <v>1.1952250531787162E-2</v>
      </c>
    </row>
    <row r="57" spans="1:13" x14ac:dyDescent="0.2">
      <c r="A57" s="46" t="s">
        <v>54</v>
      </c>
      <c r="B57" s="31">
        <v>0</v>
      </c>
      <c r="C57" s="33">
        <v>1268</v>
      </c>
      <c r="D57" s="32">
        <v>0</v>
      </c>
      <c r="E57" s="32">
        <v>0</v>
      </c>
      <c r="F57" s="32">
        <v>0</v>
      </c>
      <c r="G57" s="32">
        <v>0</v>
      </c>
      <c r="H57" s="32">
        <v>0</v>
      </c>
      <c r="I57" s="33">
        <v>0</v>
      </c>
      <c r="J57" s="47">
        <v>0</v>
      </c>
      <c r="K57" s="33">
        <v>0</v>
      </c>
      <c r="L57" s="33">
        <v>1268</v>
      </c>
      <c r="M57" s="48">
        <f t="shared" si="0"/>
        <v>1.1748895496804576E-6</v>
      </c>
    </row>
    <row r="58" spans="1:13" x14ac:dyDescent="0.2">
      <c r="A58" s="46" t="s">
        <v>69</v>
      </c>
      <c r="B58" s="31">
        <v>44127346</v>
      </c>
      <c r="C58" s="33">
        <v>1407228</v>
      </c>
      <c r="D58" s="32">
        <v>0</v>
      </c>
      <c r="E58" s="32">
        <v>0</v>
      </c>
      <c r="F58" s="32">
        <v>0</v>
      </c>
      <c r="G58" s="32">
        <v>0</v>
      </c>
      <c r="H58" s="32">
        <v>0</v>
      </c>
      <c r="I58" s="33">
        <v>0</v>
      </c>
      <c r="J58" s="47">
        <v>0</v>
      </c>
      <c r="K58" s="33">
        <v>0</v>
      </c>
      <c r="L58" s="33">
        <v>45534574</v>
      </c>
      <c r="M58" s="48">
        <f t="shared" si="0"/>
        <v>4.2190926767942803E-2</v>
      </c>
    </row>
    <row r="59" spans="1:13" x14ac:dyDescent="0.2">
      <c r="A59" s="46" t="s">
        <v>70</v>
      </c>
      <c r="B59" s="31">
        <v>11574591</v>
      </c>
      <c r="C59" s="33">
        <v>1193148</v>
      </c>
      <c r="D59" s="32">
        <v>0</v>
      </c>
      <c r="E59" s="32">
        <v>0</v>
      </c>
      <c r="F59" s="32">
        <v>0</v>
      </c>
      <c r="G59" s="32">
        <v>0</v>
      </c>
      <c r="H59" s="32">
        <v>0</v>
      </c>
      <c r="I59" s="33">
        <v>0</v>
      </c>
      <c r="J59" s="47">
        <v>0</v>
      </c>
      <c r="K59" s="33">
        <v>3108089</v>
      </c>
      <c r="L59" s="33">
        <v>15875828</v>
      </c>
      <c r="M59" s="48">
        <f t="shared" si="0"/>
        <v>1.4710050796312617E-2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11199621</v>
      </c>
      <c r="C61" s="33">
        <v>0</v>
      </c>
      <c r="D61" s="32">
        <v>2330242</v>
      </c>
      <c r="E61" s="32">
        <v>0</v>
      </c>
      <c r="F61" s="32">
        <v>0</v>
      </c>
      <c r="G61" s="32">
        <v>0</v>
      </c>
      <c r="H61" s="32">
        <v>296860</v>
      </c>
      <c r="I61" s="33">
        <v>0</v>
      </c>
      <c r="J61" s="47">
        <v>0</v>
      </c>
      <c r="K61" s="33">
        <v>8432519</v>
      </c>
      <c r="L61" s="33">
        <v>22259243</v>
      </c>
      <c r="M61" s="48">
        <f t="shared" si="0"/>
        <v>2.0624725539824824E-2</v>
      </c>
    </row>
    <row r="62" spans="1:13" x14ac:dyDescent="0.2">
      <c r="A62" s="46" t="s">
        <v>5</v>
      </c>
      <c r="B62" s="31">
        <v>0</v>
      </c>
      <c r="C62" s="33">
        <v>0</v>
      </c>
      <c r="D62" s="32">
        <v>0</v>
      </c>
      <c r="E62" s="32">
        <v>0</v>
      </c>
      <c r="F62" s="32">
        <v>0</v>
      </c>
      <c r="G62" s="32">
        <v>0</v>
      </c>
      <c r="H62" s="32">
        <v>0</v>
      </c>
      <c r="I62" s="33">
        <v>0</v>
      </c>
      <c r="J62" s="47">
        <v>0</v>
      </c>
      <c r="K62" s="33">
        <v>212290</v>
      </c>
      <c r="L62" s="33">
        <v>212290</v>
      </c>
      <c r="M62" s="48">
        <f t="shared" si="0"/>
        <v>1.9670134266692771E-4</v>
      </c>
    </row>
    <row r="63" spans="1:13" x14ac:dyDescent="0.2">
      <c r="A63" s="46" t="s">
        <v>56</v>
      </c>
      <c r="B63" s="31">
        <v>61582987</v>
      </c>
      <c r="C63" s="33">
        <v>0</v>
      </c>
      <c r="D63" s="32">
        <v>0</v>
      </c>
      <c r="E63" s="32">
        <v>0</v>
      </c>
      <c r="F63" s="32">
        <v>0</v>
      </c>
      <c r="G63" s="32">
        <v>0</v>
      </c>
      <c r="H63" s="32">
        <v>0</v>
      </c>
      <c r="I63" s="33">
        <v>0</v>
      </c>
      <c r="J63" s="47">
        <v>0</v>
      </c>
      <c r="K63" s="33">
        <v>0</v>
      </c>
      <c r="L63" s="33">
        <v>61582987</v>
      </c>
      <c r="M63" s="48">
        <f t="shared" si="0"/>
        <v>5.7060889482971194E-2</v>
      </c>
    </row>
    <row r="64" spans="1:13" x14ac:dyDescent="0.2">
      <c r="A64" s="46" t="s">
        <v>57</v>
      </c>
      <c r="B64" s="31">
        <v>0</v>
      </c>
      <c r="C64" s="33">
        <v>0</v>
      </c>
      <c r="D64" s="32">
        <v>0</v>
      </c>
      <c r="E64" s="32">
        <v>0</v>
      </c>
      <c r="F64" s="32">
        <v>0</v>
      </c>
      <c r="G64" s="32">
        <v>0</v>
      </c>
      <c r="H64" s="32">
        <v>0</v>
      </c>
      <c r="I64" s="33">
        <v>0</v>
      </c>
      <c r="J64" s="47">
        <v>5753</v>
      </c>
      <c r="K64" s="33">
        <v>0</v>
      </c>
      <c r="L64" s="33">
        <v>5753</v>
      </c>
      <c r="M64" s="48">
        <f t="shared" si="0"/>
        <v>5.3305517187000573E-6</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1552618</v>
      </c>
      <c r="C67" s="33">
        <v>0</v>
      </c>
      <c r="D67" s="32">
        <v>0</v>
      </c>
      <c r="E67" s="32">
        <v>0</v>
      </c>
      <c r="F67" s="32">
        <v>0</v>
      </c>
      <c r="G67" s="32">
        <v>0</v>
      </c>
      <c r="H67" s="32">
        <v>0</v>
      </c>
      <c r="I67" s="33">
        <v>0</v>
      </c>
      <c r="J67" s="47">
        <v>0</v>
      </c>
      <c r="K67" s="33">
        <v>0</v>
      </c>
      <c r="L67" s="33">
        <v>1552618</v>
      </c>
      <c r="M67" s="48">
        <f t="shared" si="0"/>
        <v>1.4386077782695369E-3</v>
      </c>
    </row>
    <row r="68" spans="1:13" x14ac:dyDescent="0.2">
      <c r="A68" s="46" t="s">
        <v>61</v>
      </c>
      <c r="B68" s="31">
        <v>0</v>
      </c>
      <c r="C68" s="33">
        <v>0</v>
      </c>
      <c r="D68" s="32">
        <v>0</v>
      </c>
      <c r="E68" s="32">
        <v>0</v>
      </c>
      <c r="F68" s="32">
        <v>0</v>
      </c>
      <c r="G68" s="32">
        <v>0</v>
      </c>
      <c r="H68" s="32">
        <v>0</v>
      </c>
      <c r="I68" s="33">
        <v>0</v>
      </c>
      <c r="J68" s="47">
        <v>23581</v>
      </c>
      <c r="K68" s="33">
        <v>0</v>
      </c>
      <c r="L68" s="33">
        <v>23581</v>
      </c>
      <c r="M68" s="48">
        <f t="shared" si="0"/>
        <v>2.184942466168365E-5</v>
      </c>
    </row>
    <row r="69" spans="1:13" x14ac:dyDescent="0.2">
      <c r="A69" s="46" t="s">
        <v>62</v>
      </c>
      <c r="B69" s="31">
        <v>1451756</v>
      </c>
      <c r="C69" s="33">
        <v>0</v>
      </c>
      <c r="D69" s="32">
        <v>348436</v>
      </c>
      <c r="E69" s="32">
        <v>0</v>
      </c>
      <c r="F69" s="32">
        <v>0</v>
      </c>
      <c r="G69" s="32">
        <v>0</v>
      </c>
      <c r="H69" s="32">
        <v>0</v>
      </c>
      <c r="I69" s="33">
        <v>0</v>
      </c>
      <c r="J69" s="47">
        <v>0</v>
      </c>
      <c r="K69" s="33">
        <v>0</v>
      </c>
      <c r="L69" s="33">
        <v>1800192</v>
      </c>
      <c r="M69" s="48">
        <f t="shared" si="0"/>
        <v>1.6680021831375097E-3</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618296321</v>
      </c>
      <c r="C71" s="50">
        <v>119245327</v>
      </c>
      <c r="D71" s="50">
        <v>23546474</v>
      </c>
      <c r="E71" s="50">
        <v>42702980</v>
      </c>
      <c r="F71" s="50">
        <v>149237</v>
      </c>
      <c r="G71" s="50">
        <v>0</v>
      </c>
      <c r="H71" s="50">
        <v>3519924</v>
      </c>
      <c r="I71" s="50">
        <v>193540442</v>
      </c>
      <c r="J71" s="50">
        <v>29335</v>
      </c>
      <c r="K71" s="50">
        <v>78220347</v>
      </c>
      <c r="L71" s="50">
        <v>1079250386</v>
      </c>
      <c r="M71" s="51">
        <f>L71/$L$71</f>
        <v>1</v>
      </c>
    </row>
    <row r="72" spans="1:13" x14ac:dyDescent="0.2">
      <c r="A72" s="49" t="s">
        <v>79</v>
      </c>
      <c r="B72" s="53">
        <f>(B71/$L$71)</f>
        <v>0.57289423197852807</v>
      </c>
      <c r="C72" s="53">
        <f t="shared" ref="C72:L72" si="1">(C71/$L$71)</f>
        <v>0.11048902881745182</v>
      </c>
      <c r="D72" s="53">
        <f t="shared" si="1"/>
        <v>2.1817433938819086E-2</v>
      </c>
      <c r="E72" s="53">
        <f t="shared" si="1"/>
        <v>3.9567259418149515E-2</v>
      </c>
      <c r="F72" s="53">
        <f t="shared" si="1"/>
        <v>1.3827838464168963E-4</v>
      </c>
      <c r="G72" s="53">
        <f t="shared" si="1"/>
        <v>0</v>
      </c>
      <c r="H72" s="53">
        <f t="shared" si="1"/>
        <v>3.2614526208749489E-3</v>
      </c>
      <c r="I72" s="53">
        <f t="shared" si="1"/>
        <v>0.17932858260752108</v>
      </c>
      <c r="J72" s="53">
        <f t="shared" si="1"/>
        <v>2.7180902949429196E-5</v>
      </c>
      <c r="K72" s="53">
        <f t="shared" si="1"/>
        <v>7.2476552257633386E-2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84</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34</vt:i4>
      </vt:variant>
    </vt:vector>
  </HeadingPairs>
  <TitlesOfParts>
    <vt:vector size="51" baseType="lpstr">
      <vt:lpstr>Totals by Year</vt:lpstr>
      <vt:lpstr>2024-25</vt:lpstr>
      <vt:lpstr>2023-24</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'2023-24'!Print_Area</vt:lpstr>
      <vt:lpstr>'2024-25'!Print_Area</vt:lpstr>
      <vt:lpstr>'Totals by Year'!Print_Area</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lpstr>'2023-24'!Print_Titles</vt:lpstr>
      <vt:lpstr>'2024-25'!Print_Titles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2025-03-25T15:13:33Z</cp:lastPrinted>
  <dcterms:created xsi:type="dcterms:W3CDTF">2000-07-05T17:45:16Z</dcterms:created>
  <dcterms:modified xsi:type="dcterms:W3CDTF">2025-03-25T15:18:41Z</dcterms:modified>
</cp:coreProperties>
</file>