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defaultThemeVersion="124226"/>
  <mc:AlternateContent xmlns:mc="http://schemas.openxmlformats.org/markup-compatibility/2006">
    <mc:Choice Requires="x15">
      <x15ac:absPath xmlns:x15ac="http://schemas.microsoft.com/office/spreadsheetml/2010/11/ac" url="https://floridalegislature-my.sharepoint.com/personal/ocain_steve_leg_state_fl_us/Documents/Documents/EDR/Revenue Data/homerule/"/>
    </mc:Choice>
  </mc:AlternateContent>
  <xr:revisionPtr revIDLastSave="583" documentId="11_748E0B80B0C8BDC3C1D97BE2DC184644C175A736" xr6:coauthVersionLast="47" xr6:coauthVersionMax="47" xr10:uidLastSave="{DA370B23-B283-4ECA-8F75-A95A17507CE9}"/>
  <bookViews>
    <workbookView xWindow="-120" yWindow="-120" windowWidth="29040" windowHeight="15720" tabRatio="914" xr2:uid="{00000000-000D-0000-FFFF-FFFF00000000}"/>
  </bookViews>
  <sheets>
    <sheet name="Totals by Year" sheetId="10" r:id="rId1"/>
    <sheet name="2024-25" sheetId="49" r:id="rId2"/>
    <sheet name="2023-24" sheetId="47" r:id="rId3"/>
    <sheet name="2022-23" sheetId="44" r:id="rId4"/>
    <sheet name="2021-22" sheetId="45" r:id="rId5"/>
    <sheet name="2020-21" sheetId="46" r:id="rId6"/>
    <sheet name="2019-20" sheetId="43" r:id="rId7"/>
    <sheet name="2018-19" sheetId="42" r:id="rId8"/>
    <sheet name="2017-18" sheetId="41" r:id="rId9"/>
    <sheet name="2016-17" sheetId="40" r:id="rId10"/>
    <sheet name="2015-16" sheetId="33" r:id="rId11"/>
    <sheet name="2014-15" sheetId="34" r:id="rId12"/>
    <sheet name="2013-14" sheetId="35" r:id="rId13"/>
    <sheet name="2012-13" sheetId="36" r:id="rId14"/>
    <sheet name="2011-12" sheetId="37" r:id="rId15"/>
    <sheet name="2010-11" sheetId="38" r:id="rId16"/>
    <sheet name="2009-10" sheetId="39" r:id="rId17"/>
  </sheets>
  <definedNames>
    <definedName name="_xlnm.Print_Area" localSheetId="16">'2009-10'!$A$1:$M$76</definedName>
    <definedName name="_xlnm.Print_Area" localSheetId="15">'2010-11'!$A$1:$M$76</definedName>
    <definedName name="_xlnm.Print_Area" localSheetId="14">'2011-12'!$A$1:$M$76</definedName>
    <definedName name="_xlnm.Print_Area" localSheetId="13">'2012-13'!$A$1:$M$76</definedName>
    <definedName name="_xlnm.Print_Area" localSheetId="12">'2013-14'!$A$1:$M$76</definedName>
    <definedName name="_xlnm.Print_Area" localSheetId="11">'2014-15'!$A$1:$M$76</definedName>
    <definedName name="_xlnm.Print_Area" localSheetId="10">'2015-16'!$A$1:$M$76</definedName>
    <definedName name="_xlnm.Print_Area" localSheetId="9">'2016-17'!$A$1:$M$76</definedName>
    <definedName name="_xlnm.Print_Area" localSheetId="8">'2017-18'!$A$1:$M$76</definedName>
    <definedName name="_xlnm.Print_Area" localSheetId="7">'2018-19'!$A$1:$M$76</definedName>
    <definedName name="_xlnm.Print_Area" localSheetId="6">'2019-20'!$A$1:$M$76</definedName>
    <definedName name="_xlnm.Print_Area" localSheetId="5">'2020-21'!$A$1:$M$76</definedName>
    <definedName name="_xlnm.Print_Area" localSheetId="4">'2021-22'!$A$1:$M$76</definedName>
    <definedName name="_xlnm.Print_Area" localSheetId="3">'2022-23'!$A$1:$M$76</definedName>
    <definedName name="_xlnm.Print_Area" localSheetId="2">'2023-24'!$A$1:$M$76</definedName>
    <definedName name="_xlnm.Print_Area" localSheetId="1">'2024-25'!$A$1:$M$76</definedName>
    <definedName name="_xlnm.Print_Area" localSheetId="0">'Totals by Year'!$A$1:$Q$76</definedName>
    <definedName name="_xlnm.Print_Titles" localSheetId="16">'2009-10'!$1:$3</definedName>
    <definedName name="_xlnm.Print_Titles" localSheetId="15">'2010-11'!$1:$3</definedName>
    <definedName name="_xlnm.Print_Titles" localSheetId="14">'2011-12'!$1:$3</definedName>
    <definedName name="_xlnm.Print_Titles" localSheetId="13">'2012-13'!$1:$3</definedName>
    <definedName name="_xlnm.Print_Titles" localSheetId="12">'2013-14'!$1:$3</definedName>
    <definedName name="_xlnm.Print_Titles" localSheetId="11">'2014-15'!$1:$3</definedName>
    <definedName name="_xlnm.Print_Titles" localSheetId="10">'2015-16'!$1:$3</definedName>
    <definedName name="_xlnm.Print_Titles" localSheetId="9">'2016-17'!$1:$3</definedName>
    <definedName name="_xlnm.Print_Titles" localSheetId="8">'2017-18'!$1:$3</definedName>
    <definedName name="_xlnm.Print_Titles" localSheetId="7">'2018-19'!$1:$3</definedName>
    <definedName name="_xlnm.Print_Titles" localSheetId="6">'2019-20'!$1:$3</definedName>
    <definedName name="_xlnm.Print_Titles" localSheetId="5">'2020-21'!$1:$3</definedName>
    <definedName name="_xlnm.Print_Titles" localSheetId="4">'2021-22'!$1:$3</definedName>
    <definedName name="_xlnm.Print_Titles" localSheetId="3">'2022-23'!$1:$3</definedName>
    <definedName name="_xlnm.Print_Titles" localSheetId="2">'2023-24'!$1:$3</definedName>
    <definedName name="_xlnm.Print_Titles" localSheetId="1">'2024-25'!$1:$3</definedName>
    <definedName name="_xlnm.Print_Titles" localSheetId="0">'Totals by Year'!$1:$3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4" i="10" l="1"/>
  <c r="Q5" i="10"/>
  <c r="Q6" i="10"/>
  <c r="Q7" i="10"/>
  <c r="Q8" i="10"/>
  <c r="Q9" i="10"/>
  <c r="Q10" i="10"/>
  <c r="Q11" i="10"/>
  <c r="Q12" i="10"/>
  <c r="Q13" i="10"/>
  <c r="Q14" i="10"/>
  <c r="Q15" i="10"/>
  <c r="Q16" i="10"/>
  <c r="Q17" i="10"/>
  <c r="Q18" i="10"/>
  <c r="Q19" i="10"/>
  <c r="Q20" i="10"/>
  <c r="Q21" i="10"/>
  <c r="Q22" i="10"/>
  <c r="Q23" i="10"/>
  <c r="Q24" i="10"/>
  <c r="Q25" i="10"/>
  <c r="Q26" i="10"/>
  <c r="Q27" i="10"/>
  <c r="Q28" i="10"/>
  <c r="Q29" i="10"/>
  <c r="Q30" i="10"/>
  <c r="Q31" i="10"/>
  <c r="Q32" i="10"/>
  <c r="Q33" i="10"/>
  <c r="Q34" i="10"/>
  <c r="Q35" i="10"/>
  <c r="Q36" i="10"/>
  <c r="Q37" i="10"/>
  <c r="Q38" i="10"/>
  <c r="Q39" i="10"/>
  <c r="Q40" i="10"/>
  <c r="Q41" i="10"/>
  <c r="Q42" i="10"/>
  <c r="Q43" i="10"/>
  <c r="Q44" i="10"/>
  <c r="Q45" i="10"/>
  <c r="Q46" i="10"/>
  <c r="Q47" i="10"/>
  <c r="Q48" i="10"/>
  <c r="Q49" i="10"/>
  <c r="Q50" i="10"/>
  <c r="Q51" i="10"/>
  <c r="Q52" i="10"/>
  <c r="Q53" i="10"/>
  <c r="Q54" i="10"/>
  <c r="Q55" i="10"/>
  <c r="Q56" i="10"/>
  <c r="Q57" i="10"/>
  <c r="Q58" i="10"/>
  <c r="Q59" i="10"/>
  <c r="Q60" i="10"/>
  <c r="Q61" i="10"/>
  <c r="Q62" i="10"/>
  <c r="Q63" i="10"/>
  <c r="Q64" i="10"/>
  <c r="Q65" i="10"/>
  <c r="Q66" i="10"/>
  <c r="Q67" i="10"/>
  <c r="Q68" i="10"/>
  <c r="Q69" i="10"/>
  <c r="Q70" i="10"/>
  <c r="Q71" i="10"/>
  <c r="P4" i="10"/>
  <c r="P5" i="10"/>
  <c r="P6" i="10"/>
  <c r="P7" i="10"/>
  <c r="P8" i="10"/>
  <c r="P9" i="10"/>
  <c r="P10" i="10"/>
  <c r="P11" i="10"/>
  <c r="P12" i="10"/>
  <c r="P13" i="10"/>
  <c r="P14" i="10"/>
  <c r="P15" i="10"/>
  <c r="P16" i="10"/>
  <c r="P17" i="10"/>
  <c r="P18" i="10"/>
  <c r="P19" i="10"/>
  <c r="P20" i="10"/>
  <c r="P21" i="10"/>
  <c r="P22" i="10"/>
  <c r="P23" i="10"/>
  <c r="P24" i="10"/>
  <c r="P25" i="10"/>
  <c r="P26" i="10"/>
  <c r="P27" i="10"/>
  <c r="P28" i="10"/>
  <c r="P29" i="10"/>
  <c r="P30" i="10"/>
  <c r="P31" i="10"/>
  <c r="P32" i="10"/>
  <c r="P33" i="10"/>
  <c r="P34" i="10"/>
  <c r="P35" i="10"/>
  <c r="P36" i="10"/>
  <c r="P37" i="10"/>
  <c r="P38" i="10"/>
  <c r="P39" i="10"/>
  <c r="P40" i="10"/>
  <c r="P41" i="10"/>
  <c r="P42" i="10"/>
  <c r="P43" i="10"/>
  <c r="P44" i="10"/>
  <c r="P45" i="10"/>
  <c r="P46" i="10"/>
  <c r="P47" i="10"/>
  <c r="P48" i="10"/>
  <c r="P49" i="10"/>
  <c r="P50" i="10"/>
  <c r="P51" i="10"/>
  <c r="P52" i="10"/>
  <c r="P53" i="10"/>
  <c r="P54" i="10"/>
  <c r="P55" i="10"/>
  <c r="P56" i="10"/>
  <c r="P57" i="10"/>
  <c r="P58" i="10"/>
  <c r="P59" i="10"/>
  <c r="P60" i="10"/>
  <c r="P61" i="10"/>
  <c r="P62" i="10"/>
  <c r="P63" i="10"/>
  <c r="P64" i="10"/>
  <c r="P65" i="10"/>
  <c r="P66" i="10"/>
  <c r="P67" i="10"/>
  <c r="P68" i="10"/>
  <c r="P69" i="10"/>
  <c r="P70" i="10"/>
  <c r="P71" i="10"/>
  <c r="M4" i="49"/>
  <c r="L72" i="49"/>
  <c r="K72" i="49"/>
  <c r="J72" i="49"/>
  <c r="I72" i="49"/>
  <c r="H72" i="49"/>
  <c r="G72" i="49"/>
  <c r="F72" i="49"/>
  <c r="E72" i="49"/>
  <c r="D72" i="49"/>
  <c r="C72" i="49"/>
  <c r="B72" i="49"/>
  <c r="M71" i="49"/>
  <c r="M70" i="49"/>
  <c r="M69" i="49"/>
  <c r="M68" i="49"/>
  <c r="M67" i="49"/>
  <c r="M66" i="49"/>
  <c r="M65" i="49"/>
  <c r="M64" i="49"/>
  <c r="M63" i="49"/>
  <c r="M62" i="49"/>
  <c r="M61" i="49"/>
  <c r="M60" i="49"/>
  <c r="M59" i="49"/>
  <c r="M58" i="49"/>
  <c r="M57" i="49"/>
  <c r="M56" i="49"/>
  <c r="M55" i="49"/>
  <c r="M54" i="49"/>
  <c r="M53" i="49"/>
  <c r="M52" i="49"/>
  <c r="M51" i="49"/>
  <c r="M50" i="49"/>
  <c r="M49" i="49"/>
  <c r="M48" i="49"/>
  <c r="M47" i="49"/>
  <c r="M46" i="49"/>
  <c r="M45" i="49"/>
  <c r="M44" i="49"/>
  <c r="M43" i="49"/>
  <c r="M42" i="49"/>
  <c r="M41" i="49"/>
  <c r="M40" i="49"/>
  <c r="M39" i="49"/>
  <c r="M38" i="49"/>
  <c r="M37" i="49"/>
  <c r="M36" i="49"/>
  <c r="M35" i="49"/>
  <c r="M34" i="49"/>
  <c r="M33" i="49"/>
  <c r="M32" i="49"/>
  <c r="M31" i="49"/>
  <c r="M30" i="49"/>
  <c r="M29" i="49"/>
  <c r="M28" i="49"/>
  <c r="M27" i="49"/>
  <c r="M26" i="49"/>
  <c r="M25" i="49"/>
  <c r="M24" i="49"/>
  <c r="M23" i="49"/>
  <c r="M22" i="49"/>
  <c r="M21" i="49"/>
  <c r="M20" i="49"/>
  <c r="M19" i="49"/>
  <c r="M18" i="49"/>
  <c r="M17" i="49"/>
  <c r="M16" i="49"/>
  <c r="M15" i="49"/>
  <c r="M14" i="49"/>
  <c r="M13" i="49"/>
  <c r="M12" i="49"/>
  <c r="M11" i="49"/>
  <c r="M10" i="49"/>
  <c r="M9" i="49"/>
  <c r="M8" i="49"/>
  <c r="M7" i="49"/>
  <c r="M6" i="49"/>
  <c r="M5" i="49"/>
  <c r="Q72" i="10"/>
  <c r="O4" i="10" l="1"/>
  <c r="O5" i="10"/>
  <c r="O6" i="10"/>
  <c r="O7" i="10"/>
  <c r="O8" i="10"/>
  <c r="O9" i="10"/>
  <c r="O10" i="10"/>
  <c r="O11" i="10"/>
  <c r="O12" i="10"/>
  <c r="O13" i="10"/>
  <c r="O14" i="10"/>
  <c r="O15" i="10"/>
  <c r="O16" i="10"/>
  <c r="O17" i="10"/>
  <c r="O18" i="10"/>
  <c r="O19" i="10"/>
  <c r="O20" i="10"/>
  <c r="O21" i="10"/>
  <c r="O22" i="10"/>
  <c r="O23" i="10"/>
  <c r="O24" i="10"/>
  <c r="O25" i="10"/>
  <c r="O26" i="10"/>
  <c r="O27" i="10"/>
  <c r="O28" i="10"/>
  <c r="O29" i="10"/>
  <c r="O30" i="10"/>
  <c r="O31" i="10"/>
  <c r="O32" i="10"/>
  <c r="O33" i="10"/>
  <c r="O34" i="10"/>
  <c r="O35" i="10"/>
  <c r="O36" i="10"/>
  <c r="O37" i="10"/>
  <c r="O38" i="10"/>
  <c r="O39" i="10"/>
  <c r="O40" i="10"/>
  <c r="O41" i="10"/>
  <c r="O42" i="10"/>
  <c r="O43" i="10"/>
  <c r="O44" i="10"/>
  <c r="O45" i="10"/>
  <c r="O46" i="10"/>
  <c r="O47" i="10"/>
  <c r="O48" i="10"/>
  <c r="O49" i="10"/>
  <c r="O50" i="10"/>
  <c r="O51" i="10"/>
  <c r="O52" i="10"/>
  <c r="O53" i="10"/>
  <c r="O54" i="10"/>
  <c r="O55" i="10"/>
  <c r="O56" i="10"/>
  <c r="O57" i="10"/>
  <c r="O58" i="10"/>
  <c r="O59" i="10"/>
  <c r="O60" i="10"/>
  <c r="O61" i="10"/>
  <c r="O62" i="10"/>
  <c r="O63" i="10"/>
  <c r="O64" i="10"/>
  <c r="O65" i="10"/>
  <c r="O66" i="10"/>
  <c r="O67" i="10"/>
  <c r="O68" i="10"/>
  <c r="O69" i="10"/>
  <c r="O70" i="10"/>
  <c r="O71" i="10"/>
  <c r="P72" i="10" s="1"/>
  <c r="L72" i="47"/>
  <c r="K72" i="47"/>
  <c r="J72" i="47"/>
  <c r="I72" i="47"/>
  <c r="H72" i="47"/>
  <c r="G72" i="47"/>
  <c r="F72" i="47"/>
  <c r="E72" i="47"/>
  <c r="D72" i="47"/>
  <c r="C72" i="47"/>
  <c r="B72" i="47"/>
  <c r="M71" i="47"/>
  <c r="M70" i="47"/>
  <c r="M69" i="47"/>
  <c r="M68" i="47"/>
  <c r="M67" i="47"/>
  <c r="M66" i="47"/>
  <c r="M65" i="47"/>
  <c r="M64" i="47"/>
  <c r="M63" i="47"/>
  <c r="M62" i="47"/>
  <c r="M61" i="47"/>
  <c r="M60" i="47"/>
  <c r="M59" i="47"/>
  <c r="M58" i="47"/>
  <c r="M57" i="47"/>
  <c r="M56" i="47"/>
  <c r="M55" i="47"/>
  <c r="M54" i="47"/>
  <c r="M53" i="47"/>
  <c r="M52" i="47"/>
  <c r="M51" i="47"/>
  <c r="M50" i="47"/>
  <c r="M49" i="47"/>
  <c r="M48" i="47"/>
  <c r="M47" i="47"/>
  <c r="M46" i="47"/>
  <c r="M45" i="47"/>
  <c r="M44" i="47"/>
  <c r="M43" i="47"/>
  <c r="M42" i="47"/>
  <c r="M41" i="47"/>
  <c r="M40" i="47"/>
  <c r="M39" i="47"/>
  <c r="M38" i="47"/>
  <c r="M37" i="47"/>
  <c r="M36" i="47"/>
  <c r="M35" i="47"/>
  <c r="M34" i="47"/>
  <c r="M33" i="47"/>
  <c r="M32" i="47"/>
  <c r="M31" i="47"/>
  <c r="M30" i="47"/>
  <c r="M29" i="47"/>
  <c r="M28" i="47"/>
  <c r="M27" i="47"/>
  <c r="M26" i="47"/>
  <c r="M25" i="47"/>
  <c r="M24" i="47"/>
  <c r="M23" i="47"/>
  <c r="M22" i="47"/>
  <c r="M21" i="47"/>
  <c r="M20" i="47"/>
  <c r="M19" i="47"/>
  <c r="M18" i="47"/>
  <c r="M17" i="47"/>
  <c r="M16" i="47"/>
  <c r="M15" i="47"/>
  <c r="M14" i="47"/>
  <c r="M13" i="47"/>
  <c r="M12" i="47"/>
  <c r="M11" i="47"/>
  <c r="M10" i="47"/>
  <c r="M9" i="47"/>
  <c r="M8" i="47"/>
  <c r="M7" i="47"/>
  <c r="M6" i="47"/>
  <c r="M5" i="47"/>
  <c r="M4" i="47"/>
  <c r="M4" i="10" l="1"/>
  <c r="M5" i="10"/>
  <c r="M6" i="10"/>
  <c r="M7" i="10"/>
  <c r="M8" i="10"/>
  <c r="M9" i="10"/>
  <c r="M10" i="10"/>
  <c r="M11" i="10"/>
  <c r="M12" i="10"/>
  <c r="M13" i="10"/>
  <c r="M14" i="10"/>
  <c r="M15" i="10"/>
  <c r="M16" i="10"/>
  <c r="M17" i="10"/>
  <c r="M18" i="10"/>
  <c r="M19" i="10"/>
  <c r="M20" i="10"/>
  <c r="M21" i="10"/>
  <c r="M22" i="10"/>
  <c r="M23" i="10"/>
  <c r="M24" i="10"/>
  <c r="M25" i="10"/>
  <c r="M26" i="10"/>
  <c r="M27" i="10"/>
  <c r="M28" i="10"/>
  <c r="M29" i="10"/>
  <c r="M30" i="10"/>
  <c r="M31" i="10"/>
  <c r="M32" i="10"/>
  <c r="M33" i="10"/>
  <c r="M34" i="10"/>
  <c r="M35" i="10"/>
  <c r="M36" i="10"/>
  <c r="M37" i="10"/>
  <c r="M38" i="10"/>
  <c r="M39" i="10"/>
  <c r="M40" i="10"/>
  <c r="M41" i="10"/>
  <c r="M42" i="10"/>
  <c r="M43" i="10"/>
  <c r="M44" i="10"/>
  <c r="M45" i="10"/>
  <c r="M46" i="10"/>
  <c r="M47" i="10"/>
  <c r="M48" i="10"/>
  <c r="M49" i="10"/>
  <c r="M50" i="10"/>
  <c r="M51" i="10"/>
  <c r="M52" i="10"/>
  <c r="M53" i="10"/>
  <c r="M54" i="10"/>
  <c r="M55" i="10"/>
  <c r="M56" i="10"/>
  <c r="M57" i="10"/>
  <c r="M58" i="10"/>
  <c r="M59" i="10"/>
  <c r="M60" i="10"/>
  <c r="M61" i="10"/>
  <c r="M62" i="10"/>
  <c r="M63" i="10"/>
  <c r="M64" i="10"/>
  <c r="M65" i="10"/>
  <c r="M66" i="10"/>
  <c r="M67" i="10"/>
  <c r="M68" i="10"/>
  <c r="M69" i="10"/>
  <c r="M70" i="10"/>
  <c r="M71" i="10"/>
  <c r="N4" i="10"/>
  <c r="N5" i="10"/>
  <c r="N6" i="10"/>
  <c r="N7" i="10"/>
  <c r="N8" i="10"/>
  <c r="N9" i="10"/>
  <c r="N10" i="10"/>
  <c r="N11" i="10"/>
  <c r="N12" i="10"/>
  <c r="N13" i="10"/>
  <c r="N14" i="10"/>
  <c r="N15" i="10"/>
  <c r="N16" i="10"/>
  <c r="N17" i="10"/>
  <c r="N18" i="10"/>
  <c r="N19" i="10"/>
  <c r="N20" i="10"/>
  <c r="N21" i="10"/>
  <c r="N22" i="10"/>
  <c r="N23" i="10"/>
  <c r="N24" i="10"/>
  <c r="N25" i="10"/>
  <c r="N26" i="10"/>
  <c r="N27" i="10"/>
  <c r="N28" i="10"/>
  <c r="N29" i="10"/>
  <c r="N30" i="10"/>
  <c r="N31" i="10"/>
  <c r="N32" i="10"/>
  <c r="N33" i="10"/>
  <c r="N34" i="10"/>
  <c r="N35" i="10"/>
  <c r="N36" i="10"/>
  <c r="N37" i="10"/>
  <c r="N38" i="10"/>
  <c r="N39" i="10"/>
  <c r="N40" i="10"/>
  <c r="N41" i="10"/>
  <c r="N42" i="10"/>
  <c r="N43" i="10"/>
  <c r="N44" i="10"/>
  <c r="N45" i="10"/>
  <c r="N46" i="10"/>
  <c r="N47" i="10"/>
  <c r="N48" i="10"/>
  <c r="N49" i="10"/>
  <c r="N50" i="10"/>
  <c r="N51" i="10"/>
  <c r="N52" i="10"/>
  <c r="N53" i="10"/>
  <c r="N54" i="10"/>
  <c r="N55" i="10"/>
  <c r="N56" i="10"/>
  <c r="N57" i="10"/>
  <c r="N58" i="10"/>
  <c r="N59" i="10"/>
  <c r="N60" i="10"/>
  <c r="N61" i="10"/>
  <c r="N62" i="10"/>
  <c r="N63" i="10"/>
  <c r="N64" i="10"/>
  <c r="N65" i="10"/>
  <c r="N66" i="10"/>
  <c r="N67" i="10"/>
  <c r="N68" i="10"/>
  <c r="N69" i="10"/>
  <c r="N70" i="10"/>
  <c r="N71" i="10"/>
  <c r="O72" i="10" s="1"/>
  <c r="L72" i="46"/>
  <c r="K72" i="46"/>
  <c r="J72" i="46"/>
  <c r="I72" i="46"/>
  <c r="H72" i="46"/>
  <c r="G72" i="46"/>
  <c r="F72" i="46"/>
  <c r="E72" i="46"/>
  <c r="D72" i="46"/>
  <c r="C72" i="46"/>
  <c r="B72" i="46"/>
  <c r="M71" i="46"/>
  <c r="M70" i="46"/>
  <c r="M69" i="46"/>
  <c r="M68" i="46"/>
  <c r="M67" i="46"/>
  <c r="M66" i="46"/>
  <c r="M65" i="46"/>
  <c r="M64" i="46"/>
  <c r="M63" i="46"/>
  <c r="M62" i="46"/>
  <c r="M61" i="46"/>
  <c r="M60" i="46"/>
  <c r="M59" i="46"/>
  <c r="M58" i="46"/>
  <c r="M57" i="46"/>
  <c r="M56" i="46"/>
  <c r="M55" i="46"/>
  <c r="M54" i="46"/>
  <c r="M53" i="46"/>
  <c r="M52" i="46"/>
  <c r="M51" i="46"/>
  <c r="M50" i="46"/>
  <c r="M49" i="46"/>
  <c r="M48" i="46"/>
  <c r="M47" i="46"/>
  <c r="M46" i="46"/>
  <c r="M45" i="46"/>
  <c r="M44" i="46"/>
  <c r="M43" i="46"/>
  <c r="M42" i="46"/>
  <c r="M41" i="46"/>
  <c r="M40" i="46"/>
  <c r="M39" i="46"/>
  <c r="M38" i="46"/>
  <c r="M37" i="46"/>
  <c r="M36" i="46"/>
  <c r="M35" i="46"/>
  <c r="M34" i="46"/>
  <c r="M33" i="46"/>
  <c r="M32" i="46"/>
  <c r="M31" i="46"/>
  <c r="M30" i="46"/>
  <c r="M29" i="46"/>
  <c r="M28" i="46"/>
  <c r="M27" i="46"/>
  <c r="M26" i="46"/>
  <c r="M25" i="46"/>
  <c r="M24" i="46"/>
  <c r="M23" i="46"/>
  <c r="M22" i="46"/>
  <c r="M21" i="46"/>
  <c r="M20" i="46"/>
  <c r="M19" i="46"/>
  <c r="M18" i="46"/>
  <c r="M17" i="46"/>
  <c r="M16" i="46"/>
  <c r="M15" i="46"/>
  <c r="M14" i="46"/>
  <c r="M13" i="46"/>
  <c r="M12" i="46"/>
  <c r="M11" i="46"/>
  <c r="M10" i="46"/>
  <c r="M9" i="46"/>
  <c r="M8" i="46"/>
  <c r="M7" i="46"/>
  <c r="M6" i="46"/>
  <c r="M5" i="46"/>
  <c r="M4" i="46"/>
  <c r="L72" i="45"/>
  <c r="K72" i="45"/>
  <c r="J72" i="45"/>
  <c r="I72" i="45"/>
  <c r="H72" i="45"/>
  <c r="G72" i="45"/>
  <c r="F72" i="45"/>
  <c r="E72" i="45"/>
  <c r="D72" i="45"/>
  <c r="C72" i="45"/>
  <c r="B72" i="45"/>
  <c r="M71" i="45"/>
  <c r="M70" i="45"/>
  <c r="M69" i="45"/>
  <c r="M68" i="45"/>
  <c r="M67" i="45"/>
  <c r="M66" i="45"/>
  <c r="M65" i="45"/>
  <c r="M64" i="45"/>
  <c r="M63" i="45"/>
  <c r="M62" i="45"/>
  <c r="M61" i="45"/>
  <c r="M60" i="45"/>
  <c r="M59" i="45"/>
  <c r="M58" i="45"/>
  <c r="M57" i="45"/>
  <c r="M56" i="45"/>
  <c r="M55" i="45"/>
  <c r="M54" i="45"/>
  <c r="M53" i="45"/>
  <c r="M52" i="45"/>
  <c r="M51" i="45"/>
  <c r="M50" i="45"/>
  <c r="M49" i="45"/>
  <c r="M48" i="45"/>
  <c r="M47" i="45"/>
  <c r="M46" i="45"/>
  <c r="M45" i="45"/>
  <c r="M44" i="45"/>
  <c r="M43" i="45"/>
  <c r="M42" i="45"/>
  <c r="M41" i="45"/>
  <c r="M40" i="45"/>
  <c r="M39" i="45"/>
  <c r="M38" i="45"/>
  <c r="M37" i="45"/>
  <c r="M36" i="45"/>
  <c r="M35" i="45"/>
  <c r="M34" i="45"/>
  <c r="M33" i="45"/>
  <c r="M32" i="45"/>
  <c r="M31" i="45"/>
  <c r="M30" i="45"/>
  <c r="M29" i="45"/>
  <c r="M28" i="45"/>
  <c r="M27" i="45"/>
  <c r="M26" i="45"/>
  <c r="M25" i="45"/>
  <c r="M24" i="45"/>
  <c r="M23" i="45"/>
  <c r="M22" i="45"/>
  <c r="M21" i="45"/>
  <c r="M20" i="45"/>
  <c r="M19" i="45"/>
  <c r="M18" i="45"/>
  <c r="M17" i="45"/>
  <c r="M16" i="45"/>
  <c r="M15" i="45"/>
  <c r="M14" i="45"/>
  <c r="M13" i="45"/>
  <c r="M12" i="45"/>
  <c r="M11" i="45"/>
  <c r="M10" i="45"/>
  <c r="M9" i="45"/>
  <c r="M8" i="45"/>
  <c r="M7" i="45"/>
  <c r="M6" i="45"/>
  <c r="M5" i="45"/>
  <c r="M4" i="45"/>
  <c r="L4" i="10"/>
  <c r="L5" i="10"/>
  <c r="L6" i="10"/>
  <c r="L7" i="10"/>
  <c r="L8" i="10"/>
  <c r="L9" i="10"/>
  <c r="L10" i="10"/>
  <c r="L11" i="10"/>
  <c r="L12" i="10"/>
  <c r="L13" i="10"/>
  <c r="L14" i="10"/>
  <c r="L15" i="10"/>
  <c r="L16" i="10"/>
  <c r="L17" i="10"/>
  <c r="L18" i="10"/>
  <c r="L19" i="10"/>
  <c r="L20" i="10"/>
  <c r="L21" i="10"/>
  <c r="L22" i="10"/>
  <c r="L23" i="10"/>
  <c r="L24" i="10"/>
  <c r="L25" i="10"/>
  <c r="L26" i="10"/>
  <c r="L27" i="10"/>
  <c r="L28" i="10"/>
  <c r="L29" i="10"/>
  <c r="L30" i="10"/>
  <c r="L31" i="10"/>
  <c r="L32" i="10"/>
  <c r="L33" i="10"/>
  <c r="L34" i="10"/>
  <c r="L35" i="10"/>
  <c r="L36" i="10"/>
  <c r="L37" i="10"/>
  <c r="L38" i="10"/>
  <c r="L39" i="10"/>
  <c r="L40" i="10"/>
  <c r="L41" i="10"/>
  <c r="L42" i="10"/>
  <c r="L43" i="10"/>
  <c r="L44" i="10"/>
  <c r="L45" i="10"/>
  <c r="L46" i="10"/>
  <c r="L47" i="10"/>
  <c r="L48" i="10"/>
  <c r="L49" i="10"/>
  <c r="L50" i="10"/>
  <c r="L51" i="10"/>
  <c r="L52" i="10"/>
  <c r="L53" i="10"/>
  <c r="L54" i="10"/>
  <c r="L55" i="10"/>
  <c r="L56" i="10"/>
  <c r="L57" i="10"/>
  <c r="L58" i="10"/>
  <c r="L59" i="10"/>
  <c r="L60" i="10"/>
  <c r="L61" i="10"/>
  <c r="L62" i="10"/>
  <c r="L63" i="10"/>
  <c r="L64" i="10"/>
  <c r="L65" i="10"/>
  <c r="L66" i="10"/>
  <c r="L67" i="10"/>
  <c r="L68" i="10"/>
  <c r="L69" i="10"/>
  <c r="L70" i="10"/>
  <c r="L71" i="10"/>
  <c r="M4" i="43"/>
  <c r="K4" i="10"/>
  <c r="K5" i="10"/>
  <c r="K6" i="10"/>
  <c r="K7" i="10"/>
  <c r="K8" i="10"/>
  <c r="K9" i="10"/>
  <c r="K10" i="10"/>
  <c r="K11" i="10"/>
  <c r="K12" i="10"/>
  <c r="K13" i="10"/>
  <c r="K14" i="10"/>
  <c r="K15" i="10"/>
  <c r="K16" i="10"/>
  <c r="K17" i="10"/>
  <c r="K18" i="10"/>
  <c r="K19" i="10"/>
  <c r="K20" i="10"/>
  <c r="K21" i="10"/>
  <c r="K22" i="10"/>
  <c r="K23" i="10"/>
  <c r="K24" i="10"/>
  <c r="K25" i="10"/>
  <c r="K26" i="10"/>
  <c r="K27" i="10"/>
  <c r="K28" i="10"/>
  <c r="K29" i="10"/>
  <c r="K30" i="10"/>
  <c r="K31" i="10"/>
  <c r="K32" i="10"/>
  <c r="K33" i="10"/>
  <c r="K34" i="10"/>
  <c r="K35" i="10"/>
  <c r="K36" i="10"/>
  <c r="K37" i="10"/>
  <c r="K38" i="10"/>
  <c r="K39" i="10"/>
  <c r="K40" i="10"/>
  <c r="K41" i="10"/>
  <c r="K42" i="10"/>
  <c r="K43" i="10"/>
  <c r="K44" i="10"/>
  <c r="K45" i="10"/>
  <c r="K46" i="10"/>
  <c r="K47" i="10"/>
  <c r="K48" i="10"/>
  <c r="K49" i="10"/>
  <c r="K50" i="10"/>
  <c r="K51" i="10"/>
  <c r="K52" i="10"/>
  <c r="K53" i="10"/>
  <c r="K54" i="10"/>
  <c r="K55" i="10"/>
  <c r="K56" i="10"/>
  <c r="K57" i="10"/>
  <c r="K58" i="10"/>
  <c r="K59" i="10"/>
  <c r="K60" i="10"/>
  <c r="K61" i="10"/>
  <c r="K62" i="10"/>
  <c r="K63" i="10"/>
  <c r="K64" i="10"/>
  <c r="K65" i="10"/>
  <c r="K66" i="10"/>
  <c r="K67" i="10"/>
  <c r="K68" i="10"/>
  <c r="K69" i="10"/>
  <c r="K70" i="10"/>
  <c r="K71" i="10"/>
  <c r="L72" i="43"/>
  <c r="K72" i="43"/>
  <c r="J72" i="43"/>
  <c r="I72" i="43"/>
  <c r="H72" i="43"/>
  <c r="G72" i="43"/>
  <c r="F72" i="43"/>
  <c r="E72" i="43"/>
  <c r="D72" i="43"/>
  <c r="C72" i="43"/>
  <c r="B72" i="43"/>
  <c r="M71" i="43"/>
  <c r="M70" i="43"/>
  <c r="M69" i="43"/>
  <c r="M68" i="43"/>
  <c r="M67" i="43"/>
  <c r="M66" i="43"/>
  <c r="M65" i="43"/>
  <c r="M64" i="43"/>
  <c r="M63" i="43"/>
  <c r="M62" i="43"/>
  <c r="M61" i="43"/>
  <c r="M60" i="43"/>
  <c r="M59" i="43"/>
  <c r="M58" i="43"/>
  <c r="M57" i="43"/>
  <c r="M56" i="43"/>
  <c r="M55" i="43"/>
  <c r="M54" i="43"/>
  <c r="M53" i="43"/>
  <c r="M52" i="43"/>
  <c r="M51" i="43"/>
  <c r="M50" i="43"/>
  <c r="M49" i="43"/>
  <c r="M48" i="43"/>
  <c r="M47" i="43"/>
  <c r="M46" i="43"/>
  <c r="M45" i="43"/>
  <c r="M44" i="43"/>
  <c r="M43" i="43"/>
  <c r="M42" i="43"/>
  <c r="M41" i="43"/>
  <c r="M40" i="43"/>
  <c r="M39" i="43"/>
  <c r="M38" i="43"/>
  <c r="M37" i="43"/>
  <c r="M36" i="43"/>
  <c r="M35" i="43"/>
  <c r="M34" i="43"/>
  <c r="M33" i="43"/>
  <c r="M32" i="43"/>
  <c r="M31" i="43"/>
  <c r="M30" i="43"/>
  <c r="M29" i="43"/>
  <c r="M28" i="43"/>
  <c r="M27" i="43"/>
  <c r="M26" i="43"/>
  <c r="M25" i="43"/>
  <c r="M24" i="43"/>
  <c r="M23" i="43"/>
  <c r="M22" i="43"/>
  <c r="M21" i="43"/>
  <c r="M20" i="43"/>
  <c r="M19" i="43"/>
  <c r="M18" i="43"/>
  <c r="M17" i="43"/>
  <c r="M16" i="43"/>
  <c r="M15" i="43"/>
  <c r="M14" i="43"/>
  <c r="M13" i="43"/>
  <c r="M12" i="43"/>
  <c r="M11" i="43"/>
  <c r="M10" i="43"/>
  <c r="M9" i="43"/>
  <c r="M8" i="43"/>
  <c r="M7" i="43"/>
  <c r="M6" i="43"/>
  <c r="M5" i="43"/>
  <c r="J4" i="10"/>
  <c r="J5" i="10"/>
  <c r="J6" i="10"/>
  <c r="J7" i="10"/>
  <c r="J8" i="10"/>
  <c r="J9" i="10"/>
  <c r="J10" i="10"/>
  <c r="J11" i="10"/>
  <c r="J12" i="10"/>
  <c r="J13" i="10"/>
  <c r="J14" i="10"/>
  <c r="J15" i="10"/>
  <c r="J16" i="10"/>
  <c r="J17" i="10"/>
  <c r="J18" i="10"/>
  <c r="J19" i="10"/>
  <c r="J20" i="10"/>
  <c r="J21" i="10"/>
  <c r="J22" i="10"/>
  <c r="J23" i="10"/>
  <c r="J24" i="10"/>
  <c r="J25" i="10"/>
  <c r="J26" i="10"/>
  <c r="J27" i="10"/>
  <c r="J28" i="10"/>
  <c r="J29" i="10"/>
  <c r="J30" i="10"/>
  <c r="J31" i="10"/>
  <c r="J32" i="10"/>
  <c r="J33" i="10"/>
  <c r="J34" i="10"/>
  <c r="J35" i="10"/>
  <c r="J36" i="10"/>
  <c r="J37" i="10"/>
  <c r="J38" i="10"/>
  <c r="J39" i="10"/>
  <c r="J40" i="10"/>
  <c r="J41" i="10"/>
  <c r="J42" i="10"/>
  <c r="J43" i="10"/>
  <c r="J44" i="10"/>
  <c r="J45" i="10"/>
  <c r="J46" i="10"/>
  <c r="J47" i="10"/>
  <c r="J48" i="10"/>
  <c r="J49" i="10"/>
  <c r="J50" i="10"/>
  <c r="J51" i="10"/>
  <c r="J52" i="10"/>
  <c r="J53" i="10"/>
  <c r="J54" i="10"/>
  <c r="J55" i="10"/>
  <c r="J56" i="10"/>
  <c r="J57" i="10"/>
  <c r="J58" i="10"/>
  <c r="J59" i="10"/>
  <c r="J60" i="10"/>
  <c r="J61" i="10"/>
  <c r="J62" i="10"/>
  <c r="J63" i="10"/>
  <c r="J64" i="10"/>
  <c r="J65" i="10"/>
  <c r="J66" i="10"/>
  <c r="J67" i="10"/>
  <c r="J68" i="10"/>
  <c r="J69" i="10"/>
  <c r="J70" i="10"/>
  <c r="J71" i="10"/>
  <c r="L72" i="42"/>
  <c r="K72" i="42"/>
  <c r="J72" i="42"/>
  <c r="I72" i="42"/>
  <c r="H72" i="42"/>
  <c r="G72" i="42"/>
  <c r="F72" i="42"/>
  <c r="E72" i="42"/>
  <c r="D72" i="42"/>
  <c r="C72" i="42"/>
  <c r="B72" i="42"/>
  <c r="M71" i="42"/>
  <c r="M70" i="42"/>
  <c r="M69" i="42"/>
  <c r="M68" i="42"/>
  <c r="M67" i="42"/>
  <c r="M66" i="42"/>
  <c r="M65" i="42"/>
  <c r="M64" i="42"/>
  <c r="M63" i="42"/>
  <c r="M62" i="42"/>
  <c r="M61" i="42"/>
  <c r="M60" i="42"/>
  <c r="M59" i="42"/>
  <c r="M58" i="42"/>
  <c r="M57" i="42"/>
  <c r="M56" i="42"/>
  <c r="M55" i="42"/>
  <c r="M54" i="42"/>
  <c r="M53" i="42"/>
  <c r="M52" i="42"/>
  <c r="M51" i="42"/>
  <c r="M50" i="42"/>
  <c r="M49" i="42"/>
  <c r="M48" i="42"/>
  <c r="M47" i="42"/>
  <c r="M46" i="42"/>
  <c r="M45" i="42"/>
  <c r="M44" i="42"/>
  <c r="M43" i="42"/>
  <c r="M42" i="42"/>
  <c r="M41" i="42"/>
  <c r="M40" i="42"/>
  <c r="M39" i="42"/>
  <c r="M38" i="42"/>
  <c r="M37" i="42"/>
  <c r="M36" i="42"/>
  <c r="M35" i="42"/>
  <c r="M34" i="42"/>
  <c r="M33" i="42"/>
  <c r="M32" i="42"/>
  <c r="M31" i="42"/>
  <c r="M30" i="42"/>
  <c r="M29" i="42"/>
  <c r="M28" i="42"/>
  <c r="M27" i="42"/>
  <c r="M26" i="42"/>
  <c r="M25" i="42"/>
  <c r="M24" i="42"/>
  <c r="M23" i="42"/>
  <c r="M22" i="42"/>
  <c r="M21" i="42"/>
  <c r="M20" i="42"/>
  <c r="M19" i="42"/>
  <c r="M18" i="42"/>
  <c r="M17" i="42"/>
  <c r="M16" i="42"/>
  <c r="M15" i="42"/>
  <c r="M14" i="42"/>
  <c r="M13" i="42"/>
  <c r="M12" i="42"/>
  <c r="M11" i="42"/>
  <c r="M10" i="42"/>
  <c r="M9" i="42"/>
  <c r="M8" i="42"/>
  <c r="M7" i="42"/>
  <c r="M6" i="42"/>
  <c r="M5" i="42"/>
  <c r="M4" i="42"/>
  <c r="I4" i="10"/>
  <c r="I5" i="10"/>
  <c r="I6" i="10"/>
  <c r="I7" i="10"/>
  <c r="I8" i="10"/>
  <c r="I9" i="10"/>
  <c r="I10" i="10"/>
  <c r="I11" i="10"/>
  <c r="I12" i="10"/>
  <c r="I13" i="10"/>
  <c r="I14" i="10"/>
  <c r="I15" i="10"/>
  <c r="I16" i="10"/>
  <c r="I17" i="10"/>
  <c r="I18" i="10"/>
  <c r="I19" i="10"/>
  <c r="I20" i="10"/>
  <c r="I21" i="10"/>
  <c r="I22" i="10"/>
  <c r="I23" i="10"/>
  <c r="I24" i="10"/>
  <c r="I25" i="10"/>
  <c r="I26" i="10"/>
  <c r="I27" i="10"/>
  <c r="I28" i="10"/>
  <c r="I29" i="10"/>
  <c r="I30" i="10"/>
  <c r="I31" i="10"/>
  <c r="I32" i="10"/>
  <c r="I33" i="10"/>
  <c r="I34" i="10"/>
  <c r="I35" i="10"/>
  <c r="I36" i="10"/>
  <c r="I37" i="10"/>
  <c r="I38" i="10"/>
  <c r="I39" i="10"/>
  <c r="I40" i="10"/>
  <c r="I41" i="10"/>
  <c r="I42" i="10"/>
  <c r="I43" i="10"/>
  <c r="I44" i="10"/>
  <c r="I45" i="10"/>
  <c r="I46" i="10"/>
  <c r="I47" i="10"/>
  <c r="I48" i="10"/>
  <c r="I49" i="10"/>
  <c r="I50" i="10"/>
  <c r="I51" i="10"/>
  <c r="I52" i="10"/>
  <c r="I53" i="10"/>
  <c r="I54" i="10"/>
  <c r="I55" i="10"/>
  <c r="I56" i="10"/>
  <c r="I57" i="10"/>
  <c r="I58" i="10"/>
  <c r="I59" i="10"/>
  <c r="I60" i="10"/>
  <c r="I61" i="10"/>
  <c r="I62" i="10"/>
  <c r="I63" i="10"/>
  <c r="I64" i="10"/>
  <c r="I65" i="10"/>
  <c r="I66" i="10"/>
  <c r="I67" i="10"/>
  <c r="I68" i="10"/>
  <c r="I69" i="10"/>
  <c r="I70" i="10"/>
  <c r="I71" i="10"/>
  <c r="I72" i="10" s="1"/>
  <c r="L72" i="41"/>
  <c r="K72" i="41"/>
  <c r="J72" i="41"/>
  <c r="I72" i="41"/>
  <c r="H72" i="41"/>
  <c r="G72" i="41"/>
  <c r="F72" i="41"/>
  <c r="E72" i="41"/>
  <c r="D72" i="41"/>
  <c r="C72" i="41"/>
  <c r="B72" i="41"/>
  <c r="M71" i="41"/>
  <c r="M70" i="41"/>
  <c r="M69" i="41"/>
  <c r="M68" i="41"/>
  <c r="M67" i="41"/>
  <c r="M66" i="41"/>
  <c r="M65" i="41"/>
  <c r="M64" i="41"/>
  <c r="M63" i="41"/>
  <c r="M62" i="41"/>
  <c r="M61" i="41"/>
  <c r="M60" i="41"/>
  <c r="M59" i="41"/>
  <c r="M58" i="41"/>
  <c r="M57" i="41"/>
  <c r="M56" i="41"/>
  <c r="M55" i="41"/>
  <c r="M54" i="41"/>
  <c r="M53" i="41"/>
  <c r="M52" i="41"/>
  <c r="M51" i="41"/>
  <c r="M50" i="41"/>
  <c r="M49" i="41"/>
  <c r="M48" i="41"/>
  <c r="M47" i="41"/>
  <c r="M46" i="41"/>
  <c r="M45" i="41"/>
  <c r="M44" i="41"/>
  <c r="M43" i="41"/>
  <c r="M42" i="41"/>
  <c r="M41" i="41"/>
  <c r="M40" i="41"/>
  <c r="M39" i="41"/>
  <c r="M38" i="41"/>
  <c r="M37" i="41"/>
  <c r="M36" i="41"/>
  <c r="M35" i="41"/>
  <c r="M34" i="41"/>
  <c r="M33" i="41"/>
  <c r="M32" i="41"/>
  <c r="M31" i="41"/>
  <c r="M30" i="41"/>
  <c r="M29" i="41"/>
  <c r="M28" i="41"/>
  <c r="M27" i="41"/>
  <c r="M26" i="41"/>
  <c r="M25" i="41"/>
  <c r="M24" i="41"/>
  <c r="M23" i="41"/>
  <c r="M22" i="41"/>
  <c r="M21" i="41"/>
  <c r="M20" i="41"/>
  <c r="M19" i="41"/>
  <c r="M18" i="41"/>
  <c r="M17" i="41"/>
  <c r="M16" i="41"/>
  <c r="M15" i="41"/>
  <c r="M14" i="41"/>
  <c r="M13" i="41"/>
  <c r="M12" i="41"/>
  <c r="M11" i="41"/>
  <c r="M10" i="41"/>
  <c r="M9" i="41"/>
  <c r="M8" i="41"/>
  <c r="M7" i="41"/>
  <c r="M6" i="41"/>
  <c r="M5" i="41"/>
  <c r="M4" i="41"/>
  <c r="B32" i="10"/>
  <c r="C36" i="10"/>
  <c r="E7" i="10"/>
  <c r="E36" i="10"/>
  <c r="F17" i="10"/>
  <c r="B70" i="10"/>
  <c r="B69" i="10"/>
  <c r="B68" i="10"/>
  <c r="B67" i="10"/>
  <c r="B66" i="10"/>
  <c r="B65" i="10"/>
  <c r="B64" i="10"/>
  <c r="B63" i="10"/>
  <c r="B62" i="10"/>
  <c r="M61" i="39"/>
  <c r="B60" i="10"/>
  <c r="B59" i="10"/>
  <c r="B58" i="10"/>
  <c r="B57" i="10"/>
  <c r="B56" i="10"/>
  <c r="B55" i="10"/>
  <c r="B54" i="10"/>
  <c r="M53" i="39"/>
  <c r="B52" i="10"/>
  <c r="B51" i="10"/>
  <c r="B50" i="10"/>
  <c r="B49" i="10"/>
  <c r="B48" i="10"/>
  <c r="B47" i="10"/>
  <c r="B46" i="10"/>
  <c r="B45" i="10"/>
  <c r="B44" i="10"/>
  <c r="B43" i="10"/>
  <c r="B42" i="10"/>
  <c r="B41" i="10"/>
  <c r="B40" i="10"/>
  <c r="B39" i="10"/>
  <c r="B38" i="10"/>
  <c r="B37" i="10"/>
  <c r="B36" i="10"/>
  <c r="B35" i="10"/>
  <c r="B34" i="10"/>
  <c r="B33" i="10"/>
  <c r="B31" i="10"/>
  <c r="B29" i="10"/>
  <c r="M28" i="39"/>
  <c r="B27" i="10"/>
  <c r="B25" i="10"/>
  <c r="M24" i="39"/>
  <c r="B23" i="10"/>
  <c r="B21" i="10"/>
  <c r="B20" i="10"/>
  <c r="B19" i="10"/>
  <c r="B18" i="10"/>
  <c r="B17" i="10"/>
  <c r="B16" i="10"/>
  <c r="B15" i="10"/>
  <c r="B14" i="10"/>
  <c r="B13" i="10"/>
  <c r="B12" i="10"/>
  <c r="B11" i="10"/>
  <c r="B10" i="10"/>
  <c r="B9" i="10"/>
  <c r="B8" i="10"/>
  <c r="B7" i="10"/>
  <c r="B6" i="10"/>
  <c r="B5" i="10"/>
  <c r="B4" i="10"/>
  <c r="D72" i="38"/>
  <c r="C70" i="10"/>
  <c r="C69" i="10"/>
  <c r="C68" i="10"/>
  <c r="C67" i="10"/>
  <c r="C66" i="10"/>
  <c r="C65" i="10"/>
  <c r="C64" i="10"/>
  <c r="C63" i="10"/>
  <c r="C62" i="10"/>
  <c r="C61" i="10"/>
  <c r="C60" i="10"/>
  <c r="C59" i="10"/>
  <c r="C58" i="10"/>
  <c r="C57" i="10"/>
  <c r="C56" i="10"/>
  <c r="C55" i="10"/>
  <c r="C54" i="10"/>
  <c r="C53" i="10"/>
  <c r="C52" i="10"/>
  <c r="C51" i="10"/>
  <c r="C50" i="10"/>
  <c r="C49" i="10"/>
  <c r="C48" i="10"/>
  <c r="C47" i="10"/>
  <c r="C46" i="10"/>
  <c r="C45" i="10"/>
  <c r="C44" i="10"/>
  <c r="C43" i="10"/>
  <c r="C42" i="10"/>
  <c r="C41" i="10"/>
  <c r="C40" i="10"/>
  <c r="C39" i="10"/>
  <c r="C38" i="10"/>
  <c r="C37" i="10"/>
  <c r="C35" i="10"/>
  <c r="C34" i="10"/>
  <c r="C33" i="10"/>
  <c r="C32" i="10"/>
  <c r="C31" i="10"/>
  <c r="C30" i="10"/>
  <c r="C29" i="10"/>
  <c r="C28" i="10"/>
  <c r="C27" i="10"/>
  <c r="C26" i="10"/>
  <c r="C25" i="10"/>
  <c r="C24" i="10"/>
  <c r="C23" i="10"/>
  <c r="C22" i="10"/>
  <c r="C21" i="10"/>
  <c r="C20" i="10"/>
  <c r="C19" i="10"/>
  <c r="C18" i="10"/>
  <c r="C17" i="10"/>
  <c r="C16" i="10"/>
  <c r="C15" i="10"/>
  <c r="C14" i="10"/>
  <c r="C13" i="10"/>
  <c r="C12" i="10"/>
  <c r="C11" i="10"/>
  <c r="C10" i="10"/>
  <c r="C9" i="10"/>
  <c r="C8" i="10"/>
  <c r="C7" i="10"/>
  <c r="C6" i="10"/>
  <c r="C5" i="10"/>
  <c r="C4" i="10"/>
  <c r="D70" i="10"/>
  <c r="D69" i="10"/>
  <c r="D67" i="10"/>
  <c r="D66" i="10"/>
  <c r="D65" i="10"/>
  <c r="D64" i="10"/>
  <c r="D63" i="10"/>
  <c r="D62" i="10"/>
  <c r="D61" i="10"/>
  <c r="D60" i="10"/>
  <c r="D59" i="10"/>
  <c r="D58" i="10"/>
  <c r="D57" i="10"/>
  <c r="D56" i="10"/>
  <c r="D55" i="10"/>
  <c r="D54" i="10"/>
  <c r="D53" i="10"/>
  <c r="D52" i="10"/>
  <c r="D51" i="10"/>
  <c r="D50" i="10"/>
  <c r="D49" i="10"/>
  <c r="D48" i="10"/>
  <c r="D47" i="10"/>
  <c r="D46" i="10"/>
  <c r="D45" i="10"/>
  <c r="D44" i="10"/>
  <c r="D43" i="10"/>
  <c r="D42" i="10"/>
  <c r="D41" i="10"/>
  <c r="D40" i="10"/>
  <c r="D39" i="10"/>
  <c r="D38" i="10"/>
  <c r="D37" i="10"/>
  <c r="D36" i="10"/>
  <c r="D35" i="10"/>
  <c r="D34" i="10"/>
  <c r="D33" i="10"/>
  <c r="D32" i="10"/>
  <c r="D31" i="10"/>
  <c r="D30" i="10"/>
  <c r="D29" i="10"/>
  <c r="D28" i="10"/>
  <c r="D27" i="10"/>
  <c r="D26" i="10"/>
  <c r="D24" i="10"/>
  <c r="D23" i="10"/>
  <c r="D22" i="10"/>
  <c r="D21" i="10"/>
  <c r="D20" i="10"/>
  <c r="D19" i="10"/>
  <c r="D18" i="10"/>
  <c r="D17" i="10"/>
  <c r="D16" i="10"/>
  <c r="D15" i="10"/>
  <c r="D14" i="10"/>
  <c r="D13" i="10"/>
  <c r="D12" i="10"/>
  <c r="D11" i="10"/>
  <c r="D10" i="10"/>
  <c r="D9" i="10"/>
  <c r="D8" i="10"/>
  <c r="D7" i="10"/>
  <c r="D6" i="10"/>
  <c r="D5" i="10"/>
  <c r="K72" i="36"/>
  <c r="G72" i="36"/>
  <c r="E72" i="36"/>
  <c r="C72" i="36"/>
  <c r="E70" i="10"/>
  <c r="E69" i="10"/>
  <c r="E68" i="10"/>
  <c r="E67" i="10"/>
  <c r="E66" i="10"/>
  <c r="E65" i="10"/>
  <c r="E64" i="10"/>
  <c r="E63" i="10"/>
  <c r="E62" i="10"/>
  <c r="E61" i="10"/>
  <c r="E60" i="10"/>
  <c r="E59" i="10"/>
  <c r="E58" i="10"/>
  <c r="E57" i="10"/>
  <c r="E56" i="10"/>
  <c r="E55" i="10"/>
  <c r="E54" i="10"/>
  <c r="E53" i="10"/>
  <c r="E52" i="10"/>
  <c r="E51" i="10"/>
  <c r="E50" i="10"/>
  <c r="E49" i="10"/>
  <c r="E48" i="10"/>
  <c r="E47" i="10"/>
  <c r="E46" i="10"/>
  <c r="E45" i="10"/>
  <c r="E44" i="10"/>
  <c r="E43" i="10"/>
  <c r="E42" i="10"/>
  <c r="E41" i="10"/>
  <c r="E40" i="10"/>
  <c r="E39" i="10"/>
  <c r="E38" i="10"/>
  <c r="E37" i="10"/>
  <c r="E35" i="10"/>
  <c r="E34" i="10"/>
  <c r="E33" i="10"/>
  <c r="E32" i="10"/>
  <c r="E31" i="10"/>
  <c r="E30" i="10"/>
  <c r="E29" i="10"/>
  <c r="E28" i="10"/>
  <c r="E27" i="10"/>
  <c r="E26" i="10"/>
  <c r="E25" i="10"/>
  <c r="E24" i="10"/>
  <c r="E23" i="10"/>
  <c r="E22" i="10"/>
  <c r="E21" i="10"/>
  <c r="E20" i="10"/>
  <c r="E19" i="10"/>
  <c r="E18" i="10"/>
  <c r="E17" i="10"/>
  <c r="E15" i="10"/>
  <c r="E14" i="10"/>
  <c r="E13" i="10"/>
  <c r="E12" i="10"/>
  <c r="E11" i="10"/>
  <c r="E10" i="10"/>
  <c r="E9" i="10"/>
  <c r="E8" i="10"/>
  <c r="E6" i="10"/>
  <c r="E5" i="10"/>
  <c r="E4" i="10"/>
  <c r="F70" i="10"/>
  <c r="F69" i="10"/>
  <c r="F68" i="10"/>
  <c r="F67" i="10"/>
  <c r="F66" i="10"/>
  <c r="F65" i="10"/>
  <c r="F64" i="10"/>
  <c r="F63" i="10"/>
  <c r="F62" i="10"/>
  <c r="F61" i="10"/>
  <c r="F60" i="10"/>
  <c r="F59" i="10"/>
  <c r="F58" i="10"/>
  <c r="F57" i="10"/>
  <c r="F56" i="10"/>
  <c r="F55" i="10"/>
  <c r="F54" i="10"/>
  <c r="F53" i="10"/>
  <c r="F52" i="10"/>
  <c r="F51" i="10"/>
  <c r="F50" i="10"/>
  <c r="F49" i="10"/>
  <c r="F48" i="10"/>
  <c r="F46" i="10"/>
  <c r="F45" i="10"/>
  <c r="F44" i="10"/>
  <c r="F43" i="10"/>
  <c r="F42" i="10"/>
  <c r="F41" i="10"/>
  <c r="F40" i="10"/>
  <c r="F39" i="10"/>
  <c r="F38" i="10"/>
  <c r="F37" i="10"/>
  <c r="F36" i="10"/>
  <c r="F35" i="10"/>
  <c r="F34" i="10"/>
  <c r="F33" i="10"/>
  <c r="F32" i="10"/>
  <c r="F31" i="10"/>
  <c r="F30" i="10"/>
  <c r="F28" i="10"/>
  <c r="F27" i="10"/>
  <c r="F26" i="10"/>
  <c r="F25" i="10"/>
  <c r="F24" i="10"/>
  <c r="F23" i="10"/>
  <c r="F22" i="10"/>
  <c r="F21" i="10"/>
  <c r="F20" i="10"/>
  <c r="F19" i="10"/>
  <c r="F18" i="10"/>
  <c r="F16" i="10"/>
  <c r="F15" i="10"/>
  <c r="F14" i="10"/>
  <c r="F12" i="10"/>
  <c r="F11" i="10"/>
  <c r="F10" i="10"/>
  <c r="F9" i="10"/>
  <c r="F8" i="10"/>
  <c r="F7" i="10"/>
  <c r="F6" i="10"/>
  <c r="F4" i="10"/>
  <c r="G24" i="10"/>
  <c r="G54" i="10"/>
  <c r="G70" i="10"/>
  <c r="G69" i="10"/>
  <c r="G68" i="10"/>
  <c r="G66" i="10"/>
  <c r="G64" i="10"/>
  <c r="G63" i="10"/>
  <c r="G62" i="10"/>
  <c r="G60" i="10"/>
  <c r="G59" i="10"/>
  <c r="G58" i="10"/>
  <c r="G57" i="10"/>
  <c r="G56" i="10"/>
  <c r="G55" i="10"/>
  <c r="G53" i="10"/>
  <c r="G52" i="10"/>
  <c r="G51" i="10"/>
  <c r="G50" i="10"/>
  <c r="G49" i="10"/>
  <c r="G48" i="10"/>
  <c r="G47" i="10"/>
  <c r="G46" i="10"/>
  <c r="G45" i="10"/>
  <c r="G44" i="10"/>
  <c r="G43" i="10"/>
  <c r="G42" i="10"/>
  <c r="G41" i="10"/>
  <c r="G40" i="10"/>
  <c r="G39" i="10"/>
  <c r="G38" i="10"/>
  <c r="G37" i="10"/>
  <c r="G36" i="10"/>
  <c r="G34" i="10"/>
  <c r="G33" i="10"/>
  <c r="G32" i="10"/>
  <c r="G31" i="10"/>
  <c r="G30" i="10"/>
  <c r="G29" i="10"/>
  <c r="G28" i="10"/>
  <c r="G27" i="10"/>
  <c r="G25" i="10"/>
  <c r="G23" i="10"/>
  <c r="G22" i="10"/>
  <c r="G21" i="10"/>
  <c r="G20" i="10"/>
  <c r="G19" i="10"/>
  <c r="G18" i="10"/>
  <c r="G16" i="10"/>
  <c r="G15" i="10"/>
  <c r="G14" i="10"/>
  <c r="G13" i="10"/>
  <c r="G12" i="10"/>
  <c r="G11" i="10"/>
  <c r="G9" i="10"/>
  <c r="G8" i="10"/>
  <c r="G7" i="10"/>
  <c r="G6" i="10"/>
  <c r="G4" i="10"/>
  <c r="H70" i="10"/>
  <c r="H69" i="10"/>
  <c r="H68" i="10"/>
  <c r="H67" i="10"/>
  <c r="H66" i="10"/>
  <c r="H64" i="10"/>
  <c r="H63" i="10"/>
  <c r="H62" i="10"/>
  <c r="H61" i="10"/>
  <c r="H60" i="10"/>
  <c r="H59" i="10"/>
  <c r="H58" i="10"/>
  <c r="H56" i="10"/>
  <c r="H55" i="10"/>
  <c r="H54" i="10"/>
  <c r="H52" i="10"/>
  <c r="H51" i="10"/>
  <c r="H50" i="10"/>
  <c r="H49" i="10"/>
  <c r="H48" i="10"/>
  <c r="H47" i="10"/>
  <c r="H46" i="10"/>
  <c r="H44" i="10"/>
  <c r="H43" i="10"/>
  <c r="H42" i="10"/>
  <c r="H41" i="10"/>
  <c r="H40" i="10"/>
  <c r="H39" i="10"/>
  <c r="H38" i="10"/>
  <c r="H37" i="10"/>
  <c r="H36" i="10"/>
  <c r="H35" i="10"/>
  <c r="H34" i="10"/>
  <c r="H33" i="10"/>
  <c r="H32" i="10"/>
  <c r="H31" i="10"/>
  <c r="H30" i="10"/>
  <c r="H29" i="10"/>
  <c r="H28" i="10"/>
  <c r="H27" i="10"/>
  <c r="H26" i="10"/>
  <c r="H25" i="10"/>
  <c r="H24" i="10"/>
  <c r="H23" i="10"/>
  <c r="H22" i="10"/>
  <c r="H21" i="10"/>
  <c r="H20" i="10"/>
  <c r="H19" i="10"/>
  <c r="H18" i="10"/>
  <c r="H17" i="10"/>
  <c r="H16" i="10"/>
  <c r="H15" i="10"/>
  <c r="H14" i="10"/>
  <c r="H13" i="10"/>
  <c r="H12" i="10"/>
  <c r="H11" i="10"/>
  <c r="H10" i="10"/>
  <c r="H9" i="10"/>
  <c r="H8" i="10"/>
  <c r="H7" i="10"/>
  <c r="H6" i="10"/>
  <c r="H5" i="10"/>
  <c r="H4" i="10"/>
  <c r="M59" i="38"/>
  <c r="M60" i="36"/>
  <c r="E16" i="10"/>
  <c r="M25" i="38"/>
  <c r="M19" i="38"/>
  <c r="M15" i="38"/>
  <c r="M14" i="38"/>
  <c r="C72" i="38"/>
  <c r="M56" i="38"/>
  <c r="M5" i="38"/>
  <c r="M50" i="38"/>
  <c r="G72" i="38"/>
  <c r="M46" i="36"/>
  <c r="D72" i="36"/>
  <c r="M23" i="36"/>
  <c r="F72" i="36"/>
  <c r="I72" i="36"/>
  <c r="M42" i="36"/>
  <c r="M7" i="36"/>
  <c r="M11" i="36"/>
  <c r="M39" i="36"/>
  <c r="L72" i="36"/>
  <c r="M68" i="36"/>
  <c r="M13" i="36"/>
  <c r="M66" i="36"/>
  <c r="M61" i="36"/>
  <c r="M16" i="36"/>
  <c r="M67" i="36"/>
  <c r="J72" i="36"/>
  <c r="M30" i="36"/>
  <c r="M71" i="36"/>
  <c r="M22" i="36"/>
  <c r="G5" i="10"/>
  <c r="G35" i="10"/>
  <c r="G61" i="10"/>
  <c r="M36" i="38"/>
  <c r="M16" i="38"/>
  <c r="M67" i="38"/>
  <c r="M10" i="38"/>
  <c r="M26" i="38"/>
  <c r="M44" i="38"/>
  <c r="M47" i="38"/>
  <c r="M68" i="38"/>
  <c r="M37" i="38"/>
  <c r="M38" i="38"/>
  <c r="G67" i="10"/>
  <c r="F5" i="10"/>
  <c r="F13" i="10"/>
  <c r="G65" i="10"/>
  <c r="G26" i="10"/>
  <c r="G72" i="39"/>
  <c r="M6" i="39"/>
  <c r="M40" i="39"/>
  <c r="M18" i="39"/>
  <c r="D72" i="39"/>
  <c r="F72" i="39"/>
  <c r="J72" i="39"/>
  <c r="M21" i="39"/>
  <c r="M20" i="39"/>
  <c r="M65" i="39"/>
  <c r="B71" i="10"/>
  <c r="C72" i="39"/>
  <c r="M63" i="39"/>
  <c r="M67" i="39"/>
  <c r="M7" i="39"/>
  <c r="I72" i="39"/>
  <c r="M9" i="39"/>
  <c r="M69" i="39"/>
  <c r="M60" i="39"/>
  <c r="M5" i="39"/>
  <c r="M54" i="39"/>
  <c r="M23" i="39"/>
  <c r="M71" i="39"/>
  <c r="M39" i="39"/>
  <c r="M42" i="39"/>
  <c r="K72" i="39"/>
  <c r="M8" i="39"/>
  <c r="M33" i="39"/>
  <c r="M16" i="39"/>
  <c r="M14" i="39"/>
  <c r="M19" i="39"/>
  <c r="B72" i="39"/>
  <c r="M13" i="39"/>
  <c r="M36" i="39"/>
  <c r="M41" i="39"/>
  <c r="M35" i="39"/>
  <c r="M34" i="39"/>
  <c r="E72" i="39"/>
  <c r="M37" i="39"/>
  <c r="M10" i="39"/>
  <c r="M48" i="39"/>
  <c r="M4" i="39"/>
  <c r="M58" i="39"/>
  <c r="M17" i="39"/>
  <c r="M11" i="39"/>
  <c r="M15" i="39"/>
  <c r="L72" i="39"/>
  <c r="H72" i="39"/>
  <c r="M70" i="39"/>
  <c r="M43" i="39"/>
  <c r="M32" i="39"/>
  <c r="M46" i="39"/>
  <c r="M12" i="39"/>
  <c r="M38" i="39"/>
  <c r="M56" i="39"/>
  <c r="M26" i="39"/>
  <c r="M30" i="39"/>
  <c r="M45" i="39"/>
  <c r="M47" i="39"/>
  <c r="M59" i="39"/>
  <c r="M25" i="39"/>
  <c r="M51" i="39"/>
  <c r="M49" i="39"/>
  <c r="M57" i="39"/>
  <c r="M29" i="39"/>
  <c r="M66" i="39"/>
  <c r="M55" i="39"/>
  <c r="M44" i="39"/>
  <c r="M52" i="39"/>
  <c r="M27" i="39"/>
  <c r="B24" i="10"/>
  <c r="B26" i="10"/>
  <c r="B28" i="10"/>
  <c r="B30" i="10"/>
  <c r="B53" i="10"/>
  <c r="B61" i="10"/>
  <c r="B22" i="10"/>
  <c r="M50" i="39"/>
  <c r="M62" i="39"/>
  <c r="M64" i="39"/>
  <c r="M68" i="39"/>
  <c r="M31" i="39"/>
  <c r="M22" i="39"/>
  <c r="M8" i="38"/>
  <c r="M52" i="38"/>
  <c r="M9" i="38"/>
  <c r="L72" i="38"/>
  <c r="I72" i="38"/>
  <c r="M32" i="38"/>
  <c r="F72" i="38"/>
  <c r="M39" i="38"/>
  <c r="M17" i="38"/>
  <c r="M57" i="38"/>
  <c r="M30" i="38"/>
  <c r="M66" i="38"/>
  <c r="M61" i="38"/>
  <c r="M69" i="38"/>
  <c r="M65" i="38"/>
  <c r="M7" i="38"/>
  <c r="M11" i="38"/>
  <c r="M70" i="38"/>
  <c r="C71" i="10"/>
  <c r="M23" i="38"/>
  <c r="M29" i="38"/>
  <c r="M33" i="38"/>
  <c r="M4" i="38"/>
  <c r="M51" i="38"/>
  <c r="J72" i="38"/>
  <c r="M71" i="38"/>
  <c r="M63" i="38"/>
  <c r="M12" i="38"/>
  <c r="M28" i="38"/>
  <c r="M55" i="38"/>
  <c r="M22" i="38"/>
  <c r="M53" i="38"/>
  <c r="E72" i="38"/>
  <c r="M58" i="38"/>
  <c r="M64" i="38"/>
  <c r="M6" i="38"/>
  <c r="M18" i="38"/>
  <c r="M49" i="38"/>
  <c r="M40" i="38"/>
  <c r="M27" i="38"/>
  <c r="M13" i="38"/>
  <c r="M20" i="38"/>
  <c r="M60" i="38"/>
  <c r="H72" i="38"/>
  <c r="M48" i="38"/>
  <c r="M62" i="38"/>
  <c r="M21" i="38"/>
  <c r="K72" i="38"/>
  <c r="M43" i="38"/>
  <c r="M42" i="38"/>
  <c r="M45" i="38"/>
  <c r="M46" i="38"/>
  <c r="M54" i="38"/>
  <c r="M31" i="38"/>
  <c r="M35" i="38"/>
  <c r="M41" i="38"/>
  <c r="M24" i="38"/>
  <c r="M34" i="38"/>
  <c r="B72" i="38"/>
  <c r="M45" i="37"/>
  <c r="C72" i="37"/>
  <c r="M9" i="37"/>
  <c r="M50" i="37"/>
  <c r="M66" i="37"/>
  <c r="M62" i="37"/>
  <c r="M69" i="37"/>
  <c r="M55" i="37"/>
  <c r="F72" i="37"/>
  <c r="M16" i="37"/>
  <c r="M64" i="37"/>
  <c r="J72" i="37"/>
  <c r="M7" i="37"/>
  <c r="M22" i="37"/>
  <c r="M59" i="37"/>
  <c r="M12" i="37"/>
  <c r="M13" i="37"/>
  <c r="M63" i="37"/>
  <c r="M52" i="37"/>
  <c r="M60" i="37"/>
  <c r="G72" i="37"/>
  <c r="M57" i="37"/>
  <c r="M48" i="37"/>
  <c r="M56" i="37"/>
  <c r="M5" i="37"/>
  <c r="B72" i="37"/>
  <c r="M20" i="37"/>
  <c r="D72" i="37"/>
  <c r="M23" i="37"/>
  <c r="M17" i="37"/>
  <c r="M38" i="37"/>
  <c r="L72" i="37"/>
  <c r="M46" i="37"/>
  <c r="M54" i="37"/>
  <c r="M15" i="37"/>
  <c r="M21" i="37"/>
  <c r="M36" i="37"/>
  <c r="D71" i="10"/>
  <c r="M58" i="37"/>
  <c r="M40" i="37"/>
  <c r="M42" i="37"/>
  <c r="M14" i="37"/>
  <c r="M51" i="37"/>
  <c r="M28" i="37"/>
  <c r="M44" i="37"/>
  <c r="M61" i="37"/>
  <c r="M39" i="37"/>
  <c r="M71" i="37"/>
  <c r="K72" i="37"/>
  <c r="M47" i="37"/>
  <c r="E72" i="37"/>
  <c r="M34" i="37"/>
  <c r="M19" i="37"/>
  <c r="H72" i="37"/>
  <c r="M11" i="37"/>
  <c r="M27" i="37"/>
  <c r="M32" i="37"/>
  <c r="M30" i="37"/>
  <c r="M53" i="37"/>
  <c r="M26" i="37"/>
  <c r="M25" i="37"/>
  <c r="I72" i="37"/>
  <c r="M68" i="37"/>
  <c r="D68" i="10"/>
  <c r="M49" i="37"/>
  <c r="M6" i="37"/>
  <c r="M37" i="37"/>
  <c r="M33" i="37"/>
  <c r="M67" i="37"/>
  <c r="M10" i="37"/>
  <c r="M65" i="37"/>
  <c r="M29" i="37"/>
  <c r="M18" i="37"/>
  <c r="M41" i="37"/>
  <c r="M43" i="37"/>
  <c r="D4" i="10"/>
  <c r="M4" i="37"/>
  <c r="M31" i="37"/>
  <c r="M70" i="37"/>
  <c r="M35" i="37"/>
  <c r="M24" i="37"/>
  <c r="D25" i="10"/>
  <c r="M8" i="37"/>
  <c r="M50" i="36"/>
  <c r="M55" i="36"/>
  <c r="M56" i="36"/>
  <c r="M27" i="36"/>
  <c r="H72" i="36"/>
  <c r="M48" i="36"/>
  <c r="M69" i="36"/>
  <c r="M47" i="36"/>
  <c r="M14" i="36"/>
  <c r="M33" i="36"/>
  <c r="M4" i="36"/>
  <c r="M58" i="36"/>
  <c r="M31" i="36"/>
  <c r="M15" i="36"/>
  <c r="M38" i="36"/>
  <c r="M41" i="36"/>
  <c r="M43" i="36"/>
  <c r="M59" i="36"/>
  <c r="M5" i="36"/>
  <c r="M10" i="36"/>
  <c r="M70" i="36"/>
  <c r="M20" i="36"/>
  <c r="M57" i="36"/>
  <c r="M18" i="36"/>
  <c r="M25" i="36"/>
  <c r="M12" i="36"/>
  <c r="M51" i="36"/>
  <c r="M19" i="36"/>
  <c r="E71" i="10"/>
  <c r="E72" i="10" s="1"/>
  <c r="M21" i="36"/>
  <c r="M28" i="36"/>
  <c r="M6" i="36"/>
  <c r="M9" i="36"/>
  <c r="M40" i="36"/>
  <c r="M29" i="36"/>
  <c r="M65" i="36"/>
  <c r="M63" i="36"/>
  <c r="M52" i="36"/>
  <c r="M36" i="36"/>
  <c r="M49" i="36"/>
  <c r="M37" i="36"/>
  <c r="M32" i="36"/>
  <c r="M54" i="36"/>
  <c r="M34" i="36"/>
  <c r="M44" i="36"/>
  <c r="M8" i="36"/>
  <c r="M35" i="36"/>
  <c r="M17" i="36"/>
  <c r="M53" i="36"/>
  <c r="M62" i="36"/>
  <c r="M45" i="36"/>
  <c r="M26" i="36"/>
  <c r="B72" i="36"/>
  <c r="M64" i="36"/>
  <c r="M24" i="36"/>
  <c r="F29" i="10"/>
  <c r="F47" i="10"/>
  <c r="M17" i="34"/>
  <c r="M10" i="34"/>
  <c r="H72" i="34"/>
  <c r="M65" i="34"/>
  <c r="F72" i="34"/>
  <c r="J72" i="34"/>
  <c r="M12" i="34"/>
  <c r="M38" i="34"/>
  <c r="M8" i="34"/>
  <c r="M43" i="34"/>
  <c r="M18" i="34"/>
  <c r="M14" i="34"/>
  <c r="M39" i="34"/>
  <c r="G17" i="10"/>
  <c r="G10" i="10"/>
  <c r="M60" i="34"/>
  <c r="M34" i="34"/>
  <c r="M25" i="34"/>
  <c r="M53" i="34"/>
  <c r="M7" i="34"/>
  <c r="M20" i="34"/>
  <c r="M47" i="34"/>
  <c r="M65" i="33"/>
  <c r="H65" i="10"/>
  <c r="H57" i="10"/>
  <c r="H53" i="10"/>
  <c r="H45" i="10"/>
  <c r="M65" i="40"/>
  <c r="K72" i="35"/>
  <c r="M24" i="35"/>
  <c r="M63" i="35"/>
  <c r="M9" i="35"/>
  <c r="M60" i="35"/>
  <c r="M18" i="35"/>
  <c r="M61" i="35"/>
  <c r="M51" i="35"/>
  <c r="M22" i="35"/>
  <c r="M52" i="35"/>
  <c r="M62" i="35"/>
  <c r="M7" i="35"/>
  <c r="M65" i="35"/>
  <c r="M10" i="35"/>
  <c r="M70" i="35"/>
  <c r="M58" i="35"/>
  <c r="M54" i="35"/>
  <c r="M56" i="35"/>
  <c r="M30" i="35"/>
  <c r="M71" i="35"/>
  <c r="M49" i="35"/>
  <c r="M6" i="35"/>
  <c r="M67" i="35"/>
  <c r="M39" i="35"/>
  <c r="M21" i="35"/>
  <c r="M69" i="35"/>
  <c r="M53" i="35"/>
  <c r="D72" i="35"/>
  <c r="M35" i="35"/>
  <c r="M66" i="35"/>
  <c r="M19" i="35"/>
  <c r="E72" i="35"/>
  <c r="M55" i="35"/>
  <c r="M12" i="35"/>
  <c r="M20" i="35"/>
  <c r="C72" i="35"/>
  <c r="M25" i="35"/>
  <c r="M26" i="35"/>
  <c r="M23" i="35"/>
  <c r="M50" i="35"/>
  <c r="M11" i="35"/>
  <c r="M27" i="35"/>
  <c r="M48" i="35"/>
  <c r="M28" i="35"/>
  <c r="M17" i="35"/>
  <c r="H72" i="35"/>
  <c r="M31" i="35"/>
  <c r="G72" i="35"/>
  <c r="M57" i="35"/>
  <c r="M68" i="35"/>
  <c r="M44" i="35"/>
  <c r="M36" i="35"/>
  <c r="F71" i="10"/>
  <c r="M59" i="35"/>
  <c r="L72" i="35"/>
  <c r="M33" i="35"/>
  <c r="M42" i="35"/>
  <c r="M34" i="35"/>
  <c r="M64" i="35"/>
  <c r="M8" i="35"/>
  <c r="M46" i="35"/>
  <c r="I72" i="35"/>
  <c r="M5" i="35"/>
  <c r="M37" i="35"/>
  <c r="M38" i="35"/>
  <c r="M4" i="35"/>
  <c r="M47" i="35"/>
  <c r="B72" i="35"/>
  <c r="M40" i="35"/>
  <c r="M41" i="35"/>
  <c r="M13" i="35"/>
  <c r="M29" i="35"/>
  <c r="M32" i="35"/>
  <c r="M14" i="35"/>
  <c r="M45" i="35"/>
  <c r="J72" i="35"/>
  <c r="M15" i="35"/>
  <c r="M16" i="35"/>
  <c r="M43" i="35"/>
  <c r="F72" i="35"/>
  <c r="M5" i="34"/>
  <c r="M35" i="34"/>
  <c r="C72" i="34"/>
  <c r="M67" i="34"/>
  <c r="M50" i="34"/>
  <c r="M70" i="34"/>
  <c r="B72" i="34"/>
  <c r="M23" i="34"/>
  <c r="M24" i="34"/>
  <c r="M52" i="34"/>
  <c r="M15" i="34"/>
  <c r="M13" i="34"/>
  <c r="G72" i="34"/>
  <c r="M69" i="34"/>
  <c r="M57" i="34"/>
  <c r="M36" i="34"/>
  <c r="L72" i="34"/>
  <c r="M33" i="34"/>
  <c r="M44" i="34"/>
  <c r="M11" i="34"/>
  <c r="M54" i="34"/>
  <c r="E72" i="34"/>
  <c r="M63" i="34"/>
  <c r="M42" i="34"/>
  <c r="M64" i="34"/>
  <c r="M21" i="34"/>
  <c r="M58" i="34"/>
  <c r="M30" i="34"/>
  <c r="M19" i="34"/>
  <c r="M56" i="34"/>
  <c r="M71" i="34"/>
  <c r="M32" i="34"/>
  <c r="M9" i="34"/>
  <c r="M61" i="34"/>
  <c r="M59" i="34"/>
  <c r="M26" i="34"/>
  <c r="I72" i="34"/>
  <c r="M46" i="34"/>
  <c r="M40" i="34"/>
  <c r="M48" i="34"/>
  <c r="M37" i="34"/>
  <c r="M68" i="34"/>
  <c r="M45" i="34"/>
  <c r="G71" i="10"/>
  <c r="H72" i="10"/>
  <c r="M55" i="34"/>
  <c r="M29" i="34"/>
  <c r="M66" i="34"/>
  <c r="M6" i="34"/>
  <c r="M28" i="34"/>
  <c r="M49" i="34"/>
  <c r="K72" i="34"/>
  <c r="M31" i="34"/>
  <c r="D72" i="34"/>
  <c r="M4" i="34"/>
  <c r="M51" i="34"/>
  <c r="M16" i="34"/>
  <c r="M22" i="34"/>
  <c r="M41" i="34"/>
  <c r="M27" i="34"/>
  <c r="M62" i="34"/>
  <c r="M12" i="33"/>
  <c r="M52" i="33"/>
  <c r="H72" i="33"/>
  <c r="M20" i="33"/>
  <c r="M8" i="33"/>
  <c r="M7" i="33"/>
  <c r="M57" i="33"/>
  <c r="M44" i="33"/>
  <c r="M5" i="33"/>
  <c r="M36" i="33"/>
  <c r="M16" i="33"/>
  <c r="M21" i="33"/>
  <c r="M53" i="33"/>
  <c r="M25" i="33"/>
  <c r="M40" i="33"/>
  <c r="M41" i="33"/>
  <c r="H71" i="10"/>
  <c r="J72" i="33"/>
  <c r="M56" i="33"/>
  <c r="M28" i="33"/>
  <c r="M55" i="33"/>
  <c r="M35" i="33"/>
  <c r="M39" i="33"/>
  <c r="M58" i="33"/>
  <c r="M15" i="33"/>
  <c r="M34" i="33"/>
  <c r="M68" i="33"/>
  <c r="M67" i="33"/>
  <c r="M48" i="33"/>
  <c r="M54" i="33"/>
  <c r="G72" i="33"/>
  <c r="M22" i="33"/>
  <c r="M26" i="33"/>
  <c r="C72" i="33"/>
  <c r="M38" i="33"/>
  <c r="K72" i="33"/>
  <c r="M24" i="33"/>
  <c r="M23" i="33"/>
  <c r="B72" i="33"/>
  <c r="M37" i="33"/>
  <c r="M61" i="33"/>
  <c r="M66" i="33"/>
  <c r="M69" i="33"/>
  <c r="M29" i="33"/>
  <c r="M17" i="33"/>
  <c r="M13" i="33"/>
  <c r="M10" i="33"/>
  <c r="M27" i="33"/>
  <c r="M71" i="33"/>
  <c r="M31" i="33"/>
  <c r="M64" i="33"/>
  <c r="M43" i="33"/>
  <c r="E72" i="33"/>
  <c r="M60" i="33"/>
  <c r="F72" i="33"/>
  <c r="M14" i="33"/>
  <c r="M59" i="33"/>
  <c r="L72" i="33"/>
  <c r="M47" i="33"/>
  <c r="M70" i="33"/>
  <c r="M62" i="33"/>
  <c r="M11" i="33"/>
  <c r="M63" i="33"/>
  <c r="M51" i="33"/>
  <c r="M6" i="33"/>
  <c r="M50" i="33"/>
  <c r="M19" i="33"/>
  <c r="M32" i="33"/>
  <c r="M30" i="33"/>
  <c r="M9" i="33"/>
  <c r="M4" i="33"/>
  <c r="I72" i="33"/>
  <c r="M42" i="33"/>
  <c r="M46" i="33"/>
  <c r="M18" i="33"/>
  <c r="M33" i="33"/>
  <c r="M49" i="33"/>
  <c r="D72" i="33"/>
  <c r="M45" i="33"/>
  <c r="M41" i="40"/>
  <c r="M17" i="40"/>
  <c r="M6" i="40"/>
  <c r="M68" i="40"/>
  <c r="M19" i="40"/>
  <c r="M51" i="40"/>
  <c r="M70" i="40"/>
  <c r="K72" i="40"/>
  <c r="M71" i="40"/>
  <c r="M23" i="40"/>
  <c r="L72" i="40"/>
  <c r="M50" i="40"/>
  <c r="I72" i="40"/>
  <c r="M49" i="40"/>
  <c r="M25" i="40"/>
  <c r="C72" i="40"/>
  <c r="M44" i="40"/>
  <c r="M10" i="40"/>
  <c r="M27" i="40"/>
  <c r="M59" i="40"/>
  <c r="M4" i="40"/>
  <c r="M46" i="40"/>
  <c r="M14" i="40"/>
  <c r="M29" i="40"/>
  <c r="M61" i="40"/>
  <c r="M8" i="40"/>
  <c r="M48" i="40"/>
  <c r="M18" i="40"/>
  <c r="M31" i="40"/>
  <c r="M63" i="40"/>
  <c r="M12" i="40"/>
  <c r="M22" i="40"/>
  <c r="M7" i="40"/>
  <c r="M24" i="40"/>
  <c r="M58" i="40"/>
  <c r="M66" i="40"/>
  <c r="M42" i="40"/>
  <c r="J72" i="40"/>
  <c r="M28" i="40"/>
  <c r="M60" i="40"/>
  <c r="M11" i="40"/>
  <c r="M43" i="40"/>
  <c r="F72" i="40"/>
  <c r="M30" i="40"/>
  <c r="M62" i="40"/>
  <c r="M13" i="40"/>
  <c r="M45" i="40"/>
  <c r="B72" i="40"/>
  <c r="M32" i="40"/>
  <c r="M64" i="40"/>
  <c r="M15" i="40"/>
  <c r="M47" i="40"/>
  <c r="M33" i="40"/>
  <c r="M34" i="40"/>
  <c r="G72" i="40"/>
  <c r="M57" i="40"/>
  <c r="M16" i="40"/>
  <c r="M52" i="40"/>
  <c r="E72" i="40"/>
  <c r="M35" i="40"/>
  <c r="M67" i="40"/>
  <c r="M20" i="40"/>
  <c r="M5" i="40"/>
  <c r="M69" i="40"/>
  <c r="D72" i="40"/>
  <c r="M55" i="40"/>
  <c r="M26" i="40"/>
  <c r="M56" i="40"/>
  <c r="M54" i="40"/>
  <c r="M38" i="40"/>
  <c r="M21" i="40"/>
  <c r="M39" i="40"/>
  <c r="M37" i="40"/>
  <c r="M36" i="40"/>
  <c r="M53" i="40"/>
  <c r="H72" i="40"/>
  <c r="M9" i="40"/>
  <c r="M40" i="40"/>
  <c r="B72" i="44"/>
  <c r="D72" i="44"/>
  <c r="E72" i="44"/>
  <c r="M46" i="44"/>
  <c r="M22" i="44"/>
  <c r="M45" i="44"/>
  <c r="M21" i="44"/>
  <c r="M59" i="44"/>
  <c r="M32" i="44"/>
  <c r="M71" i="44"/>
  <c r="M44" i="44"/>
  <c r="M20" i="44"/>
  <c r="J72" i="44"/>
  <c r="M70" i="44"/>
  <c r="M42" i="44"/>
  <c r="M11" i="44"/>
  <c r="M69" i="44"/>
  <c r="M41" i="44"/>
  <c r="M10" i="44"/>
  <c r="M68" i="44"/>
  <c r="M35" i="44"/>
  <c r="M9" i="44"/>
  <c r="M65" i="44"/>
  <c r="M34" i="44"/>
  <c r="M6" i="44"/>
  <c r="L72" i="44"/>
  <c r="M60" i="44"/>
  <c r="M33" i="44"/>
  <c r="M5" i="44"/>
  <c r="M4" i="44"/>
  <c r="H72" i="44"/>
  <c r="M58" i="44"/>
  <c r="M29" i="44"/>
  <c r="G72" i="44"/>
  <c r="M57" i="44"/>
  <c r="M24" i="44"/>
  <c r="F72" i="44"/>
  <c r="M47" i="44"/>
  <c r="M23" i="44"/>
  <c r="M66" i="44"/>
  <c r="M54" i="44"/>
  <c r="M30" i="44"/>
  <c r="M18" i="44"/>
  <c r="M17" i="44"/>
  <c r="M64" i="44"/>
  <c r="M52" i="44"/>
  <c r="M40" i="44"/>
  <c r="M28" i="44"/>
  <c r="M16" i="44"/>
  <c r="K72" i="44"/>
  <c r="M62" i="44"/>
  <c r="M50" i="44"/>
  <c r="M38" i="44"/>
  <c r="M26" i="44"/>
  <c r="M14" i="44"/>
  <c r="I72" i="44"/>
  <c r="M15" i="44"/>
  <c r="M61" i="44"/>
  <c r="M49" i="44"/>
  <c r="M37" i="44"/>
  <c r="M25" i="44"/>
  <c r="M13" i="44"/>
  <c r="M27" i="44"/>
  <c r="M36" i="44"/>
  <c r="M51" i="44"/>
  <c r="M63" i="44"/>
  <c r="M39" i="44"/>
  <c r="M67" i="44"/>
  <c r="M55" i="44"/>
  <c r="M43" i="44"/>
  <c r="M31" i="44"/>
  <c r="M19" i="44"/>
  <c r="M7" i="44"/>
  <c r="M12" i="44"/>
  <c r="M48" i="44"/>
  <c r="C72" i="44"/>
  <c r="M53" i="44"/>
  <c r="M56" i="44"/>
  <c r="M8" i="44"/>
  <c r="K72" i="10" l="1"/>
  <c r="D72" i="10"/>
  <c r="J72" i="10"/>
  <c r="F72" i="10"/>
  <c r="N72" i="10"/>
  <c r="M72" i="10"/>
  <c r="G72" i="10"/>
  <c r="L72" i="10"/>
  <c r="C72" i="10"/>
</calcChain>
</file>

<file path=xl/sharedStrings.xml><?xml version="1.0" encoding="utf-8"?>
<sst xmlns="http://schemas.openxmlformats.org/spreadsheetml/2006/main" count="1467" uniqueCount="121">
  <si>
    <t>Alachua</t>
  </si>
  <si>
    <t>Lee</t>
  </si>
  <si>
    <t>Madison</t>
  </si>
  <si>
    <t>Okeechobee</t>
  </si>
  <si>
    <t>Palm Beach</t>
  </si>
  <si>
    <t>Seminole</t>
  </si>
  <si>
    <t>Sarasota</t>
  </si>
  <si>
    <t>County</t>
  </si>
  <si>
    <t>Baker</t>
  </si>
  <si>
    <t>Bay</t>
  </si>
  <si>
    <t>Bradford</t>
  </si>
  <si>
    <t>Brevard</t>
  </si>
  <si>
    <t>Broward</t>
  </si>
  <si>
    <t>Calhoun</t>
  </si>
  <si>
    <t>Charlotte</t>
  </si>
  <si>
    <t>Citrus</t>
  </si>
  <si>
    <t>Clay</t>
  </si>
  <si>
    <t>Collier</t>
  </si>
  <si>
    <t>Columbia</t>
  </si>
  <si>
    <t>Dixie</t>
  </si>
  <si>
    <t>Duval</t>
  </si>
  <si>
    <t>Flagler</t>
  </si>
  <si>
    <t>Escambia</t>
  </si>
  <si>
    <t>Franklin</t>
  </si>
  <si>
    <t>Gadsden</t>
  </si>
  <si>
    <t>Gilchrist</t>
  </si>
  <si>
    <t>Glades</t>
  </si>
  <si>
    <t>Gulf</t>
  </si>
  <si>
    <t>Hamilton</t>
  </si>
  <si>
    <t>Hardee</t>
  </si>
  <si>
    <t>Hendry</t>
  </si>
  <si>
    <t>Hernando</t>
  </si>
  <si>
    <t>Highlands</t>
  </si>
  <si>
    <t>Hillsborough</t>
  </si>
  <si>
    <t>Holmes</t>
  </si>
  <si>
    <t>Indian River</t>
  </si>
  <si>
    <t>Jackson</t>
  </si>
  <si>
    <t>Jefferson</t>
  </si>
  <si>
    <t>Lafayette</t>
  </si>
  <si>
    <t>Lake</t>
  </si>
  <si>
    <t>Leon</t>
  </si>
  <si>
    <t>Levy</t>
  </si>
  <si>
    <t>Liberty</t>
  </si>
  <si>
    <t>Manatee</t>
  </si>
  <si>
    <t>Marion</t>
  </si>
  <si>
    <t>Martin</t>
  </si>
  <si>
    <t>Miami-Dade</t>
  </si>
  <si>
    <t>Monroe</t>
  </si>
  <si>
    <t>Nassau</t>
  </si>
  <si>
    <t>Okaloosa</t>
  </si>
  <si>
    <t>Orange</t>
  </si>
  <si>
    <t>Osceola</t>
  </si>
  <si>
    <t>Pasco</t>
  </si>
  <si>
    <t>Pinellas</t>
  </si>
  <si>
    <t>Polk</t>
  </si>
  <si>
    <t>Putnam</t>
  </si>
  <si>
    <t>Santa Rosa</t>
  </si>
  <si>
    <t>Sumter</t>
  </si>
  <si>
    <t>Suwannee</t>
  </si>
  <si>
    <t>Taylor</t>
  </si>
  <si>
    <t>Union</t>
  </si>
  <si>
    <t>Volusia</t>
  </si>
  <si>
    <t>Wakulla</t>
  </si>
  <si>
    <t>Walton</t>
  </si>
  <si>
    <t>Washington</t>
  </si>
  <si>
    <t>Other</t>
  </si>
  <si>
    <t>Solid Waste</t>
  </si>
  <si>
    <t>Total</t>
  </si>
  <si>
    <t>% Change</t>
  </si>
  <si>
    <t>-</t>
  </si>
  <si>
    <t>St. Johns</t>
  </si>
  <si>
    <t>St. Lucie</t>
  </si>
  <si>
    <t>DeSoto</t>
  </si>
  <si>
    <t>County Government Non-Ad Valorem Assessments by Function</t>
  </si>
  <si>
    <t>Drainage and Water Control / Management</t>
  </si>
  <si>
    <t>Fire Control</t>
  </si>
  <si>
    <t>Emergency Medical Services</t>
  </si>
  <si>
    <t>Lighting</t>
  </si>
  <si>
    <t>Mosquito Control</t>
  </si>
  <si>
    <t>Water and Sewer</t>
  </si>
  <si>
    <t>Road Improvements</t>
  </si>
  <si>
    <t>% of Total</t>
  </si>
  <si>
    <t>County Totals</t>
  </si>
  <si>
    <t>Data Source: Florida Department of Revenue, Tax Collector Non-Ad Valorem Reports, available at http://floridarevenue.com/property/Pages/Cofficial_NonAdValoremReports.aspx.</t>
  </si>
  <si>
    <t>Community Development / Redevelopment</t>
  </si>
  <si>
    <t>Fiscal Year 2009-10</t>
  </si>
  <si>
    <t>Note: Non-Ad Valorem Assessment rolls are prepared by local governments and certified to the county tax collector's office for collection. These assessments are collected beginning November 1st of each year and become delinquent April 1st of the following year.</t>
  </si>
  <si>
    <t>Fiscal Year 2010-11</t>
  </si>
  <si>
    <t>Fiscal Year 2011-12</t>
  </si>
  <si>
    <t>Fiscal Year 2012-13</t>
  </si>
  <si>
    <t>Fiscal Year 2013-14</t>
  </si>
  <si>
    <t>Fiscal Year 2014-15</t>
  </si>
  <si>
    <t>Fiscal Year 2015-16</t>
  </si>
  <si>
    <t>Fiscal Year 2016-17</t>
  </si>
  <si>
    <t>Fiscal Year 2017-18</t>
  </si>
  <si>
    <t>Fiscal Year 2018-19</t>
  </si>
  <si>
    <t>Fiscal Year 2019-20</t>
  </si>
  <si>
    <t>Fiscal Years 2009-10 to 2024-25</t>
  </si>
  <si>
    <t>2023-24</t>
  </si>
  <si>
    <t>2024-25</t>
  </si>
  <si>
    <t>Fiscal Year 2021-22</t>
  </si>
  <si>
    <t>Fiscal Year 2020-21</t>
  </si>
  <si>
    <t>Fiscal Year 2022-23</t>
  </si>
  <si>
    <t>Fiscal Year 2023-24</t>
  </si>
  <si>
    <t>Fiscal Year 2024-25</t>
  </si>
  <si>
    <t>Note: Pursuant to s. 197.3632, F.S., county tax collectors are required to annually submit reports on non-ad valorem assessments collected on the property tax bill to the Department of Revenue. Non-ad valorem assessment rolls are prepared by local governments and certified to the county tax collector's office for collection. These assessments are collected beginning November 1st of each year and become delinquent April 1st of the following year.</t>
  </si>
  <si>
    <t>2009-10</t>
  </si>
  <si>
    <t>2010-11</t>
  </si>
  <si>
    <t>2011-12</t>
  </si>
  <si>
    <t>2012-13</t>
  </si>
  <si>
    <t>2013-14</t>
  </si>
  <si>
    <t>2014-15</t>
  </si>
  <si>
    <t>2015-16</t>
  </si>
  <si>
    <t>2016-17</t>
  </si>
  <si>
    <t>2017-18</t>
  </si>
  <si>
    <t>2018-19</t>
  </si>
  <si>
    <t>2019-20</t>
  </si>
  <si>
    <t>2020-21</t>
  </si>
  <si>
    <t>2021-22</t>
  </si>
  <si>
    <t>2022-23</t>
  </si>
  <si>
    <t>County Government Non-Ad Valorem Assessments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</si>
</sst>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quot;$&quot;* #,##0_);_(&quot;$&quot;* \(#,##0\);_(&quot;$&quot;* &quot;-&quot;_);_(@_)"/>
    <numFmt numFmtId="43" formatCode="_(* #,##0.00_);_(* \(#,##0.00\);_(* &quot;-&quot;??_);_(@_)"/>
    <numFmt numFmtId="164" formatCode="0.0%"/>
  </numFmts>
  <fonts count="8" x14ac:knownFonts="1">
    <font>
      <sz val="10"/>
      <name val="Arial"/>
    </font>
    <font>
      <sz val="10"/>
      <name val="Arial"/>
      <family val="2"/>
    </font>
    <font>
      <sz val="12"/>
      <name val="Arial"/>
      <family val="2"/>
    </font>
    <font>
      <sz val="10"/>
      <name val="Arial"/>
      <family val="2"/>
    </font>
    <font>
      <sz val="8"/>
      <name val="Arial"/>
      <family val="2"/>
    </font>
    <font>
      <b/>
      <sz val="10"/>
      <name val="Arial"/>
      <family val="2"/>
    </font>
    <font>
      <b/>
      <sz val="18"/>
      <name val="Arial"/>
      <family val="2"/>
    </font>
    <font>
      <b/>
      <sz val="14"/>
      <name val="Arial"/>
      <family val="2"/>
    </font>
  </fonts>
  <fills count="4">
    <fill>
      <patternFill patternType="none"/>
    </fill>
    <fill>
      <patternFill patternType="gray125"/>
    </fill>
    <fill>
      <patternFill patternType="solid">
        <fgColor indexed="22"/>
        <bgColor indexed="64"/>
      </patternFill>
    </fill>
    <fill>
      <patternFill patternType="solid">
        <fgColor theme="0" tint="-0.24994659260841701"/>
        <bgColor indexed="64"/>
      </patternFill>
    </fill>
  </fills>
  <borders count="36">
    <border>
      <left/>
      <right/>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right/>
      <top style="thin">
        <color indexed="64"/>
      </top>
      <bottom/>
      <diagonal/>
    </border>
    <border>
      <left style="medium">
        <color indexed="64"/>
      </left>
      <right/>
      <top style="medium">
        <color indexed="64"/>
      </top>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top style="medium">
        <color indexed="64"/>
      </top>
      <bottom style="thin">
        <color indexed="64"/>
      </bottom>
      <diagonal/>
    </border>
    <border>
      <left/>
      <right/>
      <top style="thin">
        <color indexed="64"/>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43" fontId="1" fillId="0" borderId="0" applyFont="0" applyFill="0" applyBorder="0" applyAlignment="0" applyProtection="0"/>
  </cellStyleXfs>
  <cellXfs count="75">
    <xf numFmtId="0" fontId="0" fillId="0" borderId="0" xfId="0"/>
    <xf numFmtId="42" fontId="0" fillId="0" borderId="0" xfId="0" applyNumberFormat="1"/>
    <xf numFmtId="0" fontId="3" fillId="0" borderId="0" xfId="0" applyFont="1"/>
    <xf numFmtId="0" fontId="2" fillId="0" borderId="1" xfId="0" applyFont="1" applyBorder="1" applyAlignment="1">
      <alignment horizontal="centerContinuous"/>
    </xf>
    <xf numFmtId="0" fontId="0" fillId="0" borderId="1" xfId="0" applyBorder="1" applyAlignment="1">
      <alignment horizontal="centerContinuous"/>
    </xf>
    <xf numFmtId="0" fontId="0" fillId="0" borderId="2" xfId="0" applyBorder="1" applyAlignment="1">
      <alignment horizontal="centerContinuous"/>
    </xf>
    <xf numFmtId="0" fontId="2" fillId="0" borderId="0" xfId="0" applyFont="1" applyBorder="1" applyAlignment="1">
      <alignment horizontal="centerContinuous"/>
    </xf>
    <xf numFmtId="0" fontId="0" fillId="0" borderId="0" xfId="0" applyBorder="1" applyAlignment="1">
      <alignment horizontal="centerContinuous"/>
    </xf>
    <xf numFmtId="0" fontId="0" fillId="0" borderId="3" xfId="0" applyBorder="1" applyAlignment="1">
      <alignment horizontal="centerContinuous"/>
    </xf>
    <xf numFmtId="0" fontId="0" fillId="0" borderId="4" xfId="0" applyBorder="1"/>
    <xf numFmtId="0" fontId="5" fillId="2" borderId="5" xfId="0" applyFont="1" applyFill="1" applyBorder="1"/>
    <xf numFmtId="0" fontId="5" fillId="2" borderId="6" xfId="0" applyFont="1" applyFill="1" applyBorder="1" applyAlignment="1">
      <alignment horizontal="center"/>
    </xf>
    <xf numFmtId="0" fontId="5" fillId="2" borderId="7" xfId="0" applyFont="1" applyFill="1" applyBorder="1" applyAlignment="1">
      <alignment horizontal="center"/>
    </xf>
    <xf numFmtId="0" fontId="0" fillId="0" borderId="8" xfId="0" applyBorder="1"/>
    <xf numFmtId="42" fontId="0" fillId="0" borderId="9" xfId="0" applyNumberFormat="1" applyBorder="1"/>
    <xf numFmtId="42" fontId="0" fillId="0" borderId="10" xfId="0" applyNumberFormat="1" applyBorder="1"/>
    <xf numFmtId="0" fontId="0" fillId="0" borderId="11" xfId="0" applyBorder="1"/>
    <xf numFmtId="42" fontId="0" fillId="0" borderId="0" xfId="0" applyNumberFormat="1" applyBorder="1"/>
    <xf numFmtId="42" fontId="0" fillId="0" borderId="3" xfId="0" applyNumberFormat="1" applyBorder="1"/>
    <xf numFmtId="0" fontId="0" fillId="0" borderId="12" xfId="0" applyBorder="1"/>
    <xf numFmtId="0" fontId="0" fillId="0" borderId="13" xfId="0" applyBorder="1"/>
    <xf numFmtId="42" fontId="0" fillId="0" borderId="13" xfId="0" applyNumberFormat="1" applyBorder="1"/>
    <xf numFmtId="42" fontId="0" fillId="0" borderId="14" xfId="0" applyNumberFormat="1" applyBorder="1"/>
    <xf numFmtId="42" fontId="0" fillId="0" borderId="15" xfId="0" applyNumberFormat="1" applyBorder="1"/>
    <xf numFmtId="0" fontId="5" fillId="2" borderId="11" xfId="0" applyFont="1" applyFill="1" applyBorder="1"/>
    <xf numFmtId="42" fontId="5" fillId="2" borderId="16" xfId="0" applyNumberFormat="1" applyFont="1" applyFill="1" applyBorder="1"/>
    <xf numFmtId="42" fontId="5" fillId="2" borderId="17" xfId="0" applyNumberFormat="1" applyFont="1" applyFill="1" applyBorder="1"/>
    <xf numFmtId="42" fontId="5" fillId="2" borderId="18" xfId="0" applyNumberFormat="1" applyFont="1" applyFill="1" applyBorder="1"/>
    <xf numFmtId="0" fontId="5" fillId="2" borderId="19" xfId="0" applyFont="1" applyFill="1" applyBorder="1"/>
    <xf numFmtId="164" fontId="5" fillId="2" borderId="17" xfId="0" applyNumberFormat="1" applyFont="1" applyFill="1" applyBorder="1"/>
    <xf numFmtId="0" fontId="3" fillId="0" borderId="11" xfId="0" applyFont="1" applyBorder="1"/>
    <xf numFmtId="42" fontId="0" fillId="0" borderId="0" xfId="0" applyNumberFormat="1" applyBorder="1" applyAlignment="1">
      <alignment horizontal="right"/>
    </xf>
    <xf numFmtId="42" fontId="0" fillId="0" borderId="3" xfId="0" applyNumberFormat="1" applyBorder="1" applyAlignment="1">
      <alignment horizontal="right"/>
    </xf>
    <xf numFmtId="42" fontId="0" fillId="0" borderId="20" xfId="0" applyNumberFormat="1" applyBorder="1" applyAlignment="1">
      <alignment horizontal="right"/>
    </xf>
    <xf numFmtId="42" fontId="0" fillId="0" borderId="16" xfId="0" applyNumberFormat="1" applyBorder="1"/>
    <xf numFmtId="42" fontId="0" fillId="0" borderId="17" xfId="1" applyNumberFormat="1" applyFont="1" applyBorder="1"/>
    <xf numFmtId="42" fontId="0" fillId="0" borderId="17" xfId="0" applyNumberFormat="1" applyBorder="1"/>
    <xf numFmtId="42" fontId="0" fillId="0" borderId="18" xfId="0" applyNumberFormat="1" applyBorder="1"/>
    <xf numFmtId="0" fontId="1" fillId="0" borderId="11" xfId="0" applyFont="1" applyBorder="1"/>
    <xf numFmtId="0" fontId="6" fillId="0" borderId="21" xfId="0" applyFont="1" applyBorder="1" applyAlignment="1">
      <alignment horizontal="centerContinuous"/>
    </xf>
    <xf numFmtId="0" fontId="7" fillId="0" borderId="4" xfId="0" applyFont="1" applyBorder="1" applyAlignment="1">
      <alignment horizontal="centerContinuous"/>
    </xf>
    <xf numFmtId="0" fontId="5" fillId="3" borderId="5" xfId="0" applyFont="1" applyFill="1" applyBorder="1" applyAlignment="1"/>
    <xf numFmtId="0" fontId="5" fillId="3" borderId="6" xfId="0" applyFont="1" applyFill="1" applyBorder="1" applyAlignment="1">
      <alignment horizontal="center" wrapText="1"/>
    </xf>
    <xf numFmtId="0" fontId="5" fillId="3" borderId="7" xfId="0" applyFont="1" applyFill="1" applyBorder="1" applyAlignment="1">
      <alignment horizontal="center" wrapText="1"/>
    </xf>
    <xf numFmtId="0" fontId="5" fillId="2" borderId="22" xfId="0" applyFont="1" applyFill="1" applyBorder="1" applyAlignment="1">
      <alignment horizontal="center" wrapText="1"/>
    </xf>
    <xf numFmtId="0" fontId="1" fillId="0" borderId="23" xfId="0" applyFont="1" applyBorder="1" applyAlignment="1">
      <alignment horizontal="left"/>
    </xf>
    <xf numFmtId="42" fontId="0" fillId="0" borderId="24" xfId="0" applyNumberFormat="1" applyBorder="1"/>
    <xf numFmtId="42" fontId="0" fillId="0" borderId="25" xfId="0" applyNumberFormat="1" applyBorder="1"/>
    <xf numFmtId="42" fontId="0" fillId="0" borderId="25" xfId="1" applyNumberFormat="1" applyFont="1" applyBorder="1"/>
    <xf numFmtId="42" fontId="0" fillId="0" borderId="26" xfId="0" applyNumberFormat="1" applyBorder="1"/>
    <xf numFmtId="164" fontId="0" fillId="0" borderId="27" xfId="0" applyNumberFormat="1" applyBorder="1"/>
    <xf numFmtId="0" fontId="1" fillId="0" borderId="11" xfId="0" applyFont="1" applyBorder="1" applyAlignment="1">
      <alignment horizontal="left"/>
    </xf>
    <xf numFmtId="42" fontId="0" fillId="0" borderId="28" xfId="0" applyNumberFormat="1" applyBorder="1"/>
    <xf numFmtId="164" fontId="0" fillId="0" borderId="29" xfId="0" applyNumberFormat="1" applyBorder="1"/>
    <xf numFmtId="0" fontId="5" fillId="3" borderId="11" xfId="0" applyFont="1" applyFill="1" applyBorder="1" applyAlignment="1">
      <alignment horizontal="left"/>
    </xf>
    <xf numFmtId="42" fontId="5" fillId="3" borderId="16" xfId="0" applyNumberFormat="1" applyFont="1" applyFill="1" applyBorder="1"/>
    <xf numFmtId="164" fontId="5" fillId="3" borderId="27" xfId="0" applyNumberFormat="1" applyFont="1" applyFill="1" applyBorder="1"/>
    <xf numFmtId="0" fontId="1" fillId="0" borderId="0" xfId="0" applyFont="1"/>
    <xf numFmtId="164" fontId="5" fillId="3" borderId="16" xfId="0" applyNumberFormat="1" applyFont="1" applyFill="1" applyBorder="1"/>
    <xf numFmtId="164" fontId="5" fillId="0" borderId="30" xfId="0" applyNumberFormat="1" applyFont="1" applyFill="1" applyBorder="1"/>
    <xf numFmtId="164" fontId="5" fillId="2" borderId="17" xfId="0" applyNumberFormat="1" applyFont="1" applyFill="1" applyBorder="1" applyAlignment="1">
      <alignment horizontal="right"/>
    </xf>
    <xf numFmtId="0" fontId="1" fillId="0" borderId="12" xfId="0" applyFont="1" applyBorder="1"/>
    <xf numFmtId="42" fontId="0" fillId="0" borderId="31" xfId="0" applyNumberFormat="1" applyBorder="1"/>
    <xf numFmtId="42" fontId="0" fillId="0" borderId="32" xfId="0" applyNumberFormat="1" applyBorder="1"/>
    <xf numFmtId="42" fontId="5" fillId="2" borderId="32" xfId="0" applyNumberFormat="1" applyFont="1" applyFill="1" applyBorder="1"/>
    <xf numFmtId="164" fontId="5" fillId="2" borderId="29" xfId="0" applyNumberFormat="1" applyFont="1" applyFill="1" applyBorder="1"/>
    <xf numFmtId="0" fontId="5" fillId="2" borderId="33" xfId="0" applyFont="1" applyFill="1" applyBorder="1" applyAlignment="1">
      <alignment horizontal="center"/>
    </xf>
    <xf numFmtId="0" fontId="5" fillId="2" borderId="34" xfId="0" applyFont="1" applyFill="1" applyBorder="1" applyAlignment="1">
      <alignment horizontal="center"/>
    </xf>
    <xf numFmtId="0" fontId="5" fillId="2" borderId="35" xfId="0" applyFont="1" applyFill="1" applyBorder="1" applyAlignment="1">
      <alignment horizontal="center"/>
    </xf>
    <xf numFmtId="0" fontId="1" fillId="0" borderId="4" xfId="0" applyFont="1" applyBorder="1" applyAlignment="1">
      <alignment wrapText="1"/>
    </xf>
    <xf numFmtId="0" fontId="0" fillId="0" borderId="0" xfId="0" applyAlignment="1">
      <alignment wrapText="1"/>
    </xf>
    <xf numFmtId="0" fontId="0" fillId="0" borderId="3" xfId="0" applyBorder="1" applyAlignment="1">
      <alignment wrapText="1"/>
    </xf>
    <xf numFmtId="0" fontId="0" fillId="0" borderId="4" xfId="0" applyBorder="1" applyAlignment="1">
      <alignment wrapText="1"/>
    </xf>
    <xf numFmtId="0" fontId="0" fillId="0" borderId="0" xfId="0" applyBorder="1" applyAlignment="1">
      <alignment wrapText="1"/>
    </xf>
    <xf numFmtId="0" fontId="1" fillId="0" borderId="11" xfId="0" applyFont="1" applyFill="1" applyBorder="1" applyAlignment="1">
      <alignment horizontal="left"/>
    </xf>
  </cellXfs>
  <cellStyles count="2">
    <cellStyle name="Comma" xfId="1" builtinId="3"/>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microsoft.com/office/2017/10/relationships/person" Target="persons/perso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81"/>
  <sheetViews>
    <sheetView tabSelected="1" workbookViewId="0"/>
  </sheetViews>
  <sheetFormatPr defaultRowHeight="12.75" x14ac:dyDescent="0.2"/>
  <cols>
    <col min="1" max="17" width="15.7109375" customWidth="1"/>
  </cols>
  <sheetData>
    <row r="1" spans="1:17" ht="23.25" x14ac:dyDescent="0.35">
      <c r="A1" s="39" t="s">
        <v>120</v>
      </c>
      <c r="B1" s="4"/>
      <c r="C1" s="4"/>
      <c r="D1" s="4"/>
      <c r="E1" s="4"/>
      <c r="F1" s="4"/>
      <c r="G1" s="4"/>
      <c r="H1" s="4"/>
      <c r="I1" s="4"/>
      <c r="J1" s="4"/>
      <c r="K1" s="4"/>
      <c r="L1" s="4"/>
      <c r="M1" s="4"/>
      <c r="N1" s="4"/>
      <c r="O1" s="4"/>
      <c r="P1" s="4"/>
      <c r="Q1" s="5"/>
    </row>
    <row r="2" spans="1:17" ht="18.75" thickBot="1" x14ac:dyDescent="0.3">
      <c r="A2" s="40" t="s">
        <v>97</v>
      </c>
      <c r="B2" s="7"/>
      <c r="C2" s="7"/>
      <c r="D2" s="7"/>
      <c r="E2" s="7"/>
      <c r="F2" s="7"/>
      <c r="G2" s="7"/>
      <c r="H2" s="7"/>
      <c r="I2" s="7"/>
      <c r="J2" s="7"/>
      <c r="K2" s="7"/>
      <c r="L2" s="7"/>
      <c r="M2" s="7"/>
      <c r="N2" s="7"/>
      <c r="O2" s="7"/>
      <c r="P2" s="7"/>
      <c r="Q2" s="8"/>
    </row>
    <row r="3" spans="1:17" ht="13.5" thickBot="1" x14ac:dyDescent="0.25">
      <c r="A3" s="10" t="s">
        <v>7</v>
      </c>
      <c r="B3" s="11" t="s">
        <v>106</v>
      </c>
      <c r="C3" s="12" t="s">
        <v>107</v>
      </c>
      <c r="D3" s="12" t="s">
        <v>108</v>
      </c>
      <c r="E3" s="12" t="s">
        <v>109</v>
      </c>
      <c r="F3" s="12" t="s">
        <v>110</v>
      </c>
      <c r="G3" s="12" t="s">
        <v>111</v>
      </c>
      <c r="H3" s="12" t="s">
        <v>112</v>
      </c>
      <c r="I3" s="12" t="s">
        <v>113</v>
      </c>
      <c r="J3" s="12" t="s">
        <v>114</v>
      </c>
      <c r="K3" s="12" t="s">
        <v>115</v>
      </c>
      <c r="L3" s="12" t="s">
        <v>116</v>
      </c>
      <c r="M3" s="67" t="s">
        <v>117</v>
      </c>
      <c r="N3" s="66" t="s">
        <v>118</v>
      </c>
      <c r="O3" s="66" t="s">
        <v>119</v>
      </c>
      <c r="P3" s="12" t="s">
        <v>98</v>
      </c>
      <c r="Q3" s="68" t="s">
        <v>99</v>
      </c>
    </row>
    <row r="4" spans="1:17" x14ac:dyDescent="0.2">
      <c r="A4" s="13" t="s">
        <v>0</v>
      </c>
      <c r="B4" s="14">
        <f>'2009-10'!L4</f>
        <v>10931178</v>
      </c>
      <c r="C4" s="15">
        <f>'2010-11'!L4</f>
        <v>10122927</v>
      </c>
      <c r="D4" s="15">
        <f>'2011-12'!L4</f>
        <v>9177983</v>
      </c>
      <c r="E4" s="15">
        <f>'2012-13'!L4</f>
        <v>8223811</v>
      </c>
      <c r="F4" s="15">
        <f>'2013-14'!L4</f>
        <v>8561749</v>
      </c>
      <c r="G4" s="15">
        <f>'2014-15'!L4</f>
        <v>8518279</v>
      </c>
      <c r="H4" s="15">
        <f>'2015-16'!L4</f>
        <v>7989492</v>
      </c>
      <c r="I4" s="15">
        <f>'2016-17'!L4</f>
        <v>8171552</v>
      </c>
      <c r="J4" s="62">
        <f>'2017-18'!L4</f>
        <v>23346695</v>
      </c>
      <c r="K4" s="15">
        <f>'2018-19'!L4</f>
        <v>24111805</v>
      </c>
      <c r="L4" s="15">
        <f>'2019-20'!L4</f>
        <v>25016863</v>
      </c>
      <c r="M4" s="62">
        <f>'2020-21'!L4</f>
        <v>28994016</v>
      </c>
      <c r="N4" s="15">
        <f>'2021-22'!L4</f>
        <v>31587019</v>
      </c>
      <c r="O4" s="15">
        <f>'2022-23'!L4</f>
        <v>34778322</v>
      </c>
      <c r="P4" s="15">
        <f>'2023-24'!L4</f>
        <v>39491921</v>
      </c>
      <c r="Q4" s="23">
        <f>'2024-25'!L4</f>
        <v>43440267</v>
      </c>
    </row>
    <row r="5" spans="1:17" x14ac:dyDescent="0.2">
      <c r="A5" s="16" t="s">
        <v>8</v>
      </c>
      <c r="B5" s="34">
        <f>'2009-10'!L5</f>
        <v>585630</v>
      </c>
      <c r="C5" s="36">
        <f>'2010-11'!L5</f>
        <v>584139</v>
      </c>
      <c r="D5" s="36">
        <f>'2011-12'!L5</f>
        <v>570491</v>
      </c>
      <c r="E5" s="36">
        <f>'2012-13'!L5</f>
        <v>571439</v>
      </c>
      <c r="F5" s="36">
        <f>'2013-14'!L5</f>
        <v>574285</v>
      </c>
      <c r="G5" s="36">
        <f>'2014-15'!L5</f>
        <v>576911</v>
      </c>
      <c r="H5" s="36">
        <f>'2015-16'!L5</f>
        <v>583305</v>
      </c>
      <c r="I5" s="36">
        <f>'2016-17'!L5</f>
        <v>583521</v>
      </c>
      <c r="J5" s="63">
        <f>'2017-18'!L5</f>
        <v>588079</v>
      </c>
      <c r="K5" s="36">
        <f>'2018-19'!L5</f>
        <v>1064140</v>
      </c>
      <c r="L5" s="36">
        <f>'2019-20'!L5</f>
        <v>1143965</v>
      </c>
      <c r="M5" s="63">
        <f>'2020-21'!L5</f>
        <v>1213503</v>
      </c>
      <c r="N5" s="36">
        <f>'2021-22'!L5</f>
        <v>1283202</v>
      </c>
      <c r="O5" s="36">
        <f>'2022-23'!L5</f>
        <v>1349013</v>
      </c>
      <c r="P5" s="36">
        <f>'2023-24'!L5</f>
        <v>1377016</v>
      </c>
      <c r="Q5" s="37">
        <f>'2024-25'!L5</f>
        <v>1387722</v>
      </c>
    </row>
    <row r="6" spans="1:17" x14ac:dyDescent="0.2">
      <c r="A6" s="16" t="s">
        <v>9</v>
      </c>
      <c r="B6" s="34">
        <f>'2009-10'!L6</f>
        <v>1687303</v>
      </c>
      <c r="C6" s="36">
        <f>'2010-11'!L6</f>
        <v>1815607</v>
      </c>
      <c r="D6" s="36">
        <f>'2011-12'!L6</f>
        <v>1821822</v>
      </c>
      <c r="E6" s="36">
        <f>'2012-13'!L6</f>
        <v>1772708</v>
      </c>
      <c r="F6" s="36">
        <f>'2013-14'!L6</f>
        <v>1776957</v>
      </c>
      <c r="G6" s="36">
        <f>'2014-15'!L6</f>
        <v>1779538</v>
      </c>
      <c r="H6" s="36">
        <f>'2015-16'!L6</f>
        <v>1921494</v>
      </c>
      <c r="I6" s="36">
        <f>'2016-17'!L6</f>
        <v>1972736</v>
      </c>
      <c r="J6" s="63">
        <f>'2017-18'!L6</f>
        <v>2001275</v>
      </c>
      <c r="K6" s="36">
        <f>'2018-19'!L6</f>
        <v>2031067</v>
      </c>
      <c r="L6" s="36">
        <f>'2019-20'!L6</f>
        <v>6145208</v>
      </c>
      <c r="M6" s="63">
        <f>'2020-21'!L6</f>
        <v>2799904</v>
      </c>
      <c r="N6" s="36">
        <f>'2021-22'!L6</f>
        <v>2940660</v>
      </c>
      <c r="O6" s="36">
        <f>'2022-23'!L6</f>
        <v>3215739</v>
      </c>
      <c r="P6" s="36">
        <f>'2023-24'!L6</f>
        <v>3489537</v>
      </c>
      <c r="Q6" s="37">
        <f>'2024-25'!L6</f>
        <v>3395891</v>
      </c>
    </row>
    <row r="7" spans="1:17" x14ac:dyDescent="0.2">
      <c r="A7" s="16" t="s">
        <v>10</v>
      </c>
      <c r="B7" s="34">
        <f>'2009-10'!L7</f>
        <v>675975</v>
      </c>
      <c r="C7" s="36">
        <f>'2010-11'!L7</f>
        <v>679575</v>
      </c>
      <c r="D7" s="36">
        <f>'2011-12'!L7</f>
        <v>682275</v>
      </c>
      <c r="E7" s="36">
        <f>'2012-13'!L7</f>
        <v>684225</v>
      </c>
      <c r="F7" s="36">
        <f>'2013-14'!L7</f>
        <v>683925</v>
      </c>
      <c r="G7" s="36">
        <f>'2014-15'!L7</f>
        <v>686250</v>
      </c>
      <c r="H7" s="36">
        <f>'2015-16'!L7</f>
        <v>686775</v>
      </c>
      <c r="I7" s="36">
        <f>'2016-17'!L7</f>
        <v>689400</v>
      </c>
      <c r="J7" s="63">
        <f>'2017-18'!L7</f>
        <v>689325</v>
      </c>
      <c r="K7" s="36">
        <f>'2018-19'!L7</f>
        <v>691500</v>
      </c>
      <c r="L7" s="36">
        <f>'2019-20'!L7</f>
        <v>698100</v>
      </c>
      <c r="M7" s="63">
        <f>'2020-21'!L7</f>
        <v>702600</v>
      </c>
      <c r="N7" s="36">
        <f>'2021-22'!L7</f>
        <v>706125</v>
      </c>
      <c r="O7" s="36">
        <f>'2022-23'!L7</f>
        <v>713475</v>
      </c>
      <c r="P7" s="36">
        <f>'2023-24'!L7</f>
        <v>1186250</v>
      </c>
      <c r="Q7" s="37">
        <f>'2024-25'!L7</f>
        <v>1206250</v>
      </c>
    </row>
    <row r="8" spans="1:17" x14ac:dyDescent="0.2">
      <c r="A8" s="16" t="s">
        <v>11</v>
      </c>
      <c r="B8" s="34">
        <f>'2009-10'!L8</f>
        <v>59808487</v>
      </c>
      <c r="C8" s="36">
        <f>'2010-11'!L8</f>
        <v>59722884</v>
      </c>
      <c r="D8" s="36">
        <f>'2011-12'!L8</f>
        <v>59045854</v>
      </c>
      <c r="E8" s="36">
        <f>'2012-13'!L8</f>
        <v>59326744</v>
      </c>
      <c r="F8" s="36">
        <f>'2013-14'!L8</f>
        <v>59458629</v>
      </c>
      <c r="G8" s="36">
        <f>'2014-15'!L8</f>
        <v>61561371</v>
      </c>
      <c r="H8" s="36">
        <f>'2015-16'!L8</f>
        <v>61953254</v>
      </c>
      <c r="I8" s="36">
        <f>'2016-17'!L8</f>
        <v>64328107</v>
      </c>
      <c r="J8" s="63">
        <f>'2017-18'!L8</f>
        <v>65695176</v>
      </c>
      <c r="K8" s="36">
        <f>'2018-19'!L8</f>
        <v>68452687</v>
      </c>
      <c r="L8" s="36">
        <f>'2019-20'!L8</f>
        <v>70579519</v>
      </c>
      <c r="M8" s="63">
        <f>'2020-21'!L8</f>
        <v>77539116</v>
      </c>
      <c r="N8" s="36">
        <f>'2021-22'!L8</f>
        <v>86866277</v>
      </c>
      <c r="O8" s="36">
        <f>'2022-23'!L8</f>
        <v>92660867</v>
      </c>
      <c r="P8" s="36">
        <f>'2023-24'!L8</f>
        <v>97833397</v>
      </c>
      <c r="Q8" s="37">
        <f>'2024-25'!L8</f>
        <v>103287161</v>
      </c>
    </row>
    <row r="9" spans="1:17" x14ac:dyDescent="0.2">
      <c r="A9" s="16" t="s">
        <v>12</v>
      </c>
      <c r="B9" s="34">
        <f>'2009-10'!L9</f>
        <v>2314033</v>
      </c>
      <c r="C9" s="36">
        <f>'2010-11'!L9</f>
        <v>2341507</v>
      </c>
      <c r="D9" s="36">
        <f>'2011-12'!L9</f>
        <v>2345709</v>
      </c>
      <c r="E9" s="36">
        <f>'2012-13'!L9</f>
        <v>2347843</v>
      </c>
      <c r="F9" s="36">
        <f>'2013-14'!L9</f>
        <v>2259918</v>
      </c>
      <c r="G9" s="36">
        <f>'2014-15'!L9</f>
        <v>2283117</v>
      </c>
      <c r="H9" s="36">
        <f>'2015-16'!L9</f>
        <v>2308728</v>
      </c>
      <c r="I9" s="36">
        <f>'2016-17'!L9</f>
        <v>2470459</v>
      </c>
      <c r="J9" s="63">
        <f>'2017-18'!L9</f>
        <v>2323519</v>
      </c>
      <c r="K9" s="36">
        <f>'2018-19'!L9</f>
        <v>2309646</v>
      </c>
      <c r="L9" s="36">
        <f>'2019-20'!L9</f>
        <v>2319699</v>
      </c>
      <c r="M9" s="63">
        <f>'2020-21'!L9</f>
        <v>2428369</v>
      </c>
      <c r="N9" s="36">
        <f>'2021-22'!L9</f>
        <v>2540134</v>
      </c>
      <c r="O9" s="36">
        <f>'2022-23'!L9</f>
        <v>2637977</v>
      </c>
      <c r="P9" s="36">
        <f>'2023-24'!L9</f>
        <v>2734799</v>
      </c>
      <c r="Q9" s="37">
        <f>'2024-25'!L9</f>
        <v>2836658</v>
      </c>
    </row>
    <row r="10" spans="1:17" x14ac:dyDescent="0.2">
      <c r="A10" s="16" t="s">
        <v>13</v>
      </c>
      <c r="B10" s="34">
        <f>'2009-10'!L10</f>
        <v>0</v>
      </c>
      <c r="C10" s="36">
        <f>'2010-11'!L10</f>
        <v>0</v>
      </c>
      <c r="D10" s="36">
        <f>'2011-12'!L10</f>
        <v>0</v>
      </c>
      <c r="E10" s="36">
        <f>'2012-13'!L10</f>
        <v>0</v>
      </c>
      <c r="F10" s="36">
        <f>'2013-14'!L10</f>
        <v>0</v>
      </c>
      <c r="G10" s="36">
        <f>'2014-15'!L10</f>
        <v>0</v>
      </c>
      <c r="H10" s="36">
        <f>'2015-16'!L10</f>
        <v>0</v>
      </c>
      <c r="I10" s="36">
        <f>'2016-17'!L10</f>
        <v>0</v>
      </c>
      <c r="J10" s="63">
        <f>'2017-18'!L10</f>
        <v>0</v>
      </c>
      <c r="K10" s="36">
        <f>'2018-19'!L10</f>
        <v>0</v>
      </c>
      <c r="L10" s="36">
        <f>'2019-20'!L10</f>
        <v>0</v>
      </c>
      <c r="M10" s="63">
        <f>'2020-21'!L10</f>
        <v>0</v>
      </c>
      <c r="N10" s="36">
        <f>'2021-22'!L10</f>
        <v>0</v>
      </c>
      <c r="O10" s="36">
        <f>'2022-23'!L10</f>
        <v>0</v>
      </c>
      <c r="P10" s="36">
        <f>'2023-24'!L10</f>
        <v>0</v>
      </c>
      <c r="Q10" s="37">
        <f>'2024-25'!L10</f>
        <v>0</v>
      </c>
    </row>
    <row r="11" spans="1:17" x14ac:dyDescent="0.2">
      <c r="A11" s="16" t="s">
        <v>14</v>
      </c>
      <c r="B11" s="34">
        <f>'2009-10'!L11</f>
        <v>43265404</v>
      </c>
      <c r="C11" s="36">
        <f>'2010-11'!L11</f>
        <v>78062008</v>
      </c>
      <c r="D11" s="36">
        <f>'2011-12'!L11</f>
        <v>67635931</v>
      </c>
      <c r="E11" s="36">
        <f>'2012-13'!L11</f>
        <v>65502386</v>
      </c>
      <c r="F11" s="36">
        <f>'2013-14'!L11</f>
        <v>67241202</v>
      </c>
      <c r="G11" s="36">
        <f>'2014-15'!L11</f>
        <v>67524556</v>
      </c>
      <c r="H11" s="36">
        <f>'2015-16'!L11</f>
        <v>75668502</v>
      </c>
      <c r="I11" s="36">
        <f>'2016-17'!L11</f>
        <v>79113489</v>
      </c>
      <c r="J11" s="63">
        <f>'2017-18'!L11</f>
        <v>81423547</v>
      </c>
      <c r="K11" s="36">
        <f>'2018-19'!L11</f>
        <v>83176414</v>
      </c>
      <c r="L11" s="36">
        <f>'2019-20'!L11</f>
        <v>88950063</v>
      </c>
      <c r="M11" s="63">
        <f>'2020-21'!L11</f>
        <v>97035990</v>
      </c>
      <c r="N11" s="36">
        <f>'2021-22'!L11</f>
        <v>106366525</v>
      </c>
      <c r="O11" s="36">
        <f>'2022-23'!L11</f>
        <v>110107810</v>
      </c>
      <c r="P11" s="36">
        <f>'2023-24'!L11</f>
        <v>119816518</v>
      </c>
      <c r="Q11" s="37">
        <f>'2024-25'!L11</f>
        <v>128267544</v>
      </c>
    </row>
    <row r="12" spans="1:17" x14ac:dyDescent="0.2">
      <c r="A12" s="16" t="s">
        <v>15</v>
      </c>
      <c r="B12" s="34">
        <f>'2009-10'!L12</f>
        <v>4139339</v>
      </c>
      <c r="C12" s="36">
        <f>'2010-11'!L12</f>
        <v>4230225</v>
      </c>
      <c r="D12" s="36">
        <f>'2011-12'!L12</f>
        <v>4236791</v>
      </c>
      <c r="E12" s="36">
        <f>'2012-13'!L12</f>
        <v>4254165</v>
      </c>
      <c r="F12" s="36">
        <f>'2013-14'!L12</f>
        <v>8783540</v>
      </c>
      <c r="G12" s="36">
        <f>'2014-15'!L12</f>
        <v>8424306</v>
      </c>
      <c r="H12" s="36">
        <f>'2015-16'!L12</f>
        <v>8371622</v>
      </c>
      <c r="I12" s="36">
        <f>'2016-17'!L12</f>
        <v>8699058</v>
      </c>
      <c r="J12" s="63">
        <f>'2017-18'!L12</f>
        <v>8696681</v>
      </c>
      <c r="K12" s="36">
        <f>'2018-19'!L12</f>
        <v>8648978</v>
      </c>
      <c r="L12" s="36">
        <f>'2019-20'!L12</f>
        <v>11747515</v>
      </c>
      <c r="M12" s="63">
        <f>'2020-21'!L12</f>
        <v>12112914</v>
      </c>
      <c r="N12" s="36">
        <f>'2021-22'!L12</f>
        <v>17462820</v>
      </c>
      <c r="O12" s="36">
        <f>'2022-23'!L12</f>
        <v>17544056</v>
      </c>
      <c r="P12" s="36">
        <f>'2023-24'!L12</f>
        <v>17201906</v>
      </c>
      <c r="Q12" s="37">
        <f>'2024-25'!L12</f>
        <v>17422983</v>
      </c>
    </row>
    <row r="13" spans="1:17" x14ac:dyDescent="0.2">
      <c r="A13" s="16" t="s">
        <v>16</v>
      </c>
      <c r="B13" s="34">
        <f>'2009-10'!L13</f>
        <v>14464389</v>
      </c>
      <c r="C13" s="36">
        <f>'2010-11'!L13</f>
        <v>14425882</v>
      </c>
      <c r="D13" s="36">
        <f>'2011-12'!L13</f>
        <v>13653954</v>
      </c>
      <c r="E13" s="36">
        <f>'2012-13'!L13</f>
        <v>14388409</v>
      </c>
      <c r="F13" s="36">
        <f>'2013-14'!L13</f>
        <v>14541977</v>
      </c>
      <c r="G13" s="36">
        <f>'2014-15'!L13</f>
        <v>14706051</v>
      </c>
      <c r="H13" s="36">
        <f>'2015-16'!L13</f>
        <v>14893897</v>
      </c>
      <c r="I13" s="36">
        <f>'2016-17'!L13</f>
        <v>13794501</v>
      </c>
      <c r="J13" s="63">
        <f>'2017-18'!L13</f>
        <v>14131472</v>
      </c>
      <c r="K13" s="36">
        <f>'2018-19'!L13</f>
        <v>14290850</v>
      </c>
      <c r="L13" s="36">
        <f>'2019-20'!L13</f>
        <v>15395043</v>
      </c>
      <c r="M13" s="63">
        <f>'2020-21'!L13</f>
        <v>15642879</v>
      </c>
      <c r="N13" s="36">
        <f>'2021-22'!L13</f>
        <v>15779548</v>
      </c>
      <c r="O13" s="36">
        <f>'2022-23'!L13</f>
        <v>15196313</v>
      </c>
      <c r="P13" s="36">
        <f>'2023-24'!L13</f>
        <v>23509403</v>
      </c>
      <c r="Q13" s="37">
        <f>'2024-25'!L13</f>
        <v>26418946</v>
      </c>
    </row>
    <row r="14" spans="1:17" x14ac:dyDescent="0.2">
      <c r="A14" s="16" t="s">
        <v>17</v>
      </c>
      <c r="B14" s="34">
        <f>'2009-10'!L14</f>
        <v>22894155</v>
      </c>
      <c r="C14" s="36">
        <f>'2010-11'!L14</f>
        <v>23186309</v>
      </c>
      <c r="D14" s="36">
        <f>'2011-12'!L14</f>
        <v>23010916</v>
      </c>
      <c r="E14" s="36">
        <f>'2012-13'!L14</f>
        <v>23013267</v>
      </c>
      <c r="F14" s="36">
        <f>'2013-14'!L14</f>
        <v>22490379</v>
      </c>
      <c r="G14" s="36">
        <f>'2014-15'!L14</f>
        <v>24022392</v>
      </c>
      <c r="H14" s="36">
        <f>'2015-16'!L14</f>
        <v>25788005</v>
      </c>
      <c r="I14" s="36">
        <f>'2016-17'!L14</f>
        <v>27258698</v>
      </c>
      <c r="J14" s="63">
        <f>'2017-18'!L14</f>
        <v>30422145</v>
      </c>
      <c r="K14" s="36">
        <f>'2018-19'!L14</f>
        <v>34522831</v>
      </c>
      <c r="L14" s="36">
        <f>'2019-20'!L14</f>
        <v>33733645</v>
      </c>
      <c r="M14" s="63">
        <f>'2020-21'!L14</f>
        <v>35122296</v>
      </c>
      <c r="N14" s="36">
        <f>'2021-22'!L14</f>
        <v>36684289</v>
      </c>
      <c r="O14" s="36">
        <f>'2022-23'!L14</f>
        <v>38604762</v>
      </c>
      <c r="P14" s="36">
        <f>'2023-24'!L14</f>
        <v>42486039</v>
      </c>
      <c r="Q14" s="37">
        <f>'2024-25'!L14</f>
        <v>44957885</v>
      </c>
    </row>
    <row r="15" spans="1:17" x14ac:dyDescent="0.2">
      <c r="A15" s="16" t="s">
        <v>18</v>
      </c>
      <c r="B15" s="34">
        <f>'2009-10'!L15</f>
        <v>7187277</v>
      </c>
      <c r="C15" s="36">
        <f>'2010-11'!L15</f>
        <v>7069515</v>
      </c>
      <c r="D15" s="36">
        <f>'2011-12'!L15</f>
        <v>7139069</v>
      </c>
      <c r="E15" s="36">
        <f>'2012-13'!L15</f>
        <v>7158504</v>
      </c>
      <c r="F15" s="36">
        <f>'2013-14'!L15</f>
        <v>8941868</v>
      </c>
      <c r="G15" s="36">
        <f>'2014-15'!L15</f>
        <v>9019790</v>
      </c>
      <c r="H15" s="36">
        <f>'2015-16'!L15</f>
        <v>9101855</v>
      </c>
      <c r="I15" s="36">
        <f>'2016-17'!L15</f>
        <v>9124164</v>
      </c>
      <c r="J15" s="63">
        <f>'2017-18'!L15</f>
        <v>9855791</v>
      </c>
      <c r="K15" s="36">
        <f>'2018-19'!L15</f>
        <v>9973050</v>
      </c>
      <c r="L15" s="36">
        <f>'2019-20'!L15</f>
        <v>9939177</v>
      </c>
      <c r="M15" s="63">
        <f>'2020-21'!L15</f>
        <v>6008199</v>
      </c>
      <c r="N15" s="36">
        <f>'2021-22'!L15</f>
        <v>10244155</v>
      </c>
      <c r="O15" s="36">
        <f>'2022-23'!L15</f>
        <v>11216521</v>
      </c>
      <c r="P15" s="36">
        <f>'2023-24'!L15</f>
        <v>11886827</v>
      </c>
      <c r="Q15" s="37">
        <f>'2024-25'!L15</f>
        <v>12513645</v>
      </c>
    </row>
    <row r="16" spans="1:17" x14ac:dyDescent="0.2">
      <c r="A16" s="38" t="s">
        <v>72</v>
      </c>
      <c r="B16" s="34">
        <f>'2009-10'!L16</f>
        <v>3554224</v>
      </c>
      <c r="C16" s="36">
        <f>'2010-11'!L16</f>
        <v>3581394</v>
      </c>
      <c r="D16" s="36">
        <f>'2011-12'!L16</f>
        <v>3579073</v>
      </c>
      <c r="E16" s="36">
        <f>'2012-13'!L16</f>
        <v>3580175</v>
      </c>
      <c r="F16" s="36">
        <f>'2013-14'!L16</f>
        <v>3679533</v>
      </c>
      <c r="G16" s="36">
        <f>'2014-15'!L16</f>
        <v>3724983</v>
      </c>
      <c r="H16" s="36">
        <f>'2015-16'!L16</f>
        <v>3939477</v>
      </c>
      <c r="I16" s="36">
        <f>'2016-17'!L16</f>
        <v>4756569</v>
      </c>
      <c r="J16" s="63">
        <f>'2017-18'!L16</f>
        <v>4808174</v>
      </c>
      <c r="K16" s="36">
        <f>'2018-19'!L16</f>
        <v>5394778</v>
      </c>
      <c r="L16" s="36">
        <f>'2019-20'!L16</f>
        <v>5488819</v>
      </c>
      <c r="M16" s="63">
        <f>'2020-21'!L16</f>
        <v>5661534</v>
      </c>
      <c r="N16" s="36">
        <f>'2021-22'!L16</f>
        <v>5787759</v>
      </c>
      <c r="O16" s="36">
        <f>'2022-23'!L16</f>
        <v>5923738</v>
      </c>
      <c r="P16" s="36">
        <f>'2023-24'!L16</f>
        <v>6101285</v>
      </c>
      <c r="Q16" s="37">
        <f>'2024-25'!L16</f>
        <v>6277620</v>
      </c>
    </row>
    <row r="17" spans="1:17" x14ac:dyDescent="0.2">
      <c r="A17" s="16" t="s">
        <v>19</v>
      </c>
      <c r="B17" s="34">
        <f>'2009-10'!L17</f>
        <v>539546</v>
      </c>
      <c r="C17" s="36">
        <f>'2010-11'!L17</f>
        <v>1811469</v>
      </c>
      <c r="D17" s="36">
        <f>'2011-12'!L17</f>
        <v>1806159</v>
      </c>
      <c r="E17" s="36">
        <f>'2012-13'!L17</f>
        <v>1807598</v>
      </c>
      <c r="F17" s="36">
        <f>'2013-14'!L17</f>
        <v>1807125</v>
      </c>
      <c r="G17" s="36">
        <f>'2014-15'!L17</f>
        <v>1810114</v>
      </c>
      <c r="H17" s="36">
        <f>'2015-16'!L17</f>
        <v>1806349</v>
      </c>
      <c r="I17" s="36">
        <f>'2016-17'!L17</f>
        <v>1805462</v>
      </c>
      <c r="J17" s="63">
        <f>'2017-18'!L17</f>
        <v>1805866</v>
      </c>
      <c r="K17" s="36">
        <f>'2018-19'!L17</f>
        <v>1787600</v>
      </c>
      <c r="L17" s="36">
        <f>'2019-20'!L17</f>
        <v>1794229</v>
      </c>
      <c r="M17" s="63">
        <f>'2020-21'!L17</f>
        <v>1806062</v>
      </c>
      <c r="N17" s="36">
        <f>'2021-22'!L17</f>
        <v>3243241</v>
      </c>
      <c r="O17" s="36">
        <f>'2022-23'!L17</f>
        <v>3272893</v>
      </c>
      <c r="P17" s="36">
        <f>'2023-24'!L17</f>
        <v>3290370</v>
      </c>
      <c r="Q17" s="37">
        <f>'2024-25'!L17</f>
        <v>3291218</v>
      </c>
    </row>
    <row r="18" spans="1:17" x14ac:dyDescent="0.2">
      <c r="A18" s="16" t="s">
        <v>20</v>
      </c>
      <c r="B18" s="34">
        <f>'2009-10'!L18</f>
        <v>0</v>
      </c>
      <c r="C18" s="36">
        <f>'2010-11'!L18</f>
        <v>49396826</v>
      </c>
      <c r="D18" s="36">
        <f>'2011-12'!L18</f>
        <v>67739290</v>
      </c>
      <c r="E18" s="36">
        <f>'2012-13'!L18</f>
        <v>67984129</v>
      </c>
      <c r="F18" s="36">
        <f>'2013-14'!L18</f>
        <v>68351587</v>
      </c>
      <c r="G18" s="36">
        <f>'2014-15'!L18</f>
        <v>68658939</v>
      </c>
      <c r="H18" s="36">
        <f>'2015-16'!L18</f>
        <v>68920899</v>
      </c>
      <c r="I18" s="36">
        <f>'2016-17'!L18</f>
        <v>69730617</v>
      </c>
      <c r="J18" s="63">
        <f>'2017-18'!L18</f>
        <v>70382933</v>
      </c>
      <c r="K18" s="36">
        <f>'2018-19'!L18</f>
        <v>71079911</v>
      </c>
      <c r="L18" s="36">
        <f>'2019-20'!L18</f>
        <v>72092352</v>
      </c>
      <c r="M18" s="63">
        <f>'2020-21'!L18</f>
        <v>73885966</v>
      </c>
      <c r="N18" s="36">
        <f>'2021-22'!L18</f>
        <v>94257551</v>
      </c>
      <c r="O18" s="36">
        <f>'2022-23'!L18</f>
        <v>99116792</v>
      </c>
      <c r="P18" s="36">
        <f>'2023-24'!L18</f>
        <v>102930638</v>
      </c>
      <c r="Q18" s="37">
        <f>'2024-25'!L18</f>
        <v>109975223</v>
      </c>
    </row>
    <row r="19" spans="1:17" x14ac:dyDescent="0.2">
      <c r="A19" s="16" t="s">
        <v>22</v>
      </c>
      <c r="B19" s="34">
        <f>'2009-10'!L19</f>
        <v>12909234</v>
      </c>
      <c r="C19" s="36">
        <f>'2010-11'!L19</f>
        <v>12862271</v>
      </c>
      <c r="D19" s="36">
        <f>'2011-12'!L19</f>
        <v>13835612</v>
      </c>
      <c r="E19" s="36">
        <f>'2012-13'!L19</f>
        <v>13904555</v>
      </c>
      <c r="F19" s="36">
        <f>'2013-14'!L19</f>
        <v>13951381</v>
      </c>
      <c r="G19" s="36">
        <f>'2014-15'!L19</f>
        <v>13998776</v>
      </c>
      <c r="H19" s="36">
        <f>'2015-16'!L19</f>
        <v>16024338</v>
      </c>
      <c r="I19" s="36">
        <f>'2016-17'!L19</f>
        <v>22063297</v>
      </c>
      <c r="J19" s="63">
        <f>'2017-18'!L19</f>
        <v>19727476</v>
      </c>
      <c r="K19" s="36">
        <f>'2018-19'!L19</f>
        <v>20015246</v>
      </c>
      <c r="L19" s="36">
        <f>'2019-20'!L19</f>
        <v>20470126</v>
      </c>
      <c r="M19" s="63">
        <f>'2020-21'!L19</f>
        <v>20773636</v>
      </c>
      <c r="N19" s="36">
        <f>'2021-22'!L19</f>
        <v>21520574</v>
      </c>
      <c r="O19" s="36">
        <f>'2022-23'!L19</f>
        <v>21799189</v>
      </c>
      <c r="P19" s="36">
        <f>'2023-24'!L19</f>
        <v>22235011</v>
      </c>
      <c r="Q19" s="37">
        <f>'2024-25'!L19</f>
        <v>22734500</v>
      </c>
    </row>
    <row r="20" spans="1:17" x14ac:dyDescent="0.2">
      <c r="A20" s="16" t="s">
        <v>21</v>
      </c>
      <c r="B20" s="34">
        <f>'2009-10'!L20</f>
        <v>2099386</v>
      </c>
      <c r="C20" s="36">
        <f>'2010-11'!L20</f>
        <v>2107767</v>
      </c>
      <c r="D20" s="36">
        <f>'2011-12'!L20</f>
        <v>2114785</v>
      </c>
      <c r="E20" s="36">
        <f>'2012-13'!L20</f>
        <v>1752493</v>
      </c>
      <c r="F20" s="36">
        <f>'2013-14'!L20</f>
        <v>1610748</v>
      </c>
      <c r="G20" s="36">
        <f>'2014-15'!L20</f>
        <v>1614652</v>
      </c>
      <c r="H20" s="36">
        <f>'2015-16'!L20</f>
        <v>1653013</v>
      </c>
      <c r="I20" s="36">
        <f>'2016-17'!L20</f>
        <v>1714342</v>
      </c>
      <c r="J20" s="63">
        <f>'2017-18'!L20</f>
        <v>1944138</v>
      </c>
      <c r="K20" s="36">
        <f>'2018-19'!L20</f>
        <v>2859481</v>
      </c>
      <c r="L20" s="36">
        <f>'2019-20'!L20</f>
        <v>15205967</v>
      </c>
      <c r="M20" s="63">
        <f>'2020-21'!L20</f>
        <v>16250064</v>
      </c>
      <c r="N20" s="36">
        <f>'2021-22'!L20</f>
        <v>16366385</v>
      </c>
      <c r="O20" s="36">
        <f>'2022-23'!L20</f>
        <v>18761186</v>
      </c>
      <c r="P20" s="36">
        <f>'2023-24'!L20</f>
        <v>21740807</v>
      </c>
      <c r="Q20" s="37">
        <f>'2024-25'!L20</f>
        <v>22985729</v>
      </c>
    </row>
    <row r="21" spans="1:17" x14ac:dyDescent="0.2">
      <c r="A21" s="16" t="s">
        <v>23</v>
      </c>
      <c r="B21" s="34">
        <f>'2009-10'!L21</f>
        <v>0</v>
      </c>
      <c r="C21" s="36">
        <f>'2010-11'!L21</f>
        <v>0</v>
      </c>
      <c r="D21" s="36">
        <f>'2011-12'!L21</f>
        <v>0</v>
      </c>
      <c r="E21" s="36">
        <f>'2012-13'!L21</f>
        <v>0</v>
      </c>
      <c r="F21" s="36">
        <f>'2013-14'!L21</f>
        <v>0</v>
      </c>
      <c r="G21" s="36">
        <f>'2014-15'!L21</f>
        <v>0</v>
      </c>
      <c r="H21" s="36">
        <f>'2015-16'!L21</f>
        <v>0</v>
      </c>
      <c r="I21" s="36">
        <f>'2016-17'!L21</f>
        <v>0</v>
      </c>
      <c r="J21" s="63">
        <f>'2017-18'!L21</f>
        <v>0</v>
      </c>
      <c r="K21" s="36">
        <f>'2018-19'!L21</f>
        <v>0</v>
      </c>
      <c r="L21" s="36">
        <f>'2019-20'!L21</f>
        <v>0</v>
      </c>
      <c r="M21" s="63">
        <f>'2020-21'!L21</f>
        <v>0</v>
      </c>
      <c r="N21" s="36">
        <f>'2021-22'!L21</f>
        <v>0</v>
      </c>
      <c r="O21" s="36">
        <f>'2022-23'!L21</f>
        <v>0</v>
      </c>
      <c r="P21" s="36">
        <f>'2023-24'!L21</f>
        <v>0</v>
      </c>
      <c r="Q21" s="37">
        <f>'2024-25'!L21</f>
        <v>0</v>
      </c>
    </row>
    <row r="22" spans="1:17" x14ac:dyDescent="0.2">
      <c r="A22" s="16" t="s">
        <v>24</v>
      </c>
      <c r="B22" s="34">
        <f>'2009-10'!L22</f>
        <v>0</v>
      </c>
      <c r="C22" s="36">
        <f>'2010-11'!L22</f>
        <v>0</v>
      </c>
      <c r="D22" s="36">
        <f>'2011-12'!L22</f>
        <v>0</v>
      </c>
      <c r="E22" s="36">
        <f>'2012-13'!L22</f>
        <v>0</v>
      </c>
      <c r="F22" s="36">
        <f>'2013-14'!L22</f>
        <v>0</v>
      </c>
      <c r="G22" s="36">
        <f>'2014-15'!L22</f>
        <v>0</v>
      </c>
      <c r="H22" s="36">
        <f>'2015-16'!L22</f>
        <v>0</v>
      </c>
      <c r="I22" s="36">
        <f>'2016-17'!L22</f>
        <v>0</v>
      </c>
      <c r="J22" s="63">
        <f>'2017-18'!L22</f>
        <v>0</v>
      </c>
      <c r="K22" s="36">
        <f>'2018-19'!L22</f>
        <v>0</v>
      </c>
      <c r="L22" s="36">
        <f>'2019-20'!L22</f>
        <v>0</v>
      </c>
      <c r="M22" s="63">
        <f>'2020-21'!L22</f>
        <v>0</v>
      </c>
      <c r="N22" s="36">
        <f>'2021-22'!L22</f>
        <v>0</v>
      </c>
      <c r="O22" s="36">
        <f>'2022-23'!L22</f>
        <v>0</v>
      </c>
      <c r="P22" s="36">
        <f>'2023-24'!L22</f>
        <v>0</v>
      </c>
      <c r="Q22" s="37">
        <f>'2024-25'!L22</f>
        <v>0</v>
      </c>
    </row>
    <row r="23" spans="1:17" x14ac:dyDescent="0.2">
      <c r="A23" s="16" t="s">
        <v>25</v>
      </c>
      <c r="B23" s="34">
        <f>'2009-10'!L23</f>
        <v>1201323</v>
      </c>
      <c r="C23" s="36">
        <f>'2010-11'!L23</f>
        <v>1206311</v>
      </c>
      <c r="D23" s="36">
        <f>'2011-12'!L23</f>
        <v>1206234</v>
      </c>
      <c r="E23" s="36">
        <f>'2012-13'!L23</f>
        <v>1209223</v>
      </c>
      <c r="F23" s="36">
        <f>'2013-14'!L23</f>
        <v>1211130</v>
      </c>
      <c r="G23" s="36">
        <f>'2014-15'!L23</f>
        <v>1214363</v>
      </c>
      <c r="H23" s="36">
        <f>'2015-16'!L23</f>
        <v>1297976</v>
      </c>
      <c r="I23" s="36">
        <f>'2016-17'!L23</f>
        <v>1228506</v>
      </c>
      <c r="J23" s="63">
        <f>'2017-18'!L23</f>
        <v>1219076</v>
      </c>
      <c r="K23" s="36">
        <f>'2018-19'!L23</f>
        <v>1276775</v>
      </c>
      <c r="L23" s="36">
        <f>'2019-20'!L23</f>
        <v>1367199</v>
      </c>
      <c r="M23" s="63">
        <f>'2020-21'!L23</f>
        <v>1317704</v>
      </c>
      <c r="N23" s="36">
        <f>'2021-22'!L23</f>
        <v>1385451</v>
      </c>
      <c r="O23" s="36">
        <f>'2022-23'!L23</f>
        <v>1701632</v>
      </c>
      <c r="P23" s="36">
        <f>'2023-24'!L23</f>
        <v>2080797</v>
      </c>
      <c r="Q23" s="37">
        <f>'2024-25'!L23</f>
        <v>2583307</v>
      </c>
    </row>
    <row r="24" spans="1:17" x14ac:dyDescent="0.2">
      <c r="A24" s="16" t="s">
        <v>26</v>
      </c>
      <c r="B24" s="34">
        <f>'2009-10'!L24</f>
        <v>0</v>
      </c>
      <c r="C24" s="36">
        <f>'2010-11'!L24</f>
        <v>0</v>
      </c>
      <c r="D24" s="36">
        <f>'2011-12'!L24</f>
        <v>0</v>
      </c>
      <c r="E24" s="36">
        <f>'2012-13'!L24</f>
        <v>0</v>
      </c>
      <c r="F24" s="36">
        <f>'2013-14'!L24</f>
        <v>0</v>
      </c>
      <c r="G24" s="36">
        <f>'2014-15'!L24</f>
        <v>0</v>
      </c>
      <c r="H24" s="36">
        <f>'2015-16'!L24</f>
        <v>0</v>
      </c>
      <c r="I24" s="36">
        <f>'2016-17'!L24</f>
        <v>0</v>
      </c>
      <c r="J24" s="63">
        <f>'2017-18'!L24</f>
        <v>0</v>
      </c>
      <c r="K24" s="36">
        <f>'2018-19'!L24</f>
        <v>0</v>
      </c>
      <c r="L24" s="36">
        <f>'2019-20'!L24</f>
        <v>0</v>
      </c>
      <c r="M24" s="63">
        <f>'2020-21'!L24</f>
        <v>0</v>
      </c>
      <c r="N24" s="36">
        <f>'2021-22'!L24</f>
        <v>0</v>
      </c>
      <c r="O24" s="36">
        <f>'2022-23'!L24</f>
        <v>0</v>
      </c>
      <c r="P24" s="36">
        <f>'2023-24'!L24</f>
        <v>0</v>
      </c>
      <c r="Q24" s="37">
        <f>'2024-25'!L24</f>
        <v>0</v>
      </c>
    </row>
    <row r="25" spans="1:17" x14ac:dyDescent="0.2">
      <c r="A25" s="16" t="s">
        <v>27</v>
      </c>
      <c r="B25" s="34">
        <f>'2009-10'!L25</f>
        <v>0</v>
      </c>
      <c r="C25" s="36">
        <f>'2010-11'!L25</f>
        <v>0</v>
      </c>
      <c r="D25" s="36">
        <f>'2011-12'!L25</f>
        <v>0</v>
      </c>
      <c r="E25" s="36">
        <f>'2012-13'!L25</f>
        <v>0</v>
      </c>
      <c r="F25" s="36">
        <f>'2013-14'!L25</f>
        <v>0</v>
      </c>
      <c r="G25" s="36">
        <f>'2014-15'!L25</f>
        <v>0</v>
      </c>
      <c r="H25" s="36">
        <f>'2015-16'!L25</f>
        <v>0</v>
      </c>
      <c r="I25" s="36">
        <f>'2016-17'!L25</f>
        <v>0</v>
      </c>
      <c r="J25" s="63">
        <f>'2017-18'!L25</f>
        <v>0</v>
      </c>
      <c r="K25" s="36">
        <f>'2018-19'!L25</f>
        <v>0</v>
      </c>
      <c r="L25" s="36">
        <f>'2019-20'!L25</f>
        <v>0</v>
      </c>
      <c r="M25" s="63">
        <f>'2020-21'!L25</f>
        <v>0</v>
      </c>
      <c r="N25" s="36">
        <f>'2021-22'!L25</f>
        <v>0</v>
      </c>
      <c r="O25" s="36">
        <f>'2022-23'!L25</f>
        <v>73899</v>
      </c>
      <c r="P25" s="36">
        <f>'2023-24'!L25</f>
        <v>21258</v>
      </c>
      <c r="Q25" s="37">
        <f>'2024-25'!L25</f>
        <v>55155</v>
      </c>
    </row>
    <row r="26" spans="1:17" x14ac:dyDescent="0.2">
      <c r="A26" s="16" t="s">
        <v>28</v>
      </c>
      <c r="B26" s="34">
        <f>'2009-10'!L26</f>
        <v>0</v>
      </c>
      <c r="C26" s="36">
        <f>'2010-11'!L26</f>
        <v>0</v>
      </c>
      <c r="D26" s="36">
        <f>'2011-12'!L26</f>
        <v>0</v>
      </c>
      <c r="E26" s="36">
        <f>'2012-13'!L26</f>
        <v>0</v>
      </c>
      <c r="F26" s="36">
        <f>'2013-14'!L26</f>
        <v>0</v>
      </c>
      <c r="G26" s="36">
        <f>'2014-15'!L26</f>
        <v>0</v>
      </c>
      <c r="H26" s="36">
        <f>'2015-16'!L26</f>
        <v>0</v>
      </c>
      <c r="I26" s="36">
        <f>'2016-17'!L26</f>
        <v>0</v>
      </c>
      <c r="J26" s="63">
        <f>'2017-18'!L26</f>
        <v>0</v>
      </c>
      <c r="K26" s="36">
        <f>'2018-19'!L26</f>
        <v>0</v>
      </c>
      <c r="L26" s="36">
        <f>'2019-20'!L26</f>
        <v>0</v>
      </c>
      <c r="M26" s="63">
        <f>'2020-21'!L26</f>
        <v>0</v>
      </c>
      <c r="N26" s="36">
        <f>'2021-22'!L26</f>
        <v>0</v>
      </c>
      <c r="O26" s="36">
        <f>'2022-23'!L26</f>
        <v>0</v>
      </c>
      <c r="P26" s="36">
        <f>'2023-24'!L26</f>
        <v>0</v>
      </c>
      <c r="Q26" s="37">
        <f>'2024-25'!L26</f>
        <v>0</v>
      </c>
    </row>
    <row r="27" spans="1:17" x14ac:dyDescent="0.2">
      <c r="A27" s="16" t="s">
        <v>29</v>
      </c>
      <c r="B27" s="34">
        <f>'2009-10'!L27</f>
        <v>2912815</v>
      </c>
      <c r="C27" s="36">
        <f>'2010-11'!L27</f>
        <v>2918870</v>
      </c>
      <c r="D27" s="36">
        <f>'2011-12'!L27</f>
        <v>2698128</v>
      </c>
      <c r="E27" s="36">
        <f>'2012-13'!L27</f>
        <v>2724893</v>
      </c>
      <c r="F27" s="36">
        <f>'2013-14'!L27</f>
        <v>2717965</v>
      </c>
      <c r="G27" s="36">
        <f>'2014-15'!L27</f>
        <v>2715556</v>
      </c>
      <c r="H27" s="36">
        <f>'2015-16'!L27</f>
        <v>2874606</v>
      </c>
      <c r="I27" s="36">
        <f>'2016-17'!L27</f>
        <v>2899055</v>
      </c>
      <c r="J27" s="63">
        <f>'2017-18'!L27</f>
        <v>2793064</v>
      </c>
      <c r="K27" s="36">
        <f>'2018-19'!L27</f>
        <v>2912893</v>
      </c>
      <c r="L27" s="36">
        <f>'2019-20'!L27</f>
        <v>3000992</v>
      </c>
      <c r="M27" s="63">
        <f>'2020-21'!L27</f>
        <v>3289149</v>
      </c>
      <c r="N27" s="36">
        <f>'2021-22'!L27</f>
        <v>3386511</v>
      </c>
      <c r="O27" s="36">
        <f>'2022-23'!L27</f>
        <v>3458634</v>
      </c>
      <c r="P27" s="36">
        <f>'2023-24'!L27</f>
        <v>3664520</v>
      </c>
      <c r="Q27" s="37">
        <f>'2024-25'!L27</f>
        <v>4040901</v>
      </c>
    </row>
    <row r="28" spans="1:17" x14ac:dyDescent="0.2">
      <c r="A28" s="16" t="s">
        <v>30</v>
      </c>
      <c r="B28" s="34">
        <f>'2009-10'!L28</f>
        <v>5225821</v>
      </c>
      <c r="C28" s="36">
        <f>'2010-11'!L28</f>
        <v>5377566</v>
      </c>
      <c r="D28" s="36">
        <f>'2011-12'!L28</f>
        <v>5579335</v>
      </c>
      <c r="E28" s="36">
        <f>'2012-13'!L28</f>
        <v>4689403</v>
      </c>
      <c r="F28" s="36">
        <f>'2013-14'!L28</f>
        <v>4991968</v>
      </c>
      <c r="G28" s="36">
        <f>'2014-15'!L28</f>
        <v>4996065</v>
      </c>
      <c r="H28" s="36">
        <f>'2015-16'!L28</f>
        <v>4976420</v>
      </c>
      <c r="I28" s="36">
        <f>'2016-17'!L28</f>
        <v>5146709</v>
      </c>
      <c r="J28" s="63">
        <f>'2017-18'!L28</f>
        <v>6246562</v>
      </c>
      <c r="K28" s="36">
        <f>'2018-19'!L28</f>
        <v>6127607</v>
      </c>
      <c r="L28" s="36">
        <f>'2019-20'!L28</f>
        <v>6169807</v>
      </c>
      <c r="M28" s="63">
        <f>'2020-21'!L28</f>
        <v>6370187</v>
      </c>
      <c r="N28" s="36">
        <f>'2021-22'!L28</f>
        <v>7210577</v>
      </c>
      <c r="O28" s="36">
        <f>'2022-23'!L28</f>
        <v>6497102</v>
      </c>
      <c r="P28" s="36">
        <f>'2023-24'!L28</f>
        <v>7210554</v>
      </c>
      <c r="Q28" s="37">
        <f>'2024-25'!L28</f>
        <v>18670607</v>
      </c>
    </row>
    <row r="29" spans="1:17" x14ac:dyDescent="0.2">
      <c r="A29" s="16" t="s">
        <v>31</v>
      </c>
      <c r="B29" s="34">
        <f>'2009-10'!L29</f>
        <v>16125626</v>
      </c>
      <c r="C29" s="36">
        <f>'2010-11'!L29</f>
        <v>16130943</v>
      </c>
      <c r="D29" s="36">
        <f>'2011-12'!L29</f>
        <v>16401134</v>
      </c>
      <c r="E29" s="36">
        <f>'2012-13'!L29</f>
        <v>16164399</v>
      </c>
      <c r="F29" s="36">
        <f>'2013-14'!L29</f>
        <v>24953361</v>
      </c>
      <c r="G29" s="36">
        <f>'2014-15'!L29</f>
        <v>24924358</v>
      </c>
      <c r="H29" s="36">
        <f>'2015-16'!L29</f>
        <v>26085579</v>
      </c>
      <c r="I29" s="36">
        <f>'2016-17'!L29</f>
        <v>27528185</v>
      </c>
      <c r="J29" s="63">
        <f>'2017-18'!L29</f>
        <v>29075724</v>
      </c>
      <c r="K29" s="36">
        <f>'2018-19'!L29</f>
        <v>43169303</v>
      </c>
      <c r="L29" s="36">
        <f>'2019-20'!L29</f>
        <v>44711191</v>
      </c>
      <c r="M29" s="63">
        <f>'2020-21'!L29</f>
        <v>45891876</v>
      </c>
      <c r="N29" s="36">
        <f>'2021-22'!L29</f>
        <v>48094317</v>
      </c>
      <c r="O29" s="36">
        <f>'2022-23'!L29</f>
        <v>48837843</v>
      </c>
      <c r="P29" s="36">
        <f>'2023-24'!L29</f>
        <v>52595891</v>
      </c>
      <c r="Q29" s="37">
        <f>'2024-25'!L29</f>
        <v>58785053</v>
      </c>
    </row>
    <row r="30" spans="1:17" x14ac:dyDescent="0.2">
      <c r="A30" s="16" t="s">
        <v>32</v>
      </c>
      <c r="B30" s="34">
        <f>'2009-10'!L30</f>
        <v>6804173</v>
      </c>
      <c r="C30" s="36">
        <f>'2010-11'!L30</f>
        <v>6813270</v>
      </c>
      <c r="D30" s="36">
        <f>'2011-12'!L30</f>
        <v>6816369</v>
      </c>
      <c r="E30" s="36">
        <f>'2012-13'!L30</f>
        <v>6815375</v>
      </c>
      <c r="F30" s="36">
        <f>'2013-14'!L30</f>
        <v>6846684</v>
      </c>
      <c r="G30" s="36">
        <f>'2014-15'!L30</f>
        <v>6990531</v>
      </c>
      <c r="H30" s="36">
        <f>'2015-16'!L30</f>
        <v>7008853</v>
      </c>
      <c r="I30" s="36">
        <f>'2016-17'!L30</f>
        <v>8540203</v>
      </c>
      <c r="J30" s="63">
        <f>'2017-18'!L30</f>
        <v>8922929</v>
      </c>
      <c r="K30" s="36">
        <f>'2018-19'!L30</f>
        <v>12298683</v>
      </c>
      <c r="L30" s="36">
        <f>'2019-20'!L30</f>
        <v>12823644</v>
      </c>
      <c r="M30" s="63">
        <f>'2020-21'!L30</f>
        <v>13220642</v>
      </c>
      <c r="N30" s="36">
        <f>'2021-22'!L30</f>
        <v>15298872</v>
      </c>
      <c r="O30" s="36">
        <f>'2022-23'!L30</f>
        <v>16349816</v>
      </c>
      <c r="P30" s="36">
        <f>'2023-24'!L30</f>
        <v>17245457</v>
      </c>
      <c r="Q30" s="37">
        <f>'2024-25'!L30</f>
        <v>21012548</v>
      </c>
    </row>
    <row r="31" spans="1:17" x14ac:dyDescent="0.2">
      <c r="A31" s="16" t="s">
        <v>33</v>
      </c>
      <c r="B31" s="34">
        <f>'2009-10'!L31</f>
        <v>97071290</v>
      </c>
      <c r="C31" s="36">
        <f>'2010-11'!L31</f>
        <v>100540824</v>
      </c>
      <c r="D31" s="36">
        <f>'2011-12'!L31</f>
        <v>102512618</v>
      </c>
      <c r="E31" s="36">
        <f>'2012-13'!L31</f>
        <v>101561264</v>
      </c>
      <c r="F31" s="36">
        <f>'2013-14'!L31</f>
        <v>101287738</v>
      </c>
      <c r="G31" s="36">
        <f>'2014-15'!L31</f>
        <v>102259262</v>
      </c>
      <c r="H31" s="36">
        <f>'2015-16'!L31</f>
        <v>114727761</v>
      </c>
      <c r="I31" s="36">
        <f>'2016-17'!L31</f>
        <v>116784348</v>
      </c>
      <c r="J31" s="63">
        <f>'2017-18'!L31</f>
        <v>126123779</v>
      </c>
      <c r="K31" s="36">
        <f>'2018-19'!L31</f>
        <v>132073820</v>
      </c>
      <c r="L31" s="36">
        <f>'2019-20'!L31</f>
        <v>146039605</v>
      </c>
      <c r="M31" s="63">
        <f>'2020-21'!L31</f>
        <v>168201123</v>
      </c>
      <c r="N31" s="36">
        <f>'2021-22'!L31</f>
        <v>189333686</v>
      </c>
      <c r="O31" s="36">
        <f>'2022-23'!L31</f>
        <v>195734743</v>
      </c>
      <c r="P31" s="36">
        <f>'2023-24'!L31</f>
        <v>227265356</v>
      </c>
      <c r="Q31" s="37">
        <f>'2024-25'!L31</f>
        <v>241173937</v>
      </c>
    </row>
    <row r="32" spans="1:17" x14ac:dyDescent="0.2">
      <c r="A32" s="16" t="s">
        <v>34</v>
      </c>
      <c r="B32" s="34">
        <f>'2009-10'!L32</f>
        <v>0</v>
      </c>
      <c r="C32" s="36">
        <f>'2010-11'!L32</f>
        <v>0</v>
      </c>
      <c r="D32" s="36">
        <f>'2011-12'!L32</f>
        <v>0</v>
      </c>
      <c r="E32" s="36">
        <f>'2012-13'!L32</f>
        <v>0</v>
      </c>
      <c r="F32" s="36">
        <f>'2013-14'!L32</f>
        <v>0</v>
      </c>
      <c r="G32" s="36">
        <f>'2014-15'!L32</f>
        <v>0</v>
      </c>
      <c r="H32" s="36">
        <f>'2015-16'!L32</f>
        <v>0</v>
      </c>
      <c r="I32" s="36">
        <f>'2016-17'!L32</f>
        <v>0</v>
      </c>
      <c r="J32" s="63">
        <f>'2017-18'!L32</f>
        <v>0</v>
      </c>
      <c r="K32" s="36">
        <f>'2018-19'!L32</f>
        <v>0</v>
      </c>
      <c r="L32" s="36">
        <f>'2019-20'!L32</f>
        <v>0</v>
      </c>
      <c r="M32" s="63">
        <f>'2020-21'!L32</f>
        <v>0</v>
      </c>
      <c r="N32" s="36">
        <f>'2021-22'!L32</f>
        <v>0</v>
      </c>
      <c r="O32" s="36">
        <f>'2022-23'!L32</f>
        <v>0</v>
      </c>
      <c r="P32" s="36">
        <f>'2023-24'!L32</f>
        <v>0</v>
      </c>
      <c r="Q32" s="37">
        <f>'2024-25'!L32</f>
        <v>0</v>
      </c>
    </row>
    <row r="33" spans="1:17" x14ac:dyDescent="0.2">
      <c r="A33" s="16" t="s">
        <v>35</v>
      </c>
      <c r="B33" s="34">
        <f>'2009-10'!L33</f>
        <v>7834757</v>
      </c>
      <c r="C33" s="36">
        <f>'2010-11'!L33</f>
        <v>7901772</v>
      </c>
      <c r="D33" s="36">
        <f>'2011-12'!L33</f>
        <v>8286845</v>
      </c>
      <c r="E33" s="36">
        <f>'2012-13'!L33</f>
        <v>8302633</v>
      </c>
      <c r="F33" s="36">
        <f>'2013-14'!L33</f>
        <v>8676956</v>
      </c>
      <c r="G33" s="36">
        <f>'2014-15'!L33</f>
        <v>9979746</v>
      </c>
      <c r="H33" s="36">
        <f>'2015-16'!L33</f>
        <v>11945756</v>
      </c>
      <c r="I33" s="36">
        <f>'2016-17'!L33</f>
        <v>12024694</v>
      </c>
      <c r="J33" s="63">
        <f>'2017-18'!L33</f>
        <v>12795230</v>
      </c>
      <c r="K33" s="36">
        <f>'2018-19'!L33</f>
        <v>13770328</v>
      </c>
      <c r="L33" s="36">
        <f>'2019-20'!L33</f>
        <v>14343268</v>
      </c>
      <c r="M33" s="63">
        <f>'2020-21'!L33</f>
        <v>15132492</v>
      </c>
      <c r="N33" s="36">
        <f>'2021-22'!L33</f>
        <v>16416789</v>
      </c>
      <c r="O33" s="36">
        <f>'2022-23'!L33</f>
        <v>18386025</v>
      </c>
      <c r="P33" s="36">
        <f>'2023-24'!L33</f>
        <v>19832096</v>
      </c>
      <c r="Q33" s="37">
        <f>'2024-25'!L33</f>
        <v>21826488</v>
      </c>
    </row>
    <row r="34" spans="1:17" x14ac:dyDescent="0.2">
      <c r="A34" s="16" t="s">
        <v>36</v>
      </c>
      <c r="B34" s="34">
        <f>'2009-10'!L34</f>
        <v>857385</v>
      </c>
      <c r="C34" s="36">
        <f>'2010-11'!L34</f>
        <v>857250</v>
      </c>
      <c r="D34" s="36">
        <f>'2011-12'!L34</f>
        <v>857385</v>
      </c>
      <c r="E34" s="36">
        <f>'2012-13'!L34</f>
        <v>857385</v>
      </c>
      <c r="F34" s="36">
        <f>'2013-14'!L34</f>
        <v>857385</v>
      </c>
      <c r="G34" s="36">
        <f>'2014-15'!L34</f>
        <v>857520</v>
      </c>
      <c r="H34" s="36">
        <f>'2015-16'!L34</f>
        <v>857520</v>
      </c>
      <c r="I34" s="36">
        <f>'2016-17'!L34</f>
        <v>603535</v>
      </c>
      <c r="J34" s="63">
        <f>'2017-18'!L34</f>
        <v>604770</v>
      </c>
      <c r="K34" s="36">
        <f>'2018-19'!L34</f>
        <v>318250</v>
      </c>
      <c r="L34" s="36">
        <f>'2019-20'!L34</f>
        <v>0</v>
      </c>
      <c r="M34" s="63">
        <f>'2020-21'!L34</f>
        <v>0</v>
      </c>
      <c r="N34" s="36">
        <f>'2021-22'!L34</f>
        <v>0</v>
      </c>
      <c r="O34" s="36">
        <f>'2022-23'!L34</f>
        <v>0</v>
      </c>
      <c r="P34" s="36">
        <f>'2023-24'!L34</f>
        <v>0</v>
      </c>
      <c r="Q34" s="37">
        <f>'2024-25'!L34</f>
        <v>0</v>
      </c>
    </row>
    <row r="35" spans="1:17" x14ac:dyDescent="0.2">
      <c r="A35" s="16" t="s">
        <v>37</v>
      </c>
      <c r="B35" s="34">
        <f>'2009-10'!L35</f>
        <v>2176804</v>
      </c>
      <c r="C35" s="36">
        <f>'2010-11'!L35</f>
        <v>2148831</v>
      </c>
      <c r="D35" s="36">
        <f>'2011-12'!L35</f>
        <v>2132030</v>
      </c>
      <c r="E35" s="36">
        <f>'2012-13'!L35</f>
        <v>1730769</v>
      </c>
      <c r="F35" s="36">
        <f>'2013-14'!L35</f>
        <v>1731663</v>
      </c>
      <c r="G35" s="36">
        <f>'2014-15'!L35</f>
        <v>1886873</v>
      </c>
      <c r="H35" s="36">
        <f>'2015-16'!L35</f>
        <v>1886113</v>
      </c>
      <c r="I35" s="36">
        <f>'2016-17'!L35</f>
        <v>1881195</v>
      </c>
      <c r="J35" s="63">
        <f>'2017-18'!L35</f>
        <v>1967489</v>
      </c>
      <c r="K35" s="36">
        <f>'2018-19'!L35</f>
        <v>1968804</v>
      </c>
      <c r="L35" s="36">
        <f>'2019-20'!L35</f>
        <v>1984950</v>
      </c>
      <c r="M35" s="63">
        <f>'2020-21'!L35</f>
        <v>2314165</v>
      </c>
      <c r="N35" s="36">
        <f>'2021-22'!L35</f>
        <v>2327558</v>
      </c>
      <c r="O35" s="36">
        <f>'2022-23'!L35</f>
        <v>2351553</v>
      </c>
      <c r="P35" s="36">
        <f>'2023-24'!L35</f>
        <v>2996112</v>
      </c>
      <c r="Q35" s="37">
        <f>'2024-25'!L35</f>
        <v>2965854</v>
      </c>
    </row>
    <row r="36" spans="1:17" x14ac:dyDescent="0.2">
      <c r="A36" s="16" t="s">
        <v>38</v>
      </c>
      <c r="B36" s="34">
        <f>'2009-10'!L36</f>
        <v>0</v>
      </c>
      <c r="C36" s="36">
        <f>'2010-11'!L36</f>
        <v>0</v>
      </c>
      <c r="D36" s="36">
        <f>'2011-12'!L36</f>
        <v>0</v>
      </c>
      <c r="E36" s="36">
        <f>'2012-13'!L36</f>
        <v>0</v>
      </c>
      <c r="F36" s="36">
        <f>'2013-14'!L36</f>
        <v>0</v>
      </c>
      <c r="G36" s="36">
        <f>'2014-15'!L36</f>
        <v>0</v>
      </c>
      <c r="H36" s="36">
        <f>'2015-16'!L36</f>
        <v>0</v>
      </c>
      <c r="I36" s="36">
        <f>'2016-17'!L36</f>
        <v>0</v>
      </c>
      <c r="J36" s="63">
        <f>'2017-18'!L36</f>
        <v>0</v>
      </c>
      <c r="K36" s="36">
        <f>'2018-19'!L36</f>
        <v>456294</v>
      </c>
      <c r="L36" s="36">
        <f>'2019-20'!L36</f>
        <v>467340</v>
      </c>
      <c r="M36" s="63">
        <f>'2020-21'!L36</f>
        <v>461934</v>
      </c>
      <c r="N36" s="36">
        <f>'2021-22'!L36</f>
        <v>467010</v>
      </c>
      <c r="O36" s="36">
        <f>'2022-23'!L36</f>
        <v>539222</v>
      </c>
      <c r="P36" s="36">
        <f>'2023-24'!L36</f>
        <v>556440</v>
      </c>
      <c r="Q36" s="37">
        <f>'2024-25'!L36</f>
        <v>563984</v>
      </c>
    </row>
    <row r="37" spans="1:17" x14ac:dyDescent="0.2">
      <c r="A37" s="16" t="s">
        <v>39</v>
      </c>
      <c r="B37" s="34">
        <f>'2009-10'!L37</f>
        <v>29881803</v>
      </c>
      <c r="C37" s="36">
        <f>'2010-11'!L37</f>
        <v>30068030</v>
      </c>
      <c r="D37" s="36">
        <f>'2011-12'!L37</f>
        <v>29247015</v>
      </c>
      <c r="E37" s="36">
        <f>'2012-13'!L37</f>
        <v>29358288</v>
      </c>
      <c r="F37" s="36">
        <f>'2013-14'!L37</f>
        <v>29506087</v>
      </c>
      <c r="G37" s="36">
        <f>'2014-15'!L37</f>
        <v>29569534</v>
      </c>
      <c r="H37" s="36">
        <f>'2015-16'!L37</f>
        <v>29604943</v>
      </c>
      <c r="I37" s="36">
        <f>'2016-17'!L37</f>
        <v>29793919</v>
      </c>
      <c r="J37" s="63">
        <f>'2017-18'!L37</f>
        <v>30778871</v>
      </c>
      <c r="K37" s="36">
        <f>'2018-19'!L37</f>
        <v>34501857</v>
      </c>
      <c r="L37" s="36">
        <f>'2019-20'!L37</f>
        <v>36184286</v>
      </c>
      <c r="M37" s="63">
        <f>'2020-21'!L37</f>
        <v>37603329</v>
      </c>
      <c r="N37" s="36">
        <f>'2021-22'!L37</f>
        <v>38487349</v>
      </c>
      <c r="O37" s="36">
        <f>'2022-23'!L37</f>
        <v>40374998</v>
      </c>
      <c r="P37" s="36">
        <f>'2023-24'!L37</f>
        <v>55931561</v>
      </c>
      <c r="Q37" s="37">
        <f>'2024-25'!L37</f>
        <v>81946662</v>
      </c>
    </row>
    <row r="38" spans="1:17" x14ac:dyDescent="0.2">
      <c r="A38" s="16" t="s">
        <v>1</v>
      </c>
      <c r="B38" s="34">
        <f>'2009-10'!L38</f>
        <v>41927829</v>
      </c>
      <c r="C38" s="36">
        <f>'2010-11'!L38</f>
        <v>40152591</v>
      </c>
      <c r="D38" s="36">
        <f>'2011-12'!L38</f>
        <v>35417325</v>
      </c>
      <c r="E38" s="36">
        <f>'2012-13'!L38</f>
        <v>31184372</v>
      </c>
      <c r="F38" s="36">
        <f>'2013-14'!L38</f>
        <v>30918173</v>
      </c>
      <c r="G38" s="36">
        <f>'2014-15'!L38</f>
        <v>31277082</v>
      </c>
      <c r="H38" s="36">
        <f>'2015-16'!L38</f>
        <v>37154713</v>
      </c>
      <c r="I38" s="36">
        <f>'2016-17'!L38</f>
        <v>40427182</v>
      </c>
      <c r="J38" s="63">
        <f>'2017-18'!L38</f>
        <v>43020039</v>
      </c>
      <c r="K38" s="36">
        <f>'2018-19'!L38</f>
        <v>44895777</v>
      </c>
      <c r="L38" s="36">
        <f>'2019-20'!L38</f>
        <v>45682321</v>
      </c>
      <c r="M38" s="63">
        <f>'2020-21'!L38</f>
        <v>48734928</v>
      </c>
      <c r="N38" s="36">
        <f>'2021-22'!L38</f>
        <v>51063575</v>
      </c>
      <c r="O38" s="36">
        <f>'2022-23'!L38</f>
        <v>67174570</v>
      </c>
      <c r="P38" s="36">
        <f>'2023-24'!L38</f>
        <v>69706667</v>
      </c>
      <c r="Q38" s="37">
        <f>'2024-25'!L38</f>
        <v>76440379</v>
      </c>
    </row>
    <row r="39" spans="1:17" x14ac:dyDescent="0.2">
      <c r="A39" s="16" t="s">
        <v>40</v>
      </c>
      <c r="B39" s="34">
        <f>'2009-10'!L39</f>
        <v>2985311</v>
      </c>
      <c r="C39" s="36">
        <f>'2010-11'!L39</f>
        <v>5075126</v>
      </c>
      <c r="D39" s="36">
        <f>'2011-12'!L39</f>
        <v>4734335</v>
      </c>
      <c r="E39" s="36">
        <f>'2012-13'!L39</f>
        <v>4814462</v>
      </c>
      <c r="F39" s="36">
        <f>'2013-14'!L39</f>
        <v>7321084</v>
      </c>
      <c r="G39" s="36">
        <f>'2014-15'!L39</f>
        <v>7415532</v>
      </c>
      <c r="H39" s="36">
        <f>'2015-16'!L39</f>
        <v>7467378</v>
      </c>
      <c r="I39" s="36">
        <f>'2016-17'!L39</f>
        <v>7480625</v>
      </c>
      <c r="J39" s="63">
        <f>'2017-18'!L39</f>
        <v>7801554</v>
      </c>
      <c r="K39" s="36">
        <f>'2018-19'!L39</f>
        <v>7960255</v>
      </c>
      <c r="L39" s="36">
        <f>'2019-20'!L39</f>
        <v>8153831</v>
      </c>
      <c r="M39" s="63">
        <f>'2020-21'!L39</f>
        <v>8539719</v>
      </c>
      <c r="N39" s="36">
        <f>'2021-22'!L39</f>
        <v>8637114</v>
      </c>
      <c r="O39" s="36">
        <f>'2022-23'!L39</f>
        <v>8703884</v>
      </c>
      <c r="P39" s="36">
        <f>'2023-24'!L39</f>
        <v>9638362</v>
      </c>
      <c r="Q39" s="37">
        <f>'2024-25'!L39</f>
        <v>10209731</v>
      </c>
    </row>
    <row r="40" spans="1:17" x14ac:dyDescent="0.2">
      <c r="A40" s="16" t="s">
        <v>41</v>
      </c>
      <c r="B40" s="34">
        <f>'2009-10'!L40</f>
        <v>2240061</v>
      </c>
      <c r="C40" s="36">
        <f>'2010-11'!L40</f>
        <v>2261661</v>
      </c>
      <c r="D40" s="36">
        <f>'2011-12'!L40</f>
        <v>2525024</v>
      </c>
      <c r="E40" s="36">
        <f>'2012-13'!L40</f>
        <v>3423383</v>
      </c>
      <c r="F40" s="36">
        <f>'2013-14'!L40</f>
        <v>5337110</v>
      </c>
      <c r="G40" s="36">
        <f>'2014-15'!L40</f>
        <v>5339990</v>
      </c>
      <c r="H40" s="36">
        <f>'2015-16'!L40</f>
        <v>5350939</v>
      </c>
      <c r="I40" s="36">
        <f>'2016-17'!L40</f>
        <v>5359750</v>
      </c>
      <c r="J40" s="63">
        <f>'2017-18'!L40</f>
        <v>4879551</v>
      </c>
      <c r="K40" s="36">
        <f>'2018-19'!L40</f>
        <v>7980987</v>
      </c>
      <c r="L40" s="36">
        <f>'2019-20'!L40</f>
        <v>7831168</v>
      </c>
      <c r="M40" s="63">
        <f>'2020-21'!L40</f>
        <v>8965099</v>
      </c>
      <c r="N40" s="36">
        <f>'2021-22'!L40</f>
        <v>9043586</v>
      </c>
      <c r="O40" s="36">
        <f>'2022-23'!L40</f>
        <v>9587703</v>
      </c>
      <c r="P40" s="36">
        <f>'2023-24'!L40</f>
        <v>9498239</v>
      </c>
      <c r="Q40" s="37">
        <f>'2024-25'!L40</f>
        <v>9692191</v>
      </c>
    </row>
    <row r="41" spans="1:17" x14ac:dyDescent="0.2">
      <c r="A41" s="16" t="s">
        <v>42</v>
      </c>
      <c r="B41" s="34">
        <f>'2009-10'!L41</f>
        <v>0</v>
      </c>
      <c r="C41" s="36">
        <f>'2010-11'!L41</f>
        <v>0</v>
      </c>
      <c r="D41" s="36">
        <f>'2011-12'!L41</f>
        <v>0</v>
      </c>
      <c r="E41" s="36">
        <f>'2012-13'!L41</f>
        <v>0</v>
      </c>
      <c r="F41" s="36">
        <f>'2013-14'!L41</f>
        <v>0</v>
      </c>
      <c r="G41" s="36">
        <f>'2014-15'!L41</f>
        <v>0</v>
      </c>
      <c r="H41" s="36">
        <f>'2015-16'!L41</f>
        <v>0</v>
      </c>
      <c r="I41" s="36">
        <f>'2016-17'!L41</f>
        <v>0</v>
      </c>
      <c r="J41" s="63">
        <f>'2017-18'!L41</f>
        <v>0</v>
      </c>
      <c r="K41" s="36">
        <f>'2018-19'!L41</f>
        <v>0</v>
      </c>
      <c r="L41" s="36">
        <f>'2019-20'!L41</f>
        <v>0</v>
      </c>
      <c r="M41" s="63">
        <f>'2020-21'!L41</f>
        <v>0</v>
      </c>
      <c r="N41" s="36">
        <f>'2021-22'!L41</f>
        <v>0</v>
      </c>
      <c r="O41" s="36">
        <f>'2022-23'!L41</f>
        <v>0</v>
      </c>
      <c r="P41" s="36">
        <f>'2023-24'!L41</f>
        <v>0</v>
      </c>
      <c r="Q41" s="37">
        <f>'2024-25'!L41</f>
        <v>0</v>
      </c>
    </row>
    <row r="42" spans="1:17" x14ac:dyDescent="0.2">
      <c r="A42" s="16" t="s">
        <v>2</v>
      </c>
      <c r="B42" s="34">
        <f>'2009-10'!L42</f>
        <v>1473099</v>
      </c>
      <c r="C42" s="36">
        <f>'2010-11'!L42</f>
        <v>1481754</v>
      </c>
      <c r="D42" s="36">
        <f>'2011-12'!L42</f>
        <v>1476780</v>
      </c>
      <c r="E42" s="36">
        <f>'2012-13'!L42</f>
        <v>1440133</v>
      </c>
      <c r="F42" s="36">
        <f>'2013-14'!L42</f>
        <v>1437039</v>
      </c>
      <c r="G42" s="36">
        <f>'2014-15'!L42</f>
        <v>1463226</v>
      </c>
      <c r="H42" s="36">
        <f>'2015-16'!L42</f>
        <v>1490559</v>
      </c>
      <c r="I42" s="36">
        <f>'2016-17'!L42</f>
        <v>1490433</v>
      </c>
      <c r="J42" s="63">
        <f>'2017-18'!L42</f>
        <v>1923337</v>
      </c>
      <c r="K42" s="36">
        <f>'2018-19'!L42</f>
        <v>1933776</v>
      </c>
      <c r="L42" s="36">
        <f>'2019-20'!L42</f>
        <v>1945736</v>
      </c>
      <c r="M42" s="63">
        <f>'2020-21'!L42</f>
        <v>1967115</v>
      </c>
      <c r="N42" s="36">
        <f>'2021-22'!L42</f>
        <v>1988538</v>
      </c>
      <c r="O42" s="36">
        <f>'2022-23'!L42</f>
        <v>2004612</v>
      </c>
      <c r="P42" s="36">
        <f>'2023-24'!L42</f>
        <v>2079233</v>
      </c>
      <c r="Q42" s="37">
        <f>'2024-25'!L42</f>
        <v>3000483</v>
      </c>
    </row>
    <row r="43" spans="1:17" x14ac:dyDescent="0.2">
      <c r="A43" s="16" t="s">
        <v>43</v>
      </c>
      <c r="B43" s="34">
        <f>'2009-10'!L43</f>
        <v>340646</v>
      </c>
      <c r="C43" s="36">
        <f>'2010-11'!L43</f>
        <v>310611</v>
      </c>
      <c r="D43" s="36">
        <f>'2011-12'!L43</f>
        <v>301036</v>
      </c>
      <c r="E43" s="36">
        <f>'2012-13'!L43</f>
        <v>386075</v>
      </c>
      <c r="F43" s="36">
        <f>'2013-14'!L43</f>
        <v>353808</v>
      </c>
      <c r="G43" s="36">
        <f>'2014-15'!L43</f>
        <v>312851</v>
      </c>
      <c r="H43" s="36">
        <f>'2015-16'!L43</f>
        <v>255909</v>
      </c>
      <c r="I43" s="36">
        <f>'2016-17'!L43</f>
        <v>784258</v>
      </c>
      <c r="J43" s="63">
        <f>'2017-18'!L43</f>
        <v>144558</v>
      </c>
      <c r="K43" s="36">
        <f>'2018-19'!L43</f>
        <v>142716</v>
      </c>
      <c r="L43" s="36">
        <f>'2019-20'!L43</f>
        <v>138258</v>
      </c>
      <c r="M43" s="63">
        <f>'2020-21'!L43</f>
        <v>127571</v>
      </c>
      <c r="N43" s="36">
        <f>'2021-22'!L43</f>
        <v>108832</v>
      </c>
      <c r="O43" s="36">
        <f>'2022-23'!L43</f>
        <v>4311985</v>
      </c>
      <c r="P43" s="36">
        <f>'2023-24'!L43</f>
        <v>9961771</v>
      </c>
      <c r="Q43" s="37">
        <f>'2024-25'!L43</f>
        <v>11689772</v>
      </c>
    </row>
    <row r="44" spans="1:17" x14ac:dyDescent="0.2">
      <c r="A44" s="16" t="s">
        <v>44</v>
      </c>
      <c r="B44" s="34">
        <f>'2009-10'!L44</f>
        <v>47040525</v>
      </c>
      <c r="C44" s="36">
        <f>'2010-11'!L44</f>
        <v>47304392</v>
      </c>
      <c r="D44" s="36">
        <f>'2011-12'!L44</f>
        <v>48084403</v>
      </c>
      <c r="E44" s="36">
        <f>'2012-13'!L44</f>
        <v>48492812</v>
      </c>
      <c r="F44" s="36">
        <f>'2013-14'!L44</f>
        <v>48713882</v>
      </c>
      <c r="G44" s="36">
        <f>'2014-15'!L44</f>
        <v>49171623</v>
      </c>
      <c r="H44" s="36">
        <f>'2015-16'!L44</f>
        <v>49010948</v>
      </c>
      <c r="I44" s="36">
        <f>'2016-17'!L44</f>
        <v>50103112</v>
      </c>
      <c r="J44" s="63">
        <f>'2017-18'!L44</f>
        <v>53186781</v>
      </c>
      <c r="K44" s="36">
        <f>'2018-19'!L44</f>
        <v>53244868</v>
      </c>
      <c r="L44" s="36">
        <f>'2019-20'!L44</f>
        <v>54886980</v>
      </c>
      <c r="M44" s="63">
        <f>'2020-21'!L44</f>
        <v>55385740</v>
      </c>
      <c r="N44" s="36">
        <f>'2021-22'!L44</f>
        <v>57389671</v>
      </c>
      <c r="O44" s="36">
        <f>'2022-23'!L44</f>
        <v>59043032</v>
      </c>
      <c r="P44" s="36">
        <f>'2023-24'!L44</f>
        <v>61718061</v>
      </c>
      <c r="Q44" s="37">
        <f>'2024-25'!L44</f>
        <v>64201011</v>
      </c>
    </row>
    <row r="45" spans="1:17" x14ac:dyDescent="0.2">
      <c r="A45" s="16" t="s">
        <v>45</v>
      </c>
      <c r="B45" s="34">
        <f>'2009-10'!L45</f>
        <v>13438937</v>
      </c>
      <c r="C45" s="36">
        <f>'2010-11'!L45</f>
        <v>14213913</v>
      </c>
      <c r="D45" s="36">
        <f>'2011-12'!L45</f>
        <v>15714272</v>
      </c>
      <c r="E45" s="36">
        <f>'2012-13'!L45</f>
        <v>15686880</v>
      </c>
      <c r="F45" s="36">
        <f>'2013-14'!L45</f>
        <v>16290815</v>
      </c>
      <c r="G45" s="36">
        <f>'2014-15'!L45</f>
        <v>2979345</v>
      </c>
      <c r="H45" s="36">
        <f>'2015-16'!L45</f>
        <v>2338431</v>
      </c>
      <c r="I45" s="36">
        <f>'2016-17'!L45</f>
        <v>2144285</v>
      </c>
      <c r="J45" s="63">
        <f>'2017-18'!L45</f>
        <v>2693534</v>
      </c>
      <c r="K45" s="36">
        <f>'2018-19'!L45</f>
        <v>2771461</v>
      </c>
      <c r="L45" s="36">
        <f>'2019-20'!L45</f>
        <v>1778153</v>
      </c>
      <c r="M45" s="63">
        <f>'2020-21'!L45</f>
        <v>1168975</v>
      </c>
      <c r="N45" s="36">
        <f>'2021-22'!L45</f>
        <v>1059655</v>
      </c>
      <c r="O45" s="36">
        <f>'2022-23'!L45</f>
        <v>2725883</v>
      </c>
      <c r="P45" s="36">
        <f>'2023-24'!L45</f>
        <v>1595806</v>
      </c>
      <c r="Q45" s="37">
        <f>'2024-25'!L45</f>
        <v>2020857</v>
      </c>
    </row>
    <row r="46" spans="1:17" x14ac:dyDescent="0.2">
      <c r="A46" s="16" t="s">
        <v>46</v>
      </c>
      <c r="B46" s="34">
        <f>'2009-10'!L46</f>
        <v>164287937</v>
      </c>
      <c r="C46" s="36">
        <f>'2010-11'!L46</f>
        <v>166526964</v>
      </c>
      <c r="D46" s="36">
        <f>'2011-12'!L46</f>
        <v>168802970</v>
      </c>
      <c r="E46" s="36">
        <f>'2012-13'!L46</f>
        <v>167523457</v>
      </c>
      <c r="F46" s="36">
        <f>'2013-14'!L46</f>
        <v>215370261</v>
      </c>
      <c r="G46" s="36">
        <f>'2014-15'!L46</f>
        <v>168820713</v>
      </c>
      <c r="H46" s="36">
        <f>'2015-16'!L46</f>
        <v>171032662</v>
      </c>
      <c r="I46" s="36">
        <f>'2016-17'!L46</f>
        <v>171956120</v>
      </c>
      <c r="J46" s="63">
        <f>'2017-18'!L46</f>
        <v>189898088</v>
      </c>
      <c r="K46" s="36">
        <f>'2018-19'!L46</f>
        <v>181923308</v>
      </c>
      <c r="L46" s="36">
        <f>'2019-20'!L46</f>
        <v>190644922</v>
      </c>
      <c r="M46" s="63">
        <f>'2020-21'!L46</f>
        <v>191591236</v>
      </c>
      <c r="N46" s="36">
        <f>'2021-22'!L46</f>
        <v>192698146</v>
      </c>
      <c r="O46" s="36">
        <f>'2022-23'!L46</f>
        <v>206627418</v>
      </c>
      <c r="P46" s="36">
        <f>'2023-24'!L46</f>
        <v>219139803</v>
      </c>
      <c r="Q46" s="37">
        <f>'2024-25'!L46</f>
        <v>274188531</v>
      </c>
    </row>
    <row r="47" spans="1:17" x14ac:dyDescent="0.2">
      <c r="A47" s="16" t="s">
        <v>47</v>
      </c>
      <c r="B47" s="34">
        <f>'2009-10'!L47</f>
        <v>26445640</v>
      </c>
      <c r="C47" s="36">
        <f>'2010-11'!L47</f>
        <v>25701547</v>
      </c>
      <c r="D47" s="36">
        <f>'2011-12'!L47</f>
        <v>26633541</v>
      </c>
      <c r="E47" s="36">
        <f>'2012-13'!L47</f>
        <v>27855451</v>
      </c>
      <c r="F47" s="36">
        <f>'2013-14'!L47</f>
        <v>37155958</v>
      </c>
      <c r="G47" s="36">
        <f>'2014-15'!L47</f>
        <v>36394385</v>
      </c>
      <c r="H47" s="36">
        <f>'2015-16'!L47</f>
        <v>36205459</v>
      </c>
      <c r="I47" s="36">
        <f>'2016-17'!L47</f>
        <v>35582836</v>
      </c>
      <c r="J47" s="63">
        <f>'2017-18'!L47</f>
        <v>35703654</v>
      </c>
      <c r="K47" s="36">
        <f>'2018-19'!L47</f>
        <v>36003065</v>
      </c>
      <c r="L47" s="36">
        <f>'2019-20'!L47</f>
        <v>36564617</v>
      </c>
      <c r="M47" s="63">
        <f>'2020-21'!L47</f>
        <v>37073542</v>
      </c>
      <c r="N47" s="36">
        <f>'2021-22'!L47</f>
        <v>37362975</v>
      </c>
      <c r="O47" s="36">
        <f>'2022-23'!L47</f>
        <v>38937769</v>
      </c>
      <c r="P47" s="36">
        <f>'2023-24'!L47</f>
        <v>39930403</v>
      </c>
      <c r="Q47" s="37">
        <f>'2024-25'!L47</f>
        <v>43218607</v>
      </c>
    </row>
    <row r="48" spans="1:17" x14ac:dyDescent="0.2">
      <c r="A48" s="16" t="s">
        <v>48</v>
      </c>
      <c r="B48" s="34">
        <f>'2009-10'!L48</f>
        <v>0</v>
      </c>
      <c r="C48" s="36">
        <f>'2010-11'!L48</f>
        <v>0</v>
      </c>
      <c r="D48" s="36">
        <f>'2011-12'!L48</f>
        <v>0</v>
      </c>
      <c r="E48" s="36">
        <f>'2012-13'!L48</f>
        <v>0</v>
      </c>
      <c r="F48" s="36">
        <f>'2013-14'!L48</f>
        <v>0</v>
      </c>
      <c r="G48" s="36">
        <f>'2014-15'!L48</f>
        <v>3732671</v>
      </c>
      <c r="H48" s="36">
        <f>'2015-16'!L48</f>
        <v>3699064</v>
      </c>
      <c r="I48" s="36">
        <f>'2016-17'!L48</f>
        <v>2649660</v>
      </c>
      <c r="J48" s="63">
        <f>'2017-18'!L48</f>
        <v>3676555</v>
      </c>
      <c r="K48" s="36">
        <f>'2018-19'!L48</f>
        <v>3604958</v>
      </c>
      <c r="L48" s="36">
        <f>'2019-20'!L48</f>
        <v>3978810</v>
      </c>
      <c r="M48" s="63">
        <f>'2020-21'!L48</f>
        <v>4647056</v>
      </c>
      <c r="N48" s="36">
        <f>'2021-22'!L48</f>
        <v>9502618</v>
      </c>
      <c r="O48" s="36">
        <f>'2022-23'!L48</f>
        <v>9510134</v>
      </c>
      <c r="P48" s="36">
        <f>'2023-24'!L48</f>
        <v>10476450</v>
      </c>
      <c r="Q48" s="37">
        <f>'2024-25'!L48</f>
        <v>11611911</v>
      </c>
    </row>
    <row r="49" spans="1:17" x14ac:dyDescent="0.2">
      <c r="A49" s="16" t="s">
        <v>49</v>
      </c>
      <c r="B49" s="34">
        <f>'2009-10'!L49</f>
        <v>1020873</v>
      </c>
      <c r="C49" s="36">
        <f>'2010-11'!L49</f>
        <v>1090731</v>
      </c>
      <c r="D49" s="36">
        <f>'2011-12'!L49</f>
        <v>1093060</v>
      </c>
      <c r="E49" s="36">
        <f>'2012-13'!L49</f>
        <v>374223</v>
      </c>
      <c r="F49" s="36">
        <f>'2013-14'!L49</f>
        <v>374223</v>
      </c>
      <c r="G49" s="36">
        <f>'2014-15'!L49</f>
        <v>374223</v>
      </c>
      <c r="H49" s="36">
        <f>'2015-16'!L49</f>
        <v>374223</v>
      </c>
      <c r="I49" s="36">
        <f>'2016-17'!L49</f>
        <v>10565</v>
      </c>
      <c r="J49" s="63">
        <f>'2017-18'!L49</f>
        <v>10565</v>
      </c>
      <c r="K49" s="36">
        <f>'2018-19'!L49</f>
        <v>8718</v>
      </c>
      <c r="L49" s="36">
        <f>'2019-20'!L49</f>
        <v>8282</v>
      </c>
      <c r="M49" s="63">
        <f>'2020-21'!L49</f>
        <v>8282</v>
      </c>
      <c r="N49" s="36">
        <f>'2021-22'!L49</f>
        <v>9589</v>
      </c>
      <c r="O49" s="36">
        <f>'2022-23'!L49</f>
        <v>9589</v>
      </c>
      <c r="P49" s="36">
        <f>'2023-24'!L49</f>
        <v>10025</v>
      </c>
      <c r="Q49" s="37">
        <f>'2024-25'!L49</f>
        <v>10025</v>
      </c>
    </row>
    <row r="50" spans="1:17" x14ac:dyDescent="0.2">
      <c r="A50" s="16" t="s">
        <v>3</v>
      </c>
      <c r="B50" s="34">
        <f>'2009-10'!L50</f>
        <v>5956118</v>
      </c>
      <c r="C50" s="36">
        <f>'2010-11'!L50</f>
        <v>6894749</v>
      </c>
      <c r="D50" s="36">
        <f>'2011-12'!L50</f>
        <v>6976675</v>
      </c>
      <c r="E50" s="36">
        <f>'2012-13'!L50</f>
        <v>7056538</v>
      </c>
      <c r="F50" s="36">
        <f>'2013-14'!L50</f>
        <v>6793142</v>
      </c>
      <c r="G50" s="36">
        <f>'2014-15'!L50</f>
        <v>6694127</v>
      </c>
      <c r="H50" s="36">
        <f>'2015-16'!L50</f>
        <v>7472541</v>
      </c>
      <c r="I50" s="36">
        <f>'2016-17'!L50</f>
        <v>7480621</v>
      </c>
      <c r="J50" s="63">
        <f>'2017-18'!L50</f>
        <v>7558803</v>
      </c>
      <c r="K50" s="36">
        <f>'2018-19'!L50</f>
        <v>8194696</v>
      </c>
      <c r="L50" s="36">
        <f>'2019-20'!L50</f>
        <v>8189732</v>
      </c>
      <c r="M50" s="63">
        <f>'2020-21'!L50</f>
        <v>8641147</v>
      </c>
      <c r="N50" s="36">
        <f>'2021-22'!L50</f>
        <v>8844752</v>
      </c>
      <c r="O50" s="36">
        <f>'2022-23'!L50</f>
        <v>9784777</v>
      </c>
      <c r="P50" s="36">
        <f>'2023-24'!L50</f>
        <v>11866882</v>
      </c>
      <c r="Q50" s="37">
        <f>'2024-25'!L50</f>
        <v>12586378</v>
      </c>
    </row>
    <row r="51" spans="1:17" x14ac:dyDescent="0.2">
      <c r="A51" s="16" t="s">
        <v>50</v>
      </c>
      <c r="B51" s="34">
        <f>'2009-10'!L51</f>
        <v>62906219</v>
      </c>
      <c r="C51" s="36">
        <f>'2010-11'!L51</f>
        <v>63567436</v>
      </c>
      <c r="D51" s="36">
        <f>'2011-12'!L51</f>
        <v>64056374</v>
      </c>
      <c r="E51" s="36">
        <f>'2012-13'!L51</f>
        <v>65378149</v>
      </c>
      <c r="F51" s="36">
        <f>'2013-14'!L51</f>
        <v>65248862</v>
      </c>
      <c r="G51" s="36">
        <f>'2014-15'!L51</f>
        <v>65918292</v>
      </c>
      <c r="H51" s="36">
        <f>'2015-16'!L51</f>
        <v>60186138</v>
      </c>
      <c r="I51" s="36">
        <f>'2016-17'!L51</f>
        <v>61796415</v>
      </c>
      <c r="J51" s="63">
        <f>'2017-18'!L51</f>
        <v>67788212</v>
      </c>
      <c r="K51" s="36">
        <f>'2018-19'!L51</f>
        <v>72171829</v>
      </c>
      <c r="L51" s="36">
        <f>'2019-20'!L51</f>
        <v>74480329</v>
      </c>
      <c r="M51" s="63">
        <f>'2020-21'!L51</f>
        <v>79757302</v>
      </c>
      <c r="N51" s="36">
        <f>'2021-22'!L51</f>
        <v>82047922</v>
      </c>
      <c r="O51" s="36">
        <f>'2022-23'!L51</f>
        <v>153690127</v>
      </c>
      <c r="P51" s="36">
        <f>'2023-24'!L51</f>
        <v>95012676</v>
      </c>
      <c r="Q51" s="37">
        <f>'2024-25'!L51</f>
        <v>100651158</v>
      </c>
    </row>
    <row r="52" spans="1:17" x14ac:dyDescent="0.2">
      <c r="A52" s="16" t="s">
        <v>51</v>
      </c>
      <c r="B52" s="34">
        <f>'2009-10'!L52</f>
        <v>38588837</v>
      </c>
      <c r="C52" s="36">
        <f>'2010-11'!L52</f>
        <v>38959454</v>
      </c>
      <c r="D52" s="36">
        <f>'2011-12'!L52</f>
        <v>37489539</v>
      </c>
      <c r="E52" s="36">
        <f>'2012-13'!L52</f>
        <v>37613805</v>
      </c>
      <c r="F52" s="36">
        <f>'2013-14'!L52</f>
        <v>37987446</v>
      </c>
      <c r="G52" s="36">
        <f>'2014-15'!L52</f>
        <v>41446677</v>
      </c>
      <c r="H52" s="36">
        <f>'2015-16'!L52</f>
        <v>48978145</v>
      </c>
      <c r="I52" s="36">
        <f>'2016-17'!L52</f>
        <v>51562671</v>
      </c>
      <c r="J52" s="63">
        <f>'2017-18'!L52</f>
        <v>54152781</v>
      </c>
      <c r="K52" s="36">
        <f>'2018-19'!L52</f>
        <v>56828844</v>
      </c>
      <c r="L52" s="36">
        <f>'2019-20'!L52</f>
        <v>65481858</v>
      </c>
      <c r="M52" s="63">
        <f>'2020-21'!L52</f>
        <v>69111408</v>
      </c>
      <c r="N52" s="36">
        <f>'2021-22'!L52</f>
        <v>73765530</v>
      </c>
      <c r="O52" s="36">
        <f>'2022-23'!L52</f>
        <v>76626319</v>
      </c>
      <c r="P52" s="36">
        <f>'2023-24'!L52</f>
        <v>88077838</v>
      </c>
      <c r="Q52" s="37">
        <f>'2024-25'!L52</f>
        <v>94736131</v>
      </c>
    </row>
    <row r="53" spans="1:17" x14ac:dyDescent="0.2">
      <c r="A53" s="16" t="s">
        <v>4</v>
      </c>
      <c r="B53" s="34">
        <f>'2009-10'!L53</f>
        <v>305262</v>
      </c>
      <c r="C53" s="36">
        <f>'2010-11'!L53</f>
        <v>2263081</v>
      </c>
      <c r="D53" s="36">
        <f>'2011-12'!L53</f>
        <v>2263647</v>
      </c>
      <c r="E53" s="36">
        <f>'2012-13'!L53</f>
        <v>2353652</v>
      </c>
      <c r="F53" s="36">
        <f>'2013-14'!L53</f>
        <v>2425201</v>
      </c>
      <c r="G53" s="36">
        <f>'2014-15'!L53</f>
        <v>2506373</v>
      </c>
      <c r="H53" s="36">
        <f>'2015-16'!L53</f>
        <v>2566924</v>
      </c>
      <c r="I53" s="36">
        <f>'2016-17'!L53</f>
        <v>2315370</v>
      </c>
      <c r="J53" s="63">
        <f>'2017-18'!L53</f>
        <v>2251763</v>
      </c>
      <c r="K53" s="36">
        <f>'2018-19'!L53</f>
        <v>2187033</v>
      </c>
      <c r="L53" s="36">
        <f>'2019-20'!L53</f>
        <v>2039417</v>
      </c>
      <c r="M53" s="63">
        <f>'2020-21'!L53</f>
        <v>1977482</v>
      </c>
      <c r="N53" s="36">
        <f>'2021-22'!L53</f>
        <v>1866186</v>
      </c>
      <c r="O53" s="36">
        <f>'2022-23'!L53</f>
        <v>2040897</v>
      </c>
      <c r="P53" s="36">
        <f>'2023-24'!L53</f>
        <v>1833689</v>
      </c>
      <c r="Q53" s="37">
        <f>'2024-25'!L53</f>
        <v>1832269</v>
      </c>
    </row>
    <row r="54" spans="1:17" x14ac:dyDescent="0.2">
      <c r="A54" s="16" t="s">
        <v>52</v>
      </c>
      <c r="B54" s="34">
        <f>'2009-10'!L54</f>
        <v>26705768</v>
      </c>
      <c r="C54" s="36">
        <f>'2010-11'!L54</f>
        <v>27441931</v>
      </c>
      <c r="D54" s="36">
        <f>'2011-12'!L54</f>
        <v>27866613</v>
      </c>
      <c r="E54" s="36">
        <f>'2012-13'!L54</f>
        <v>28093306</v>
      </c>
      <c r="F54" s="36">
        <f>'2013-14'!L54</f>
        <v>28246010</v>
      </c>
      <c r="G54" s="36">
        <f>'2014-15'!L54</f>
        <v>28445484</v>
      </c>
      <c r="H54" s="36">
        <f>'2015-16'!L54</f>
        <v>31594809</v>
      </c>
      <c r="I54" s="36">
        <f>'2016-17'!L54</f>
        <v>32183429</v>
      </c>
      <c r="J54" s="63">
        <f>'2017-18'!L54</f>
        <v>43585342</v>
      </c>
      <c r="K54" s="36">
        <f>'2018-19'!L54</f>
        <v>44545778</v>
      </c>
      <c r="L54" s="36">
        <f>'2019-20'!L54</f>
        <v>47033970</v>
      </c>
      <c r="M54" s="63">
        <f>'2020-21'!L54</f>
        <v>48975265</v>
      </c>
      <c r="N54" s="36">
        <f>'2021-22'!L54</f>
        <v>52124300</v>
      </c>
      <c r="O54" s="36">
        <f>'2022-23'!L54</f>
        <v>54853190</v>
      </c>
      <c r="P54" s="36">
        <f>'2023-24'!L54</f>
        <v>58593451</v>
      </c>
      <c r="Q54" s="37">
        <f>'2024-25'!L54</f>
        <v>60181933</v>
      </c>
    </row>
    <row r="55" spans="1:17" x14ac:dyDescent="0.2">
      <c r="A55" s="16" t="s">
        <v>53</v>
      </c>
      <c r="B55" s="34">
        <f>'2009-10'!L55</f>
        <v>7333427</v>
      </c>
      <c r="C55" s="36">
        <f>'2010-11'!L55</f>
        <v>6485921</v>
      </c>
      <c r="D55" s="36">
        <f>'2011-12'!L55</f>
        <v>6495258</v>
      </c>
      <c r="E55" s="36">
        <f>'2012-13'!L55</f>
        <v>6510190</v>
      </c>
      <c r="F55" s="36">
        <f>'2013-14'!L55</f>
        <v>23384853</v>
      </c>
      <c r="G55" s="36">
        <f>'2014-15'!L55</f>
        <v>26075366</v>
      </c>
      <c r="H55" s="36">
        <f>'2015-16'!L55</f>
        <v>25366156</v>
      </c>
      <c r="I55" s="36">
        <f>'2016-17'!L55</f>
        <v>26148540</v>
      </c>
      <c r="J55" s="63">
        <f>'2017-18'!L55</f>
        <v>26206115</v>
      </c>
      <c r="K55" s="36">
        <f>'2018-19'!L55</f>
        <v>26142399</v>
      </c>
      <c r="L55" s="36">
        <f>'2019-20'!L55</f>
        <v>27482281</v>
      </c>
      <c r="M55" s="63">
        <f>'2020-21'!L55</f>
        <v>27443755</v>
      </c>
      <c r="N55" s="36">
        <f>'2021-22'!L55</f>
        <v>27434450</v>
      </c>
      <c r="O55" s="36">
        <f>'2022-23'!L55</f>
        <v>27875561</v>
      </c>
      <c r="P55" s="36">
        <f>'2023-24'!L55</f>
        <v>29079492</v>
      </c>
      <c r="Q55" s="37">
        <f>'2024-25'!L55</f>
        <v>29893779</v>
      </c>
    </row>
    <row r="56" spans="1:17" x14ac:dyDescent="0.2">
      <c r="A56" s="16" t="s">
        <v>54</v>
      </c>
      <c r="B56" s="34">
        <f>'2009-10'!L56</f>
        <v>55640637</v>
      </c>
      <c r="C56" s="36">
        <f>'2010-11'!L56</f>
        <v>52565670</v>
      </c>
      <c r="D56" s="36">
        <f>'2011-12'!L56</f>
        <v>56998532</v>
      </c>
      <c r="E56" s="36">
        <f>'2012-13'!L56</f>
        <v>57119284</v>
      </c>
      <c r="F56" s="36">
        <f>'2013-14'!L56</f>
        <v>55324878</v>
      </c>
      <c r="G56" s="36">
        <f>'2014-15'!L56</f>
        <v>55675011</v>
      </c>
      <c r="H56" s="36">
        <f>'2015-16'!L56</f>
        <v>61244344</v>
      </c>
      <c r="I56" s="36">
        <f>'2016-17'!L56</f>
        <v>61988132</v>
      </c>
      <c r="J56" s="63">
        <f>'2017-18'!L56</f>
        <v>67526623</v>
      </c>
      <c r="K56" s="36">
        <f>'2018-19'!L56</f>
        <v>68609895</v>
      </c>
      <c r="L56" s="36">
        <f>'2019-20'!L56</f>
        <v>73374444</v>
      </c>
      <c r="M56" s="63">
        <f>'2020-21'!L56</f>
        <v>80785047</v>
      </c>
      <c r="N56" s="36">
        <f>'2021-22'!L56</f>
        <v>86493153</v>
      </c>
      <c r="O56" s="36">
        <f>'2022-23'!L56</f>
        <v>89059873</v>
      </c>
      <c r="P56" s="36">
        <f>'2023-24'!L56</f>
        <v>97402462</v>
      </c>
      <c r="Q56" s="37">
        <f>'2024-25'!L56</f>
        <v>123353474</v>
      </c>
    </row>
    <row r="57" spans="1:17" x14ac:dyDescent="0.2">
      <c r="A57" s="16" t="s">
        <v>55</v>
      </c>
      <c r="B57" s="34">
        <f>'2009-10'!L57</f>
        <v>7779066</v>
      </c>
      <c r="C57" s="36">
        <f>'2010-11'!L57</f>
        <v>7758876</v>
      </c>
      <c r="D57" s="36">
        <f>'2011-12'!L57</f>
        <v>7733892</v>
      </c>
      <c r="E57" s="36">
        <f>'2012-13'!L57</f>
        <v>7670004</v>
      </c>
      <c r="F57" s="36">
        <f>'2013-14'!L57</f>
        <v>8626025</v>
      </c>
      <c r="G57" s="36">
        <f>'2014-15'!L57</f>
        <v>13381589</v>
      </c>
      <c r="H57" s="36">
        <f>'2015-16'!L57</f>
        <v>11369062</v>
      </c>
      <c r="I57" s="36">
        <f>'2016-17'!L57</f>
        <v>12817513</v>
      </c>
      <c r="J57" s="63">
        <f>'2017-18'!L57</f>
        <v>12449038</v>
      </c>
      <c r="K57" s="36">
        <f>'2018-19'!L57</f>
        <v>12466777</v>
      </c>
      <c r="L57" s="36">
        <f>'2019-20'!L57</f>
        <v>12647954</v>
      </c>
      <c r="M57" s="63">
        <f>'2020-21'!L57</f>
        <v>11522095</v>
      </c>
      <c r="N57" s="36">
        <f>'2021-22'!L57</f>
        <v>11106094</v>
      </c>
      <c r="O57" s="36">
        <f>'2022-23'!L57</f>
        <v>10990010</v>
      </c>
      <c r="P57" s="36">
        <f>'2023-24'!L57</f>
        <v>11148707</v>
      </c>
      <c r="Q57" s="37">
        <f>'2024-25'!L57</f>
        <v>11707454</v>
      </c>
    </row>
    <row r="58" spans="1:17" x14ac:dyDescent="0.2">
      <c r="A58" s="30" t="s">
        <v>70</v>
      </c>
      <c r="B58" s="34">
        <f>'2009-10'!L58</f>
        <v>14742681</v>
      </c>
      <c r="C58" s="36">
        <f>'2010-11'!L58</f>
        <v>14954080</v>
      </c>
      <c r="D58" s="36">
        <f>'2011-12'!L58</f>
        <v>14943395</v>
      </c>
      <c r="E58" s="36">
        <f>'2012-13'!L58</f>
        <v>15244412</v>
      </c>
      <c r="F58" s="36">
        <f>'2013-14'!L58</f>
        <v>15732020</v>
      </c>
      <c r="G58" s="36">
        <f>'2014-15'!L58</f>
        <v>16277012</v>
      </c>
      <c r="H58" s="36">
        <f>'2015-16'!L58</f>
        <v>16815093</v>
      </c>
      <c r="I58" s="36">
        <f>'2016-17'!L58</f>
        <v>17447500</v>
      </c>
      <c r="J58" s="63">
        <f>'2017-18'!L58</f>
        <v>18195534</v>
      </c>
      <c r="K58" s="36">
        <f>'2018-19'!L58</f>
        <v>19003895</v>
      </c>
      <c r="L58" s="36">
        <f>'2019-20'!L58</f>
        <v>20681996</v>
      </c>
      <c r="M58" s="63">
        <f>'2020-21'!L58</f>
        <v>21587130</v>
      </c>
      <c r="N58" s="36">
        <f>'2021-22'!L58</f>
        <v>22504352</v>
      </c>
      <c r="O58" s="36">
        <f>'2022-23'!L58</f>
        <v>24041067</v>
      </c>
      <c r="P58" s="36">
        <f>'2023-24'!L58</f>
        <v>27335476</v>
      </c>
      <c r="Q58" s="37">
        <f>'2024-25'!L58</f>
        <v>28734864</v>
      </c>
    </row>
    <row r="59" spans="1:17" x14ac:dyDescent="0.2">
      <c r="A59" s="30" t="s">
        <v>71</v>
      </c>
      <c r="B59" s="34">
        <f>'2009-10'!L59</f>
        <v>7934307</v>
      </c>
      <c r="C59" s="36">
        <f>'2010-11'!L59</f>
        <v>8766758</v>
      </c>
      <c r="D59" s="36">
        <f>'2011-12'!L59</f>
        <v>8308963</v>
      </c>
      <c r="E59" s="36">
        <f>'2012-13'!L59</f>
        <v>8424826</v>
      </c>
      <c r="F59" s="36">
        <f>'2013-14'!L59</f>
        <v>8209119</v>
      </c>
      <c r="G59" s="36">
        <f>'2014-15'!L59</f>
        <v>8146497</v>
      </c>
      <c r="H59" s="36">
        <f>'2015-16'!L59</f>
        <v>8151598</v>
      </c>
      <c r="I59" s="36">
        <f>'2016-17'!L59</f>
        <v>7933702</v>
      </c>
      <c r="J59" s="63">
        <f>'2017-18'!L59</f>
        <v>7166855</v>
      </c>
      <c r="K59" s="36">
        <f>'2018-19'!L59</f>
        <v>7146479</v>
      </c>
      <c r="L59" s="36">
        <f>'2019-20'!L59</f>
        <v>7990738</v>
      </c>
      <c r="M59" s="63">
        <f>'2020-21'!L59</f>
        <v>7566793</v>
      </c>
      <c r="N59" s="36">
        <f>'2021-22'!L59</f>
        <v>7456782</v>
      </c>
      <c r="O59" s="36">
        <f>'2022-23'!L59</f>
        <v>7761209</v>
      </c>
      <c r="P59" s="36">
        <f>'2023-24'!L59</f>
        <v>9508103</v>
      </c>
      <c r="Q59" s="37">
        <f>'2024-25'!L59</f>
        <v>10017218</v>
      </c>
    </row>
    <row r="60" spans="1:17" x14ac:dyDescent="0.2">
      <c r="A60" s="16" t="s">
        <v>56</v>
      </c>
      <c r="B60" s="34">
        <f>'2009-10'!L60</f>
        <v>5979959</v>
      </c>
      <c r="C60" s="36">
        <f>'2010-11'!L60</f>
        <v>7475415</v>
      </c>
      <c r="D60" s="36">
        <f>'2011-12'!L60</f>
        <v>7126197</v>
      </c>
      <c r="E60" s="36">
        <f>'2012-13'!L60</f>
        <v>6532220</v>
      </c>
      <c r="F60" s="36">
        <f>'2013-14'!L60</f>
        <v>6520382</v>
      </c>
      <c r="G60" s="36">
        <f>'2014-15'!L60</f>
        <v>6383584</v>
      </c>
      <c r="H60" s="36">
        <f>'2015-16'!L60</f>
        <v>6114231</v>
      </c>
      <c r="I60" s="36">
        <f>'2016-17'!L60</f>
        <v>6540858</v>
      </c>
      <c r="J60" s="63">
        <f>'2017-18'!L60</f>
        <v>7673195</v>
      </c>
      <c r="K60" s="36">
        <f>'2018-19'!L60</f>
        <v>9362136</v>
      </c>
      <c r="L60" s="36">
        <f>'2019-20'!L60</f>
        <v>7751864</v>
      </c>
      <c r="M60" s="63">
        <f>'2020-21'!L60</f>
        <v>7876145</v>
      </c>
      <c r="N60" s="36">
        <f>'2021-22'!L60</f>
        <v>8284545</v>
      </c>
      <c r="O60" s="36">
        <f>'2022-23'!L60</f>
        <v>8625383</v>
      </c>
      <c r="P60" s="36">
        <f>'2023-24'!L60</f>
        <v>8991352</v>
      </c>
      <c r="Q60" s="37">
        <f>'2024-25'!L60</f>
        <v>9692204</v>
      </c>
    </row>
    <row r="61" spans="1:17" x14ac:dyDescent="0.2">
      <c r="A61" s="16" t="s">
        <v>6</v>
      </c>
      <c r="B61" s="34">
        <f>'2009-10'!L61</f>
        <v>78360158</v>
      </c>
      <c r="C61" s="36">
        <f>'2010-11'!L61</f>
        <v>78176261</v>
      </c>
      <c r="D61" s="36">
        <f>'2011-12'!L61</f>
        <v>76943408</v>
      </c>
      <c r="E61" s="36">
        <f>'2012-13'!L61</f>
        <v>76928431</v>
      </c>
      <c r="F61" s="36">
        <f>'2013-14'!L61</f>
        <v>76917527</v>
      </c>
      <c r="G61" s="36">
        <f>'2014-15'!L61</f>
        <v>77913117</v>
      </c>
      <c r="H61" s="36">
        <f>'2015-16'!L61</f>
        <v>77709703</v>
      </c>
      <c r="I61" s="36">
        <f>'2016-17'!L61</f>
        <v>78393926</v>
      </c>
      <c r="J61" s="63">
        <f>'2017-18'!L61</f>
        <v>82441944</v>
      </c>
      <c r="K61" s="36">
        <f>'2018-19'!L61</f>
        <v>83428413</v>
      </c>
      <c r="L61" s="36">
        <f>'2019-20'!L61</f>
        <v>89219411</v>
      </c>
      <c r="M61" s="63">
        <f>'2020-21'!L61</f>
        <v>96629537</v>
      </c>
      <c r="N61" s="36">
        <f>'2021-22'!L61</f>
        <v>101809211</v>
      </c>
      <c r="O61" s="36">
        <f>'2022-23'!L61</f>
        <v>112125469</v>
      </c>
      <c r="P61" s="36">
        <f>'2023-24'!L61</f>
        <v>122840491</v>
      </c>
      <c r="Q61" s="37">
        <f>'2024-25'!L61</f>
        <v>141002194</v>
      </c>
    </row>
    <row r="62" spans="1:17" x14ac:dyDescent="0.2">
      <c r="A62" s="16" t="s">
        <v>5</v>
      </c>
      <c r="B62" s="34">
        <f>'2009-10'!L62</f>
        <v>14863683</v>
      </c>
      <c r="C62" s="36">
        <f>'2010-11'!L62</f>
        <v>15674284</v>
      </c>
      <c r="D62" s="36">
        <f>'2011-12'!L62</f>
        <v>16084438</v>
      </c>
      <c r="E62" s="36">
        <f>'2012-13'!L62</f>
        <v>16138264</v>
      </c>
      <c r="F62" s="36">
        <f>'2013-14'!L62</f>
        <v>16591448</v>
      </c>
      <c r="G62" s="36">
        <f>'2014-15'!L62</f>
        <v>16898447</v>
      </c>
      <c r="H62" s="36">
        <f>'2015-16'!L62</f>
        <v>17588781</v>
      </c>
      <c r="I62" s="36">
        <f>'2016-17'!L62</f>
        <v>17873987</v>
      </c>
      <c r="J62" s="63">
        <f>'2017-18'!L62</f>
        <v>17847743</v>
      </c>
      <c r="K62" s="36">
        <f>'2018-19'!L62</f>
        <v>18209666</v>
      </c>
      <c r="L62" s="36">
        <f>'2019-20'!L62</f>
        <v>19043030</v>
      </c>
      <c r="M62" s="63">
        <f>'2020-21'!L62</f>
        <v>19323103</v>
      </c>
      <c r="N62" s="36">
        <f>'2021-22'!L62</f>
        <v>19950554</v>
      </c>
      <c r="O62" s="36">
        <f>'2022-23'!L62</f>
        <v>24425102</v>
      </c>
      <c r="P62" s="36">
        <f>'2023-24'!L62</f>
        <v>24869815</v>
      </c>
      <c r="Q62" s="37">
        <f>'2024-25'!L62</f>
        <v>24784958</v>
      </c>
    </row>
    <row r="63" spans="1:17" x14ac:dyDescent="0.2">
      <c r="A63" s="16" t="s">
        <v>57</v>
      </c>
      <c r="B63" s="34">
        <f>'2009-10'!L63</f>
        <v>4096279</v>
      </c>
      <c r="C63" s="36">
        <f>'2010-11'!L63</f>
        <v>4293774</v>
      </c>
      <c r="D63" s="36">
        <f>'2011-12'!L63</f>
        <v>6006916</v>
      </c>
      <c r="E63" s="36">
        <f>'2012-13'!L63</f>
        <v>6089907</v>
      </c>
      <c r="F63" s="36">
        <f>'2013-14'!L63</f>
        <v>4930933</v>
      </c>
      <c r="G63" s="36">
        <f>'2014-15'!L63</f>
        <v>5604492</v>
      </c>
      <c r="H63" s="36">
        <f>'2015-16'!L63</f>
        <v>5848471</v>
      </c>
      <c r="I63" s="36">
        <f>'2016-17'!L63</f>
        <v>5983250</v>
      </c>
      <c r="J63" s="63">
        <f>'2017-18'!L63</f>
        <v>8032720</v>
      </c>
      <c r="K63" s="36">
        <f>'2018-19'!L63</f>
        <v>8225664</v>
      </c>
      <c r="L63" s="36">
        <f>'2019-20'!L63</f>
        <v>8492884</v>
      </c>
      <c r="M63" s="63">
        <f>'2020-21'!L63</f>
        <v>8793708</v>
      </c>
      <c r="N63" s="36">
        <f>'2021-22'!L63</f>
        <v>9109908</v>
      </c>
      <c r="O63" s="36">
        <f>'2022-23'!L63</f>
        <v>9532996</v>
      </c>
      <c r="P63" s="36">
        <f>'2023-24'!L63</f>
        <v>10091000</v>
      </c>
      <c r="Q63" s="37">
        <f>'2024-25'!L63</f>
        <v>10495838</v>
      </c>
    </row>
    <row r="64" spans="1:17" x14ac:dyDescent="0.2">
      <c r="A64" s="16" t="s">
        <v>58</v>
      </c>
      <c r="B64" s="34">
        <f>'2009-10'!L64</f>
        <v>2861658</v>
      </c>
      <c r="C64" s="36">
        <f>'2010-11'!L64</f>
        <v>2900527</v>
      </c>
      <c r="D64" s="36">
        <f>'2011-12'!L64</f>
        <v>3109028</v>
      </c>
      <c r="E64" s="36">
        <f>'2012-13'!L64</f>
        <v>3163265</v>
      </c>
      <c r="F64" s="36">
        <f>'2013-14'!L64</f>
        <v>3569246</v>
      </c>
      <c r="G64" s="36">
        <f>'2014-15'!L64</f>
        <v>3596509</v>
      </c>
      <c r="H64" s="36">
        <f>'2015-16'!L64</f>
        <v>4390740</v>
      </c>
      <c r="I64" s="36">
        <f>'2016-17'!L64</f>
        <v>4230183</v>
      </c>
      <c r="J64" s="63">
        <f>'2017-18'!L64</f>
        <v>4201162</v>
      </c>
      <c r="K64" s="36">
        <f>'2018-19'!L64</f>
        <v>4228328</v>
      </c>
      <c r="L64" s="36">
        <f>'2019-20'!L64</f>
        <v>4253839</v>
      </c>
      <c r="M64" s="63">
        <f>'2020-21'!L64</f>
        <v>4337443</v>
      </c>
      <c r="N64" s="36">
        <f>'2021-22'!L64</f>
        <v>6303279</v>
      </c>
      <c r="O64" s="36">
        <f>'2022-23'!L64</f>
        <v>6432807</v>
      </c>
      <c r="P64" s="36">
        <f>'2023-24'!L64</f>
        <v>6808708</v>
      </c>
      <c r="Q64" s="37">
        <f>'2024-25'!L64</f>
        <v>6878271</v>
      </c>
    </row>
    <row r="65" spans="1:17" x14ac:dyDescent="0.2">
      <c r="A65" s="16" t="s">
        <v>59</v>
      </c>
      <c r="B65" s="34">
        <f>'2009-10'!L65</f>
        <v>1167812</v>
      </c>
      <c r="C65" s="36">
        <f>'2010-11'!L65</f>
        <v>1200732</v>
      </c>
      <c r="D65" s="36">
        <f>'2011-12'!L65</f>
        <v>1136731</v>
      </c>
      <c r="E65" s="36">
        <f>'2012-13'!L65</f>
        <v>1107382</v>
      </c>
      <c r="F65" s="36">
        <f>'2013-14'!L65</f>
        <v>1107312</v>
      </c>
      <c r="G65" s="36">
        <f>'2014-15'!L65</f>
        <v>1110030</v>
      </c>
      <c r="H65" s="36">
        <f>'2015-16'!L65</f>
        <v>1113717</v>
      </c>
      <c r="I65" s="36">
        <f>'2016-17'!L65</f>
        <v>1114476</v>
      </c>
      <c r="J65" s="63">
        <f>'2017-18'!L65</f>
        <v>1117264</v>
      </c>
      <c r="K65" s="36">
        <f>'2018-19'!L65</f>
        <v>1129938</v>
      </c>
      <c r="L65" s="36">
        <f>'2019-20'!L65</f>
        <v>1131283</v>
      </c>
      <c r="M65" s="63">
        <f>'2020-21'!L65</f>
        <v>1140255</v>
      </c>
      <c r="N65" s="36">
        <f>'2021-22'!L65</f>
        <v>1140624</v>
      </c>
      <c r="O65" s="36">
        <f>'2022-23'!L65</f>
        <v>1752376</v>
      </c>
      <c r="P65" s="36">
        <f>'2023-24'!L65</f>
        <v>1762411</v>
      </c>
      <c r="Q65" s="37">
        <f>'2024-25'!L65</f>
        <v>1767217</v>
      </c>
    </row>
    <row r="66" spans="1:17" x14ac:dyDescent="0.2">
      <c r="A66" s="16" t="s">
        <v>60</v>
      </c>
      <c r="B66" s="34">
        <f>'2009-10'!L66</f>
        <v>495705</v>
      </c>
      <c r="C66" s="36">
        <f>'2010-11'!L66</f>
        <v>501270</v>
      </c>
      <c r="D66" s="36">
        <f>'2011-12'!L66</f>
        <v>504040</v>
      </c>
      <c r="E66" s="36">
        <f>'2012-13'!L66</f>
        <v>504905</v>
      </c>
      <c r="F66" s="36">
        <f>'2013-14'!L66</f>
        <v>505530</v>
      </c>
      <c r="G66" s="36">
        <f>'2014-15'!L66</f>
        <v>501700</v>
      </c>
      <c r="H66" s="36">
        <f>'2015-16'!L66</f>
        <v>501540</v>
      </c>
      <c r="I66" s="36">
        <f>'2016-17'!L66</f>
        <v>502145</v>
      </c>
      <c r="J66" s="63">
        <f>'2017-18'!L66</f>
        <v>507610</v>
      </c>
      <c r="K66" s="36">
        <f>'2018-19'!L66</f>
        <v>509945</v>
      </c>
      <c r="L66" s="36">
        <f>'2019-20'!L66</f>
        <v>516420</v>
      </c>
      <c r="M66" s="63">
        <f>'2020-21'!L66</f>
        <v>522170</v>
      </c>
      <c r="N66" s="36">
        <f>'2021-22'!L66</f>
        <v>528025</v>
      </c>
      <c r="O66" s="36">
        <f>'2022-23'!L66</f>
        <v>630750</v>
      </c>
      <c r="P66" s="36">
        <f>'2023-24'!L66</f>
        <v>636365</v>
      </c>
      <c r="Q66" s="37">
        <f>'2024-25'!L66</f>
        <v>642455</v>
      </c>
    </row>
    <row r="67" spans="1:17" x14ac:dyDescent="0.2">
      <c r="A67" s="16" t="s">
        <v>61</v>
      </c>
      <c r="B67" s="34">
        <f>'2009-10'!L67</f>
        <v>14097609</v>
      </c>
      <c r="C67" s="36">
        <f>'2010-11'!L67</f>
        <v>14032734</v>
      </c>
      <c r="D67" s="36">
        <f>'2011-12'!L67</f>
        <v>13999073</v>
      </c>
      <c r="E67" s="36">
        <f>'2012-13'!L67</f>
        <v>14026495</v>
      </c>
      <c r="F67" s="36">
        <f>'2013-14'!L67</f>
        <v>13876367</v>
      </c>
      <c r="G67" s="36">
        <f>'2014-15'!L67</f>
        <v>13840292</v>
      </c>
      <c r="H67" s="36">
        <f>'2015-16'!L67</f>
        <v>13914936</v>
      </c>
      <c r="I67" s="36">
        <f>'2016-17'!L67</f>
        <v>13950934</v>
      </c>
      <c r="J67" s="63">
        <f>'2017-18'!L67</f>
        <v>14707178</v>
      </c>
      <c r="K67" s="36">
        <f>'2018-19'!L67</f>
        <v>15990784</v>
      </c>
      <c r="L67" s="36">
        <f>'2019-20'!L67</f>
        <v>16609869</v>
      </c>
      <c r="M67" s="63">
        <f>'2020-21'!L67</f>
        <v>16500243</v>
      </c>
      <c r="N67" s="36">
        <f>'2021-22'!L67</f>
        <v>16986919</v>
      </c>
      <c r="O67" s="36">
        <f>'2022-23'!L67</f>
        <v>17199441</v>
      </c>
      <c r="P67" s="36">
        <f>'2023-24'!L67</f>
        <v>18688758</v>
      </c>
      <c r="Q67" s="37">
        <f>'2024-25'!L67</f>
        <v>20528432</v>
      </c>
    </row>
    <row r="68" spans="1:17" x14ac:dyDescent="0.2">
      <c r="A68" s="16" t="s">
        <v>62</v>
      </c>
      <c r="B68" s="34">
        <f>'2009-10'!L68</f>
        <v>930025</v>
      </c>
      <c r="C68" s="36">
        <f>'2010-11'!L68</f>
        <v>942516</v>
      </c>
      <c r="D68" s="36">
        <f>'2011-12'!L68</f>
        <v>3518784</v>
      </c>
      <c r="E68" s="36">
        <f>'2012-13'!L68</f>
        <v>3427393</v>
      </c>
      <c r="F68" s="36">
        <f>'2013-14'!L68</f>
        <v>3403942</v>
      </c>
      <c r="G68" s="36">
        <f>'2014-15'!L68</f>
        <v>3431294</v>
      </c>
      <c r="H68" s="36">
        <f>'2015-16'!L68</f>
        <v>3630033</v>
      </c>
      <c r="I68" s="36">
        <f>'2016-17'!L68</f>
        <v>3535047</v>
      </c>
      <c r="J68" s="63">
        <f>'2017-18'!L68</f>
        <v>3972607</v>
      </c>
      <c r="K68" s="36">
        <f>'2018-19'!L68</f>
        <v>4022076</v>
      </c>
      <c r="L68" s="36">
        <f>'2019-20'!L68</f>
        <v>4121651</v>
      </c>
      <c r="M68" s="63">
        <f>'2020-21'!L68</f>
        <v>4283986</v>
      </c>
      <c r="N68" s="36">
        <f>'2021-22'!L68</f>
        <v>5093730</v>
      </c>
      <c r="O68" s="36">
        <f>'2022-23'!L68</f>
        <v>5324117</v>
      </c>
      <c r="P68" s="36">
        <f>'2023-24'!L68</f>
        <v>7161227</v>
      </c>
      <c r="Q68" s="37">
        <f>'2024-25'!L68</f>
        <v>7251523</v>
      </c>
    </row>
    <row r="69" spans="1:17" x14ac:dyDescent="0.2">
      <c r="A69" s="16" t="s">
        <v>63</v>
      </c>
      <c r="B69" s="34">
        <f>'2009-10'!L69</f>
        <v>416530</v>
      </c>
      <c r="C69" s="36">
        <f>'2010-11'!L69</f>
        <v>445209</v>
      </c>
      <c r="D69" s="36">
        <f>'2011-12'!L69</f>
        <v>453808</v>
      </c>
      <c r="E69" s="36">
        <f>'2012-13'!L69</f>
        <v>419779</v>
      </c>
      <c r="F69" s="36">
        <f>'2013-14'!L69</f>
        <v>971986</v>
      </c>
      <c r="G69" s="36">
        <f>'2014-15'!L69</f>
        <v>1264021</v>
      </c>
      <c r="H69" s="36">
        <f>'2015-16'!L69</f>
        <v>907546</v>
      </c>
      <c r="I69" s="36">
        <f>'2016-17'!L69</f>
        <v>856470</v>
      </c>
      <c r="J69" s="63">
        <f>'2017-18'!L69</f>
        <v>1091442</v>
      </c>
      <c r="K69" s="36">
        <f>'2018-19'!L69</f>
        <v>1065319</v>
      </c>
      <c r="L69" s="36">
        <f>'2019-20'!L69</f>
        <v>1101411</v>
      </c>
      <c r="M69" s="63">
        <f>'2020-21'!L69</f>
        <v>1104337</v>
      </c>
      <c r="N69" s="36">
        <f>'2021-22'!L69</f>
        <v>1216824</v>
      </c>
      <c r="O69" s="36">
        <f>'2022-23'!L69</f>
        <v>1233492</v>
      </c>
      <c r="P69" s="36">
        <f>'2023-24'!L69</f>
        <v>1244423</v>
      </c>
      <c r="Q69" s="37">
        <f>'2024-25'!L69</f>
        <v>1360541</v>
      </c>
    </row>
    <row r="70" spans="1:17" x14ac:dyDescent="0.2">
      <c r="A70" s="16" t="s">
        <v>64</v>
      </c>
      <c r="B70" s="34">
        <f>'2009-10'!L70</f>
        <v>459860</v>
      </c>
      <c r="C70" s="36">
        <f>'2010-11'!L70</f>
        <v>492332</v>
      </c>
      <c r="D70" s="36">
        <f>'2011-12'!L70</f>
        <v>491052</v>
      </c>
      <c r="E70" s="36">
        <f>'2012-13'!L70</f>
        <v>491052</v>
      </c>
      <c r="F70" s="36">
        <f>'2013-14'!L70</f>
        <v>491116</v>
      </c>
      <c r="G70" s="36">
        <f>'2014-15'!L70</f>
        <v>491020</v>
      </c>
      <c r="H70" s="36">
        <f>'2015-16'!L70</f>
        <v>491020</v>
      </c>
      <c r="I70" s="36">
        <f>'2016-17'!L70</f>
        <v>490914</v>
      </c>
      <c r="J70" s="63">
        <f>'2017-18'!L70</f>
        <v>499042</v>
      </c>
      <c r="K70" s="36">
        <f>'2018-19'!L70</f>
        <v>498947</v>
      </c>
      <c r="L70" s="36">
        <f>'2019-20'!L70</f>
        <v>498404</v>
      </c>
      <c r="M70" s="63">
        <f>'2020-21'!L70</f>
        <v>509286</v>
      </c>
      <c r="N70" s="36">
        <f>'2021-22'!L70</f>
        <v>544547</v>
      </c>
      <c r="O70" s="36">
        <f>'2022-23'!L70</f>
        <v>577298</v>
      </c>
      <c r="P70" s="36">
        <f>'2023-24'!L70</f>
        <v>605244</v>
      </c>
      <c r="Q70" s="37">
        <f>'2024-25'!L70</f>
        <v>634515</v>
      </c>
    </row>
    <row r="71" spans="1:17" x14ac:dyDescent="0.2">
      <c r="A71" s="24" t="s">
        <v>82</v>
      </c>
      <c r="B71" s="25">
        <f>'2009-10'!L71</f>
        <v>1009969813</v>
      </c>
      <c r="C71" s="26">
        <f>'2010-11'!L71</f>
        <v>1105876271</v>
      </c>
      <c r="D71" s="26">
        <f>'2011-12'!L71</f>
        <v>1121421916</v>
      </c>
      <c r="E71" s="26">
        <f>'2012-13'!L71</f>
        <v>1115160589</v>
      </c>
      <c r="F71" s="26">
        <f>'2013-14'!L71</f>
        <v>1211631437</v>
      </c>
      <c r="G71" s="26">
        <f>'2014-15'!L71</f>
        <v>1177186409</v>
      </c>
      <c r="H71" s="26">
        <f>'2015-16'!L71</f>
        <v>1223212343</v>
      </c>
      <c r="I71" s="26">
        <f>'2016-17'!L71</f>
        <v>1255841227</v>
      </c>
      <c r="J71" s="64">
        <f>'2017-18'!L71</f>
        <v>1350280977</v>
      </c>
      <c r="K71" s="26">
        <f>'2018-19'!L71</f>
        <v>1403723326</v>
      </c>
      <c r="L71" s="26">
        <f>'2019-20'!L71</f>
        <v>1491568436</v>
      </c>
      <c r="M71" s="64">
        <f>'2020-21'!L71</f>
        <v>1568376546</v>
      </c>
      <c r="N71" s="26">
        <f>'2021-22'!L71</f>
        <v>1689520370</v>
      </c>
      <c r="O71" s="26">
        <f>'2022-23'!L71</f>
        <v>1864422958</v>
      </c>
      <c r="P71" s="26">
        <f>'2023-24'!L71</f>
        <v>1974025155</v>
      </c>
      <c r="Q71" s="27">
        <f>'2024-25'!L71</f>
        <v>2209040043</v>
      </c>
    </row>
    <row r="72" spans="1:17" x14ac:dyDescent="0.2">
      <c r="A72" s="28" t="s">
        <v>68</v>
      </c>
      <c r="B72" s="60" t="s">
        <v>69</v>
      </c>
      <c r="C72" s="29">
        <f t="shared" ref="C72:H72" si="0">(C71-B71)/B71</f>
        <v>9.4959727276522077E-2</v>
      </c>
      <c r="D72" s="29">
        <f t="shared" si="0"/>
        <v>1.4057309490819158E-2</v>
      </c>
      <c r="E72" s="29">
        <f t="shared" si="0"/>
        <v>-5.5833820533252353E-3</v>
      </c>
      <c r="F72" s="29">
        <f t="shared" si="0"/>
        <v>8.6508480439134311E-2</v>
      </c>
      <c r="G72" s="29">
        <f t="shared" si="0"/>
        <v>-2.8428635101517261E-2</v>
      </c>
      <c r="H72" s="29">
        <f t="shared" si="0"/>
        <v>3.909825465883373E-2</v>
      </c>
      <c r="I72" s="29">
        <f t="shared" ref="I72:N72" si="1">(I71-H71)/H71</f>
        <v>2.6674750452546733E-2</v>
      </c>
      <c r="J72" s="29">
        <f t="shared" si="1"/>
        <v>7.5200389961397565E-2</v>
      </c>
      <c r="K72" s="29">
        <f t="shared" si="1"/>
        <v>3.9578687628952655E-2</v>
      </c>
      <c r="L72" s="29">
        <f t="shared" si="1"/>
        <v>6.2580074273126382E-2</v>
      </c>
      <c r="M72" s="29">
        <f t="shared" si="1"/>
        <v>5.149486148016074E-2</v>
      </c>
      <c r="N72" s="29">
        <f t="shared" si="1"/>
        <v>7.7241542733450186E-2</v>
      </c>
      <c r="O72" s="29">
        <f t="shared" ref="O72:Q72" si="2">(O71-N71)/N71</f>
        <v>0.10352203566506867</v>
      </c>
      <c r="P72" s="29">
        <f t="shared" si="2"/>
        <v>5.8786122821386115E-2</v>
      </c>
      <c r="Q72" s="65">
        <f t="shared" si="2"/>
        <v>0.1190536439744609</v>
      </c>
    </row>
    <row r="73" spans="1:17" x14ac:dyDescent="0.2">
      <c r="A73" s="9"/>
      <c r="B73" s="33"/>
      <c r="C73" s="31"/>
      <c r="D73" s="31"/>
      <c r="E73" s="31"/>
      <c r="F73" s="31"/>
      <c r="G73" s="31"/>
      <c r="H73" s="31"/>
      <c r="I73" s="31"/>
      <c r="J73" s="31"/>
      <c r="K73" s="31"/>
      <c r="L73" s="31"/>
      <c r="M73" s="31"/>
      <c r="N73" s="31"/>
      <c r="O73" s="31"/>
      <c r="P73" s="31"/>
      <c r="Q73" s="32"/>
    </row>
    <row r="74" spans="1:17" ht="25.5" customHeight="1" x14ac:dyDescent="0.2">
      <c r="A74" s="69" t="s">
        <v>105</v>
      </c>
      <c r="B74" s="70"/>
      <c r="C74" s="70"/>
      <c r="D74" s="70"/>
      <c r="E74" s="70"/>
      <c r="F74" s="70"/>
      <c r="G74" s="70"/>
      <c r="H74" s="70"/>
      <c r="I74" s="70"/>
      <c r="J74" s="70"/>
      <c r="K74" s="70"/>
      <c r="L74" s="70"/>
      <c r="M74" s="70"/>
      <c r="N74" s="70"/>
      <c r="O74" s="70"/>
      <c r="P74" s="70"/>
      <c r="Q74" s="71"/>
    </row>
    <row r="75" spans="1:17" ht="12.75" customHeight="1" x14ac:dyDescent="0.2">
      <c r="A75" s="9"/>
      <c r="B75" s="31"/>
      <c r="C75" s="31"/>
      <c r="D75" s="31"/>
      <c r="E75" s="31"/>
      <c r="F75" s="31"/>
      <c r="G75" s="31"/>
      <c r="H75" s="31"/>
      <c r="I75" s="31"/>
      <c r="J75" s="31"/>
      <c r="K75" s="31"/>
      <c r="L75" s="31"/>
      <c r="M75" s="31"/>
      <c r="N75" s="31"/>
      <c r="O75" s="31"/>
      <c r="P75" s="31"/>
      <c r="Q75" s="32"/>
    </row>
    <row r="76" spans="1:17" ht="13.5" thickBot="1" x14ac:dyDescent="0.25">
      <c r="A76" s="19" t="s">
        <v>83</v>
      </c>
      <c r="B76" s="21"/>
      <c r="C76" s="21"/>
      <c r="D76" s="21"/>
      <c r="E76" s="21"/>
      <c r="F76" s="21"/>
      <c r="G76" s="21"/>
      <c r="H76" s="21"/>
      <c r="I76" s="21"/>
      <c r="J76" s="21"/>
      <c r="K76" s="21"/>
      <c r="L76" s="21"/>
      <c r="M76" s="21"/>
      <c r="N76" s="21"/>
      <c r="O76" s="21"/>
      <c r="P76" s="21"/>
      <c r="Q76" s="22"/>
    </row>
    <row r="77" spans="1:17" x14ac:dyDescent="0.2">
      <c r="A77" s="2"/>
      <c r="B77" s="1"/>
      <c r="C77" s="1"/>
      <c r="D77" s="1"/>
      <c r="E77" s="1"/>
      <c r="F77" s="1"/>
      <c r="G77" s="1"/>
      <c r="H77" s="1"/>
      <c r="I77" s="1"/>
      <c r="J77" s="1"/>
      <c r="K77" s="1"/>
      <c r="L77" s="1"/>
      <c r="M77" s="1"/>
      <c r="N77" s="1"/>
      <c r="O77" s="1"/>
      <c r="P77" s="1"/>
      <c r="Q77" s="1"/>
    </row>
    <row r="78" spans="1:17" x14ac:dyDescent="0.2">
      <c r="B78" s="1"/>
      <c r="C78" s="1"/>
      <c r="D78" s="1"/>
      <c r="E78" s="1"/>
      <c r="F78" s="1"/>
      <c r="G78" s="1"/>
      <c r="H78" s="1"/>
      <c r="I78" s="1"/>
      <c r="J78" s="1"/>
      <c r="K78" s="1"/>
      <c r="L78" s="1"/>
      <c r="M78" s="1"/>
      <c r="N78" s="1"/>
      <c r="O78" s="1"/>
      <c r="P78" s="1"/>
      <c r="Q78" s="1"/>
    </row>
    <row r="79" spans="1:17" x14ac:dyDescent="0.2">
      <c r="B79" s="1"/>
      <c r="C79" s="1"/>
      <c r="D79" s="1"/>
      <c r="E79" s="1"/>
      <c r="F79" s="1"/>
      <c r="G79" s="1"/>
      <c r="H79" s="1"/>
      <c r="I79" s="1"/>
      <c r="J79" s="1"/>
      <c r="K79" s="1"/>
      <c r="L79" s="1"/>
      <c r="M79" s="1"/>
      <c r="N79" s="1"/>
      <c r="O79" s="1"/>
      <c r="P79" s="1"/>
      <c r="Q79" s="1"/>
    </row>
    <row r="80" spans="1:17" x14ac:dyDescent="0.2">
      <c r="B80" s="1"/>
      <c r="C80" s="1"/>
      <c r="D80" s="1"/>
      <c r="E80" s="1"/>
      <c r="F80" s="1"/>
      <c r="G80" s="1"/>
      <c r="H80" s="1"/>
      <c r="I80" s="1"/>
      <c r="J80" s="1"/>
      <c r="K80" s="1"/>
      <c r="L80" s="1"/>
      <c r="M80" s="1"/>
      <c r="N80" s="1"/>
      <c r="O80" s="1"/>
      <c r="P80" s="1"/>
      <c r="Q80" s="1"/>
    </row>
    <row r="81" spans="2:17" x14ac:dyDescent="0.2">
      <c r="B81" s="1"/>
      <c r="C81" s="1"/>
      <c r="D81" s="1"/>
      <c r="E81" s="1"/>
      <c r="F81" s="1"/>
      <c r="G81" s="1"/>
      <c r="H81" s="1"/>
      <c r="I81" s="1"/>
      <c r="J81" s="1"/>
      <c r="K81" s="1"/>
      <c r="L81" s="1"/>
      <c r="M81" s="1"/>
      <c r="N81" s="1"/>
      <c r="O81" s="1"/>
      <c r="P81" s="1"/>
      <c r="Q81" s="1"/>
    </row>
  </sheetData>
  <mergeCells count="1">
    <mergeCell ref="A74:Q74"/>
  </mergeCells>
  <phoneticPr fontId="4" type="noConversion"/>
  <printOptions horizontalCentered="1"/>
  <pageMargins left="0.5" right="0.5" top="0.5" bottom="0.5" header="0.3" footer="0.3"/>
  <pageSetup scale="48" fitToHeight="0" orientation="landscape" r:id="rId1"/>
  <headerFooter>
    <oddFooter>&amp;L&amp;12Office of Economic and Demographic Research&amp;R&amp;12March 19, 2025</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M81"/>
  <sheetViews>
    <sheetView workbookViewId="0"/>
  </sheetViews>
  <sheetFormatPr defaultRowHeight="12.75" x14ac:dyDescent="0.2"/>
  <cols>
    <col min="1" max="12" width="15.7109375" customWidth="1"/>
    <col min="13" max="13" width="8.7109375" customWidth="1"/>
  </cols>
  <sheetData>
    <row r="1" spans="1:13" ht="23.25" x14ac:dyDescent="0.35">
      <c r="A1" s="39" t="s">
        <v>73</v>
      </c>
      <c r="B1" s="3"/>
      <c r="C1" s="3"/>
      <c r="D1" s="4"/>
      <c r="E1" s="4"/>
      <c r="F1" s="4"/>
      <c r="G1" s="4"/>
      <c r="H1" s="4"/>
      <c r="I1" s="4"/>
      <c r="J1" s="4"/>
      <c r="K1" s="4"/>
      <c r="L1" s="4"/>
      <c r="M1" s="5"/>
    </row>
    <row r="2" spans="1:13" ht="18.75" thickBot="1" x14ac:dyDescent="0.3">
      <c r="A2" s="40" t="s">
        <v>93</v>
      </c>
      <c r="B2" s="6"/>
      <c r="C2" s="6"/>
      <c r="D2" s="7"/>
      <c r="E2" s="7"/>
      <c r="F2" s="7"/>
      <c r="G2" s="7"/>
      <c r="H2" s="7"/>
      <c r="I2" s="7"/>
      <c r="J2" s="7"/>
      <c r="K2" s="7"/>
      <c r="L2" s="7"/>
      <c r="M2" s="8"/>
    </row>
    <row r="3" spans="1:13" ht="42" customHeight="1" thickBot="1" x14ac:dyDescent="0.25">
      <c r="A3" s="41" t="s">
        <v>7</v>
      </c>
      <c r="B3" s="42" t="s">
        <v>84</v>
      </c>
      <c r="C3" s="43" t="s">
        <v>74</v>
      </c>
      <c r="D3" s="43" t="s">
        <v>75</v>
      </c>
      <c r="E3" s="43" t="s">
        <v>76</v>
      </c>
      <c r="F3" s="43" t="s">
        <v>77</v>
      </c>
      <c r="G3" s="43" t="s">
        <v>78</v>
      </c>
      <c r="H3" s="43" t="s">
        <v>79</v>
      </c>
      <c r="I3" s="43" t="s">
        <v>66</v>
      </c>
      <c r="J3" s="43" t="s">
        <v>80</v>
      </c>
      <c r="K3" s="43" t="s">
        <v>65</v>
      </c>
      <c r="L3" s="43" t="s">
        <v>67</v>
      </c>
      <c r="M3" s="44" t="s">
        <v>81</v>
      </c>
    </row>
    <row r="4" spans="1:13" x14ac:dyDescent="0.2">
      <c r="A4" s="45" t="s">
        <v>0</v>
      </c>
      <c r="B4" s="46">
        <v>387641</v>
      </c>
      <c r="C4" s="47">
        <v>0</v>
      </c>
      <c r="D4" s="48">
        <v>0</v>
      </c>
      <c r="E4" s="48">
        <v>0</v>
      </c>
      <c r="F4" s="48">
        <v>0</v>
      </c>
      <c r="G4" s="48">
        <v>0</v>
      </c>
      <c r="H4" s="48">
        <v>0</v>
      </c>
      <c r="I4" s="47">
        <v>7707004</v>
      </c>
      <c r="J4" s="49">
        <v>71818</v>
      </c>
      <c r="K4" s="47">
        <v>5088</v>
      </c>
      <c r="L4" s="47">
        <v>8171552</v>
      </c>
      <c r="M4" s="50">
        <f>L4/$L$71</f>
        <v>6.5068352784694809E-3</v>
      </c>
    </row>
    <row r="5" spans="1:13" x14ac:dyDescent="0.2">
      <c r="A5" s="51" t="s">
        <v>8</v>
      </c>
      <c r="B5" s="34">
        <v>0</v>
      </c>
      <c r="C5" s="36">
        <v>0</v>
      </c>
      <c r="D5" s="35">
        <v>209425</v>
      </c>
      <c r="E5" s="35">
        <v>0</v>
      </c>
      <c r="F5" s="35">
        <v>0</v>
      </c>
      <c r="G5" s="35">
        <v>0</v>
      </c>
      <c r="H5" s="35">
        <v>0</v>
      </c>
      <c r="I5" s="36">
        <v>374096</v>
      </c>
      <c r="J5" s="52">
        <v>0</v>
      </c>
      <c r="K5" s="36">
        <v>0</v>
      </c>
      <c r="L5" s="36">
        <v>583521</v>
      </c>
      <c r="M5" s="53">
        <f>L5/$L$71</f>
        <v>4.6464552003435701E-4</v>
      </c>
    </row>
    <row r="6" spans="1:13" x14ac:dyDescent="0.2">
      <c r="A6" s="51" t="s">
        <v>9</v>
      </c>
      <c r="B6" s="34">
        <v>0</v>
      </c>
      <c r="C6" s="36">
        <v>1773320</v>
      </c>
      <c r="D6" s="35">
        <v>0</v>
      </c>
      <c r="E6" s="35">
        <v>0</v>
      </c>
      <c r="F6" s="35">
        <v>1849</v>
      </c>
      <c r="G6" s="35">
        <v>0</v>
      </c>
      <c r="H6" s="35">
        <v>0</v>
      </c>
      <c r="I6" s="36">
        <v>0</v>
      </c>
      <c r="J6" s="52">
        <v>0</v>
      </c>
      <c r="K6" s="36">
        <v>197567</v>
      </c>
      <c r="L6" s="36">
        <v>1972736</v>
      </c>
      <c r="M6" s="53">
        <f t="shared" ref="M6:M69" si="0">L6/$L$71</f>
        <v>1.5708482550079556E-3</v>
      </c>
    </row>
    <row r="7" spans="1:13" x14ac:dyDescent="0.2">
      <c r="A7" s="51" t="s">
        <v>10</v>
      </c>
      <c r="B7" s="34">
        <v>0</v>
      </c>
      <c r="C7" s="36">
        <v>0</v>
      </c>
      <c r="D7" s="35">
        <v>0</v>
      </c>
      <c r="E7" s="35">
        <v>0</v>
      </c>
      <c r="F7" s="35">
        <v>0</v>
      </c>
      <c r="G7" s="35">
        <v>0</v>
      </c>
      <c r="H7" s="35">
        <v>0</v>
      </c>
      <c r="I7" s="36">
        <v>689400</v>
      </c>
      <c r="J7" s="52">
        <v>0</v>
      </c>
      <c r="K7" s="36">
        <v>0</v>
      </c>
      <c r="L7" s="36">
        <v>689400</v>
      </c>
      <c r="M7" s="53">
        <f t="shared" si="0"/>
        <v>5.4895474457934798E-4</v>
      </c>
    </row>
    <row r="8" spans="1:13" x14ac:dyDescent="0.2">
      <c r="A8" s="51" t="s">
        <v>11</v>
      </c>
      <c r="B8" s="34">
        <v>0</v>
      </c>
      <c r="C8" s="36">
        <v>6714651</v>
      </c>
      <c r="D8" s="35">
        <v>22249269</v>
      </c>
      <c r="E8" s="35">
        <v>0</v>
      </c>
      <c r="F8" s="35">
        <v>0</v>
      </c>
      <c r="G8" s="35">
        <v>0</v>
      </c>
      <c r="H8" s="35">
        <v>0</v>
      </c>
      <c r="I8" s="36">
        <v>35355724</v>
      </c>
      <c r="J8" s="52">
        <v>8463</v>
      </c>
      <c r="K8" s="36">
        <v>0</v>
      </c>
      <c r="L8" s="36">
        <v>64328107</v>
      </c>
      <c r="M8" s="53">
        <f t="shared" si="0"/>
        <v>5.1223120898546519E-2</v>
      </c>
    </row>
    <row r="9" spans="1:13" x14ac:dyDescent="0.2">
      <c r="A9" s="51" t="s">
        <v>12</v>
      </c>
      <c r="B9" s="34">
        <v>0</v>
      </c>
      <c r="C9" s="36">
        <v>0</v>
      </c>
      <c r="D9" s="35">
        <v>1288129</v>
      </c>
      <c r="E9" s="35">
        <v>0</v>
      </c>
      <c r="F9" s="35">
        <v>0</v>
      </c>
      <c r="G9" s="35">
        <v>0</v>
      </c>
      <c r="H9" s="35">
        <v>0</v>
      </c>
      <c r="I9" s="36">
        <v>1182330</v>
      </c>
      <c r="J9" s="52">
        <v>0</v>
      </c>
      <c r="K9" s="36">
        <v>0</v>
      </c>
      <c r="L9" s="36">
        <v>2470459</v>
      </c>
      <c r="M9" s="53">
        <f t="shared" si="0"/>
        <v>1.9671746291539767E-3</v>
      </c>
    </row>
    <row r="10" spans="1:13" x14ac:dyDescent="0.2">
      <c r="A10" s="51" t="s">
        <v>13</v>
      </c>
      <c r="B10" s="34">
        <v>0</v>
      </c>
      <c r="C10" s="36">
        <v>0</v>
      </c>
      <c r="D10" s="35">
        <v>0</v>
      </c>
      <c r="E10" s="35">
        <v>0</v>
      </c>
      <c r="F10" s="35">
        <v>0</v>
      </c>
      <c r="G10" s="35">
        <v>0</v>
      </c>
      <c r="H10" s="35">
        <v>0</v>
      </c>
      <c r="I10" s="36">
        <v>0</v>
      </c>
      <c r="J10" s="52">
        <v>0</v>
      </c>
      <c r="K10" s="36">
        <v>0</v>
      </c>
      <c r="L10" s="36">
        <v>0</v>
      </c>
      <c r="M10" s="53">
        <f t="shared" si="0"/>
        <v>0</v>
      </c>
    </row>
    <row r="11" spans="1:13" x14ac:dyDescent="0.2">
      <c r="A11" s="51" t="s">
        <v>14</v>
      </c>
      <c r="B11" s="34">
        <v>366268</v>
      </c>
      <c r="C11" s="36">
        <v>6900193</v>
      </c>
      <c r="D11" s="35">
        <v>23215553</v>
      </c>
      <c r="E11" s="35">
        <v>0</v>
      </c>
      <c r="F11" s="35">
        <v>0</v>
      </c>
      <c r="G11" s="35">
        <v>0</v>
      </c>
      <c r="H11" s="35">
        <v>6290417</v>
      </c>
      <c r="I11" s="36">
        <v>14794334</v>
      </c>
      <c r="J11" s="52">
        <v>0</v>
      </c>
      <c r="K11" s="36">
        <v>27546725</v>
      </c>
      <c r="L11" s="36">
        <v>79113489</v>
      </c>
      <c r="M11" s="53">
        <f t="shared" si="0"/>
        <v>6.2996410134575076E-2</v>
      </c>
    </row>
    <row r="12" spans="1:13" x14ac:dyDescent="0.2">
      <c r="A12" s="51" t="s">
        <v>15</v>
      </c>
      <c r="B12" s="34">
        <v>715907</v>
      </c>
      <c r="C12" s="36">
        <v>0</v>
      </c>
      <c r="D12" s="35">
        <v>4613079</v>
      </c>
      <c r="E12" s="35">
        <v>0</v>
      </c>
      <c r="F12" s="35">
        <v>420536</v>
      </c>
      <c r="G12" s="35">
        <v>0</v>
      </c>
      <c r="H12" s="35">
        <v>1032914</v>
      </c>
      <c r="I12" s="36">
        <v>1783228</v>
      </c>
      <c r="J12" s="52">
        <v>130200</v>
      </c>
      <c r="K12" s="36">
        <v>3195</v>
      </c>
      <c r="L12" s="36">
        <v>8699058</v>
      </c>
      <c r="M12" s="53">
        <f t="shared" si="0"/>
        <v>6.926877230158013E-3</v>
      </c>
    </row>
    <row r="13" spans="1:13" x14ac:dyDescent="0.2">
      <c r="A13" s="51" t="s">
        <v>16</v>
      </c>
      <c r="B13" s="34">
        <v>0</v>
      </c>
      <c r="C13" s="36">
        <v>0</v>
      </c>
      <c r="D13" s="35">
        <v>0</v>
      </c>
      <c r="E13" s="35">
        <v>0</v>
      </c>
      <c r="F13" s="35">
        <v>0</v>
      </c>
      <c r="G13" s="35">
        <v>0</v>
      </c>
      <c r="H13" s="35">
        <v>11574</v>
      </c>
      <c r="I13" s="36">
        <v>13689811</v>
      </c>
      <c r="J13" s="52">
        <v>93116</v>
      </c>
      <c r="K13" s="36">
        <v>0</v>
      </c>
      <c r="L13" s="36">
        <v>13794501</v>
      </c>
      <c r="M13" s="53">
        <f t="shared" si="0"/>
        <v>1.0984271501384625E-2</v>
      </c>
    </row>
    <row r="14" spans="1:13" x14ac:dyDescent="0.2">
      <c r="A14" s="51" t="s">
        <v>17</v>
      </c>
      <c r="B14" s="34">
        <v>4516191</v>
      </c>
      <c r="C14" s="36">
        <v>0</v>
      </c>
      <c r="D14" s="35">
        <v>0</v>
      </c>
      <c r="E14" s="35">
        <v>0</v>
      </c>
      <c r="F14" s="35">
        <v>0</v>
      </c>
      <c r="G14" s="35">
        <v>0</v>
      </c>
      <c r="H14" s="35">
        <v>0</v>
      </c>
      <c r="I14" s="36">
        <v>22742508</v>
      </c>
      <c r="J14" s="52">
        <v>0</v>
      </c>
      <c r="K14" s="36">
        <v>0</v>
      </c>
      <c r="L14" s="36">
        <v>27258698</v>
      </c>
      <c r="M14" s="53">
        <f t="shared" si="0"/>
        <v>2.1705528863004909E-2</v>
      </c>
    </row>
    <row r="15" spans="1:13" x14ac:dyDescent="0.2">
      <c r="A15" s="51" t="s">
        <v>18</v>
      </c>
      <c r="B15" s="34">
        <v>0</v>
      </c>
      <c r="C15" s="36">
        <v>0</v>
      </c>
      <c r="D15" s="35">
        <v>5129471</v>
      </c>
      <c r="E15" s="35">
        <v>0</v>
      </c>
      <c r="F15" s="35">
        <v>10949</v>
      </c>
      <c r="G15" s="35">
        <v>0</v>
      </c>
      <c r="H15" s="35">
        <v>0</v>
      </c>
      <c r="I15" s="36">
        <v>3965117</v>
      </c>
      <c r="J15" s="52">
        <v>18627</v>
      </c>
      <c r="K15" s="36">
        <v>0</v>
      </c>
      <c r="L15" s="36">
        <v>9124164</v>
      </c>
      <c r="M15" s="53">
        <f t="shared" si="0"/>
        <v>7.2653802119525416E-3</v>
      </c>
    </row>
    <row r="16" spans="1:13" x14ac:dyDescent="0.2">
      <c r="A16" s="51" t="s">
        <v>72</v>
      </c>
      <c r="B16" s="34">
        <v>0</v>
      </c>
      <c r="C16" s="36">
        <v>0</v>
      </c>
      <c r="D16" s="35">
        <v>1550529</v>
      </c>
      <c r="E16" s="35">
        <v>793247</v>
      </c>
      <c r="F16" s="35">
        <v>50968</v>
      </c>
      <c r="G16" s="35">
        <v>0</v>
      </c>
      <c r="H16" s="35">
        <v>0</v>
      </c>
      <c r="I16" s="36">
        <v>2361825</v>
      </c>
      <c r="J16" s="52">
        <v>0</v>
      </c>
      <c r="K16" s="36">
        <v>0</v>
      </c>
      <c r="L16" s="36">
        <v>4756569</v>
      </c>
      <c r="M16" s="53">
        <f t="shared" si="0"/>
        <v>3.7875560204076657E-3</v>
      </c>
    </row>
    <row r="17" spans="1:13" x14ac:dyDescent="0.2">
      <c r="A17" s="51" t="s">
        <v>19</v>
      </c>
      <c r="B17" s="34">
        <v>0</v>
      </c>
      <c r="C17" s="36">
        <v>0</v>
      </c>
      <c r="D17" s="35">
        <v>470118</v>
      </c>
      <c r="E17" s="35">
        <v>0</v>
      </c>
      <c r="F17" s="35">
        <v>0</v>
      </c>
      <c r="G17" s="35">
        <v>47690</v>
      </c>
      <c r="H17" s="35">
        <v>0</v>
      </c>
      <c r="I17" s="36">
        <v>1287655</v>
      </c>
      <c r="J17" s="52">
        <v>0</v>
      </c>
      <c r="K17" s="36">
        <v>0</v>
      </c>
      <c r="L17" s="36">
        <v>1805462</v>
      </c>
      <c r="M17" s="53">
        <f t="shared" si="0"/>
        <v>1.4376514810816926E-3</v>
      </c>
    </row>
    <row r="18" spans="1:13" x14ac:dyDescent="0.2">
      <c r="A18" s="51" t="s">
        <v>20</v>
      </c>
      <c r="B18" s="34">
        <v>0</v>
      </c>
      <c r="C18" s="36">
        <v>227603</v>
      </c>
      <c r="D18" s="35">
        <v>0</v>
      </c>
      <c r="E18" s="35">
        <v>0</v>
      </c>
      <c r="F18" s="35">
        <v>0</v>
      </c>
      <c r="G18" s="35">
        <v>0</v>
      </c>
      <c r="H18" s="35">
        <v>28938391</v>
      </c>
      <c r="I18" s="36">
        <v>40564603</v>
      </c>
      <c r="J18" s="52">
        <v>0</v>
      </c>
      <c r="K18" s="36">
        <v>20</v>
      </c>
      <c r="L18" s="36">
        <v>69730617</v>
      </c>
      <c r="M18" s="53">
        <f t="shared" si="0"/>
        <v>5.5525026174347757E-2</v>
      </c>
    </row>
    <row r="19" spans="1:13" x14ac:dyDescent="0.2">
      <c r="A19" s="51" t="s">
        <v>22</v>
      </c>
      <c r="B19" s="34">
        <v>0</v>
      </c>
      <c r="C19" s="36">
        <v>2861455</v>
      </c>
      <c r="D19" s="35">
        <v>17235636</v>
      </c>
      <c r="E19" s="35">
        <v>0</v>
      </c>
      <c r="F19" s="35">
        <v>772864</v>
      </c>
      <c r="G19" s="35">
        <v>0</v>
      </c>
      <c r="H19" s="35">
        <v>35536</v>
      </c>
      <c r="I19" s="36">
        <v>0</v>
      </c>
      <c r="J19" s="52">
        <v>64938</v>
      </c>
      <c r="K19" s="36">
        <v>1092868</v>
      </c>
      <c r="L19" s="36">
        <v>22063297</v>
      </c>
      <c r="M19" s="53">
        <f t="shared" si="0"/>
        <v>1.7568540135209306E-2</v>
      </c>
    </row>
    <row r="20" spans="1:13" x14ac:dyDescent="0.2">
      <c r="A20" s="51" t="s">
        <v>21</v>
      </c>
      <c r="B20" s="34">
        <v>0</v>
      </c>
      <c r="C20" s="36">
        <v>0</v>
      </c>
      <c r="D20" s="35">
        <v>0</v>
      </c>
      <c r="E20" s="35">
        <v>0</v>
      </c>
      <c r="F20" s="35">
        <v>0</v>
      </c>
      <c r="G20" s="35">
        <v>3879</v>
      </c>
      <c r="H20" s="35">
        <v>0</v>
      </c>
      <c r="I20" s="36">
        <v>1421925</v>
      </c>
      <c r="J20" s="52">
        <v>268333</v>
      </c>
      <c r="K20" s="36">
        <v>20205</v>
      </c>
      <c r="L20" s="36">
        <v>1714342</v>
      </c>
      <c r="M20" s="53">
        <f t="shared" si="0"/>
        <v>1.3650945383400764E-3</v>
      </c>
    </row>
    <row r="21" spans="1:13" x14ac:dyDescent="0.2">
      <c r="A21" s="51" t="s">
        <v>23</v>
      </c>
      <c r="B21" s="34">
        <v>0</v>
      </c>
      <c r="C21" s="36">
        <v>0</v>
      </c>
      <c r="D21" s="35">
        <v>0</v>
      </c>
      <c r="E21" s="35">
        <v>0</v>
      </c>
      <c r="F21" s="35">
        <v>0</v>
      </c>
      <c r="G21" s="35">
        <v>0</v>
      </c>
      <c r="H21" s="35">
        <v>0</v>
      </c>
      <c r="I21" s="36">
        <v>0</v>
      </c>
      <c r="J21" s="52">
        <v>0</v>
      </c>
      <c r="K21" s="36">
        <v>0</v>
      </c>
      <c r="L21" s="36">
        <v>0</v>
      </c>
      <c r="M21" s="53">
        <f t="shared" si="0"/>
        <v>0</v>
      </c>
    </row>
    <row r="22" spans="1:13" x14ac:dyDescent="0.2">
      <c r="A22" s="51" t="s">
        <v>24</v>
      </c>
      <c r="B22" s="34">
        <v>0</v>
      </c>
      <c r="C22" s="36">
        <v>0</v>
      </c>
      <c r="D22" s="35">
        <v>0</v>
      </c>
      <c r="E22" s="35">
        <v>0</v>
      </c>
      <c r="F22" s="35">
        <v>0</v>
      </c>
      <c r="G22" s="35">
        <v>0</v>
      </c>
      <c r="H22" s="35">
        <v>0</v>
      </c>
      <c r="I22" s="36">
        <v>0</v>
      </c>
      <c r="J22" s="52">
        <v>0</v>
      </c>
      <c r="K22" s="36">
        <v>0</v>
      </c>
      <c r="L22" s="36">
        <v>0</v>
      </c>
      <c r="M22" s="53">
        <f t="shared" si="0"/>
        <v>0</v>
      </c>
    </row>
    <row r="23" spans="1:13" x14ac:dyDescent="0.2">
      <c r="A23" s="51" t="s">
        <v>25</v>
      </c>
      <c r="B23" s="34">
        <v>0</v>
      </c>
      <c r="C23" s="36">
        <v>0</v>
      </c>
      <c r="D23" s="35">
        <v>596322</v>
      </c>
      <c r="E23" s="35">
        <v>0</v>
      </c>
      <c r="F23" s="35">
        <v>0</v>
      </c>
      <c r="G23" s="35">
        <v>0</v>
      </c>
      <c r="H23" s="35">
        <v>0</v>
      </c>
      <c r="I23" s="36">
        <v>612607</v>
      </c>
      <c r="J23" s="52">
        <v>19577</v>
      </c>
      <c r="K23" s="36">
        <v>0</v>
      </c>
      <c r="L23" s="36">
        <v>1228506</v>
      </c>
      <c r="M23" s="53">
        <f t="shared" si="0"/>
        <v>9.7823353270118439E-4</v>
      </c>
    </row>
    <row r="24" spans="1:13" x14ac:dyDescent="0.2">
      <c r="A24" s="51" t="s">
        <v>26</v>
      </c>
      <c r="B24" s="34">
        <v>0</v>
      </c>
      <c r="C24" s="36">
        <v>0</v>
      </c>
      <c r="D24" s="35">
        <v>0</v>
      </c>
      <c r="E24" s="35">
        <v>0</v>
      </c>
      <c r="F24" s="35">
        <v>0</v>
      </c>
      <c r="G24" s="35">
        <v>0</v>
      </c>
      <c r="H24" s="35">
        <v>0</v>
      </c>
      <c r="I24" s="36">
        <v>0</v>
      </c>
      <c r="J24" s="52">
        <v>0</v>
      </c>
      <c r="K24" s="36">
        <v>0</v>
      </c>
      <c r="L24" s="36">
        <v>0</v>
      </c>
      <c r="M24" s="53">
        <f t="shared" si="0"/>
        <v>0</v>
      </c>
    </row>
    <row r="25" spans="1:13" x14ac:dyDescent="0.2">
      <c r="A25" s="51" t="s">
        <v>27</v>
      </c>
      <c r="B25" s="34">
        <v>0</v>
      </c>
      <c r="C25" s="36">
        <v>0</v>
      </c>
      <c r="D25" s="35">
        <v>0</v>
      </c>
      <c r="E25" s="35">
        <v>0</v>
      </c>
      <c r="F25" s="35">
        <v>0</v>
      </c>
      <c r="G25" s="35">
        <v>0</v>
      </c>
      <c r="H25" s="35">
        <v>0</v>
      </c>
      <c r="I25" s="36">
        <v>0</v>
      </c>
      <c r="J25" s="52">
        <v>0</v>
      </c>
      <c r="K25" s="36">
        <v>0</v>
      </c>
      <c r="L25" s="36">
        <v>0</v>
      </c>
      <c r="M25" s="53">
        <f t="shared" si="0"/>
        <v>0</v>
      </c>
    </row>
    <row r="26" spans="1:13" x14ac:dyDescent="0.2">
      <c r="A26" s="51" t="s">
        <v>28</v>
      </c>
      <c r="B26" s="34">
        <v>0</v>
      </c>
      <c r="C26" s="36">
        <v>0</v>
      </c>
      <c r="D26" s="35">
        <v>0</v>
      </c>
      <c r="E26" s="35">
        <v>0</v>
      </c>
      <c r="F26" s="35">
        <v>0</v>
      </c>
      <c r="G26" s="35">
        <v>0</v>
      </c>
      <c r="H26" s="35">
        <v>0</v>
      </c>
      <c r="I26" s="36">
        <v>0</v>
      </c>
      <c r="J26" s="52">
        <v>0</v>
      </c>
      <c r="K26" s="36">
        <v>0</v>
      </c>
      <c r="L26" s="36">
        <v>0</v>
      </c>
      <c r="M26" s="53">
        <f t="shared" si="0"/>
        <v>0</v>
      </c>
    </row>
    <row r="27" spans="1:13" x14ac:dyDescent="0.2">
      <c r="A27" s="51" t="s">
        <v>29</v>
      </c>
      <c r="B27" s="34">
        <v>0</v>
      </c>
      <c r="C27" s="36">
        <v>0</v>
      </c>
      <c r="D27" s="35">
        <v>2030329</v>
      </c>
      <c r="E27" s="35">
        <v>0</v>
      </c>
      <c r="F27" s="35">
        <v>0</v>
      </c>
      <c r="G27" s="35">
        <v>0</v>
      </c>
      <c r="H27" s="35">
        <v>0</v>
      </c>
      <c r="I27" s="36">
        <v>868726</v>
      </c>
      <c r="J27" s="52">
        <v>0</v>
      </c>
      <c r="K27" s="36">
        <v>0</v>
      </c>
      <c r="L27" s="36">
        <v>2899055</v>
      </c>
      <c r="M27" s="53">
        <f t="shared" si="0"/>
        <v>2.3084566246685261E-3</v>
      </c>
    </row>
    <row r="28" spans="1:13" x14ac:dyDescent="0.2">
      <c r="A28" s="51" t="s">
        <v>30</v>
      </c>
      <c r="B28" s="34">
        <v>0</v>
      </c>
      <c r="C28" s="36">
        <v>354544</v>
      </c>
      <c r="D28" s="35">
        <v>1148564</v>
      </c>
      <c r="E28" s="35">
        <v>0</v>
      </c>
      <c r="F28" s="35">
        <v>554488</v>
      </c>
      <c r="G28" s="35">
        <v>462667</v>
      </c>
      <c r="H28" s="35">
        <v>0</v>
      </c>
      <c r="I28" s="36">
        <v>837962</v>
      </c>
      <c r="J28" s="52">
        <v>9600</v>
      </c>
      <c r="K28" s="36">
        <v>1778885</v>
      </c>
      <c r="L28" s="36">
        <v>5146709</v>
      </c>
      <c r="M28" s="53">
        <f t="shared" si="0"/>
        <v>4.0982163105878029E-3</v>
      </c>
    </row>
    <row r="29" spans="1:13" x14ac:dyDescent="0.2">
      <c r="A29" s="51" t="s">
        <v>31</v>
      </c>
      <c r="B29" s="34">
        <v>0</v>
      </c>
      <c r="C29" s="36">
        <v>0</v>
      </c>
      <c r="D29" s="35">
        <v>20457181</v>
      </c>
      <c r="E29" s="35">
        <v>0</v>
      </c>
      <c r="F29" s="35">
        <v>886542</v>
      </c>
      <c r="G29" s="35">
        <v>0</v>
      </c>
      <c r="H29" s="35">
        <v>0</v>
      </c>
      <c r="I29" s="36">
        <v>4907083</v>
      </c>
      <c r="J29" s="52">
        <v>564048</v>
      </c>
      <c r="K29" s="36">
        <v>713331</v>
      </c>
      <c r="L29" s="36">
        <v>27528185</v>
      </c>
      <c r="M29" s="53">
        <f t="shared" si="0"/>
        <v>2.1920115702651639E-2</v>
      </c>
    </row>
    <row r="30" spans="1:13" x14ac:dyDescent="0.2">
      <c r="A30" s="51" t="s">
        <v>32</v>
      </c>
      <c r="B30" s="34">
        <v>0</v>
      </c>
      <c r="C30" s="36">
        <v>74676</v>
      </c>
      <c r="D30" s="35">
        <v>1707131</v>
      </c>
      <c r="E30" s="35">
        <v>0</v>
      </c>
      <c r="F30" s="35">
        <v>66794</v>
      </c>
      <c r="G30" s="35">
        <v>0</v>
      </c>
      <c r="H30" s="35">
        <v>18140</v>
      </c>
      <c r="I30" s="36">
        <v>6139770</v>
      </c>
      <c r="J30" s="52">
        <v>100935</v>
      </c>
      <c r="K30" s="36">
        <v>432758</v>
      </c>
      <c r="L30" s="36">
        <v>8540203</v>
      </c>
      <c r="M30" s="53">
        <f t="shared" si="0"/>
        <v>6.8003843291569209E-3</v>
      </c>
    </row>
    <row r="31" spans="1:13" x14ac:dyDescent="0.2">
      <c r="A31" s="51" t="s">
        <v>33</v>
      </c>
      <c r="B31" s="34">
        <v>0</v>
      </c>
      <c r="C31" s="36">
        <v>0</v>
      </c>
      <c r="D31" s="35">
        <v>16419738</v>
      </c>
      <c r="E31" s="35">
        <v>0</v>
      </c>
      <c r="F31" s="35">
        <v>8508063</v>
      </c>
      <c r="G31" s="35">
        <v>0</v>
      </c>
      <c r="H31" s="35">
        <v>25976505</v>
      </c>
      <c r="I31" s="36">
        <v>62943475</v>
      </c>
      <c r="J31" s="52">
        <v>0</v>
      </c>
      <c r="K31" s="36">
        <v>2936566</v>
      </c>
      <c r="L31" s="36">
        <v>116784348</v>
      </c>
      <c r="M31" s="53">
        <f t="shared" si="0"/>
        <v>9.2992924176393515E-2</v>
      </c>
    </row>
    <row r="32" spans="1:13" x14ac:dyDescent="0.2">
      <c r="A32" s="51" t="s">
        <v>34</v>
      </c>
      <c r="B32" s="34">
        <v>0</v>
      </c>
      <c r="C32" s="36">
        <v>0</v>
      </c>
      <c r="D32" s="35">
        <v>0</v>
      </c>
      <c r="E32" s="35">
        <v>0</v>
      </c>
      <c r="F32" s="35">
        <v>0</v>
      </c>
      <c r="G32" s="35">
        <v>0</v>
      </c>
      <c r="H32" s="35">
        <v>0</v>
      </c>
      <c r="I32" s="36">
        <v>0</v>
      </c>
      <c r="J32" s="52">
        <v>0</v>
      </c>
      <c r="K32" s="36">
        <v>0</v>
      </c>
      <c r="L32" s="36">
        <v>0</v>
      </c>
      <c r="M32" s="53">
        <f t="shared" si="0"/>
        <v>0</v>
      </c>
    </row>
    <row r="33" spans="1:13" x14ac:dyDescent="0.2">
      <c r="A33" s="51" t="s">
        <v>35</v>
      </c>
      <c r="B33" s="34">
        <v>0</v>
      </c>
      <c r="C33" s="36">
        <v>0</v>
      </c>
      <c r="D33" s="35">
        <v>0</v>
      </c>
      <c r="E33" s="35">
        <v>0</v>
      </c>
      <c r="F33" s="35">
        <v>530935</v>
      </c>
      <c r="G33" s="35">
        <v>0</v>
      </c>
      <c r="H33" s="35">
        <v>0</v>
      </c>
      <c r="I33" s="36">
        <v>11478818</v>
      </c>
      <c r="J33" s="52">
        <v>14940</v>
      </c>
      <c r="K33" s="36">
        <v>0</v>
      </c>
      <c r="L33" s="36">
        <v>12024694</v>
      </c>
      <c r="M33" s="53">
        <f t="shared" si="0"/>
        <v>9.5750113481503016E-3</v>
      </c>
    </row>
    <row r="34" spans="1:13" x14ac:dyDescent="0.2">
      <c r="A34" s="51" t="s">
        <v>36</v>
      </c>
      <c r="B34" s="34">
        <v>603535</v>
      </c>
      <c r="C34" s="36">
        <v>0</v>
      </c>
      <c r="D34" s="35">
        <v>0</v>
      </c>
      <c r="E34" s="35">
        <v>0</v>
      </c>
      <c r="F34" s="35">
        <v>0</v>
      </c>
      <c r="G34" s="35">
        <v>0</v>
      </c>
      <c r="H34" s="35">
        <v>0</v>
      </c>
      <c r="I34" s="36">
        <v>0</v>
      </c>
      <c r="J34" s="52">
        <v>0</v>
      </c>
      <c r="K34" s="36">
        <v>0</v>
      </c>
      <c r="L34" s="36">
        <v>603535</v>
      </c>
      <c r="M34" s="53">
        <f t="shared" si="0"/>
        <v>4.8058224799781956E-4</v>
      </c>
    </row>
    <row r="35" spans="1:13" x14ac:dyDescent="0.2">
      <c r="A35" s="51" t="s">
        <v>37</v>
      </c>
      <c r="B35" s="34">
        <v>0</v>
      </c>
      <c r="C35" s="36">
        <v>0</v>
      </c>
      <c r="D35" s="35">
        <v>797508</v>
      </c>
      <c r="E35" s="35">
        <v>0</v>
      </c>
      <c r="F35" s="35">
        <v>0</v>
      </c>
      <c r="G35" s="35">
        <v>0</v>
      </c>
      <c r="H35" s="35">
        <v>0</v>
      </c>
      <c r="I35" s="36">
        <v>1083688</v>
      </c>
      <c r="J35" s="52">
        <v>0</v>
      </c>
      <c r="K35" s="36">
        <v>0</v>
      </c>
      <c r="L35" s="36">
        <v>1881195</v>
      </c>
      <c r="M35" s="53">
        <f t="shared" si="0"/>
        <v>1.4979560788061308E-3</v>
      </c>
    </row>
    <row r="36" spans="1:13" x14ac:dyDescent="0.2">
      <c r="A36" s="51" t="s">
        <v>38</v>
      </c>
      <c r="B36" s="34">
        <v>0</v>
      </c>
      <c r="C36" s="36">
        <v>0</v>
      </c>
      <c r="D36" s="35">
        <v>0</v>
      </c>
      <c r="E36" s="35">
        <v>0</v>
      </c>
      <c r="F36" s="35">
        <v>0</v>
      </c>
      <c r="G36" s="35">
        <v>0</v>
      </c>
      <c r="H36" s="35">
        <v>0</v>
      </c>
      <c r="I36" s="36">
        <v>0</v>
      </c>
      <c r="J36" s="52">
        <v>0</v>
      </c>
      <c r="K36" s="36">
        <v>0</v>
      </c>
      <c r="L36" s="36">
        <v>0</v>
      </c>
      <c r="M36" s="53">
        <f t="shared" si="0"/>
        <v>0</v>
      </c>
    </row>
    <row r="37" spans="1:13" x14ac:dyDescent="0.2">
      <c r="A37" s="51" t="s">
        <v>39</v>
      </c>
      <c r="B37" s="34">
        <v>0</v>
      </c>
      <c r="C37" s="36">
        <v>0</v>
      </c>
      <c r="D37" s="35">
        <v>16409154</v>
      </c>
      <c r="E37" s="35">
        <v>0</v>
      </c>
      <c r="F37" s="35">
        <v>833112</v>
      </c>
      <c r="G37" s="35">
        <v>0</v>
      </c>
      <c r="H37" s="35">
        <v>0</v>
      </c>
      <c r="I37" s="36">
        <v>12512846</v>
      </c>
      <c r="J37" s="52">
        <v>38807</v>
      </c>
      <c r="K37" s="36">
        <v>0</v>
      </c>
      <c r="L37" s="36">
        <v>29793919</v>
      </c>
      <c r="M37" s="53">
        <f t="shared" si="0"/>
        <v>2.3724272112942826E-2</v>
      </c>
    </row>
    <row r="38" spans="1:13" x14ac:dyDescent="0.2">
      <c r="A38" s="51" t="s">
        <v>1</v>
      </c>
      <c r="B38" s="34">
        <v>0</v>
      </c>
      <c r="C38" s="36">
        <v>31493</v>
      </c>
      <c r="D38" s="35">
        <v>0</v>
      </c>
      <c r="E38" s="35">
        <v>0</v>
      </c>
      <c r="F38" s="35">
        <v>71917</v>
      </c>
      <c r="G38" s="35">
        <v>0</v>
      </c>
      <c r="H38" s="35">
        <v>241664</v>
      </c>
      <c r="I38" s="36">
        <v>39330347</v>
      </c>
      <c r="J38" s="52">
        <v>466616</v>
      </c>
      <c r="K38" s="36">
        <v>285145</v>
      </c>
      <c r="L38" s="36">
        <v>40427182</v>
      </c>
      <c r="M38" s="53">
        <f t="shared" si="0"/>
        <v>3.2191316171849164E-2</v>
      </c>
    </row>
    <row r="39" spans="1:13" x14ac:dyDescent="0.2">
      <c r="A39" s="51" t="s">
        <v>40</v>
      </c>
      <c r="B39" s="34">
        <v>0</v>
      </c>
      <c r="C39" s="36">
        <v>3486348</v>
      </c>
      <c r="D39" s="35">
        <v>1952059</v>
      </c>
      <c r="E39" s="35">
        <v>0</v>
      </c>
      <c r="F39" s="35">
        <v>0</v>
      </c>
      <c r="G39" s="35">
        <v>0</v>
      </c>
      <c r="H39" s="35">
        <v>237708</v>
      </c>
      <c r="I39" s="36">
        <v>1541160</v>
      </c>
      <c r="J39" s="52">
        <v>263350</v>
      </c>
      <c r="K39" s="36">
        <v>0</v>
      </c>
      <c r="L39" s="36">
        <v>7480625</v>
      </c>
      <c r="M39" s="53">
        <f t="shared" si="0"/>
        <v>5.9566646158527494E-3</v>
      </c>
    </row>
    <row r="40" spans="1:13" x14ac:dyDescent="0.2">
      <c r="A40" s="51" t="s">
        <v>41</v>
      </c>
      <c r="B40" s="34">
        <v>0</v>
      </c>
      <c r="C40" s="36">
        <v>0</v>
      </c>
      <c r="D40" s="35">
        <v>1800168</v>
      </c>
      <c r="E40" s="35">
        <v>2713093</v>
      </c>
      <c r="F40" s="35">
        <v>0</v>
      </c>
      <c r="G40" s="35">
        <v>0</v>
      </c>
      <c r="H40" s="35">
        <v>0</v>
      </c>
      <c r="I40" s="36">
        <v>496275</v>
      </c>
      <c r="J40" s="52">
        <v>350214</v>
      </c>
      <c r="K40" s="36">
        <v>0</v>
      </c>
      <c r="L40" s="36">
        <v>5359750</v>
      </c>
      <c r="M40" s="53">
        <f t="shared" si="0"/>
        <v>4.2678563856384686E-3</v>
      </c>
    </row>
    <row r="41" spans="1:13" x14ac:dyDescent="0.2">
      <c r="A41" s="51" t="s">
        <v>42</v>
      </c>
      <c r="B41" s="34">
        <v>0</v>
      </c>
      <c r="C41" s="36">
        <v>0</v>
      </c>
      <c r="D41" s="35">
        <v>0</v>
      </c>
      <c r="E41" s="35">
        <v>0</v>
      </c>
      <c r="F41" s="35">
        <v>0</v>
      </c>
      <c r="G41" s="35">
        <v>0</v>
      </c>
      <c r="H41" s="35">
        <v>0</v>
      </c>
      <c r="I41" s="36">
        <v>0</v>
      </c>
      <c r="J41" s="52">
        <v>0</v>
      </c>
      <c r="K41" s="36">
        <v>0</v>
      </c>
      <c r="L41" s="36">
        <v>0</v>
      </c>
      <c r="M41" s="53">
        <f t="shared" si="0"/>
        <v>0</v>
      </c>
    </row>
    <row r="42" spans="1:13" x14ac:dyDescent="0.2">
      <c r="A42" s="51" t="s">
        <v>2</v>
      </c>
      <c r="B42" s="34">
        <v>0</v>
      </c>
      <c r="C42" s="36">
        <v>0</v>
      </c>
      <c r="D42" s="35">
        <v>346415</v>
      </c>
      <c r="E42" s="35">
        <v>0</v>
      </c>
      <c r="F42" s="35">
        <v>0</v>
      </c>
      <c r="G42" s="35">
        <v>0</v>
      </c>
      <c r="H42" s="35">
        <v>0</v>
      </c>
      <c r="I42" s="36">
        <v>1144018</v>
      </c>
      <c r="J42" s="52">
        <v>0</v>
      </c>
      <c r="K42" s="36">
        <v>0</v>
      </c>
      <c r="L42" s="36">
        <v>1490433</v>
      </c>
      <c r="M42" s="53">
        <f t="shared" si="0"/>
        <v>1.1868005030862075E-3</v>
      </c>
    </row>
    <row r="43" spans="1:13" x14ac:dyDescent="0.2">
      <c r="A43" s="51" t="s">
        <v>43</v>
      </c>
      <c r="B43" s="34">
        <v>573245</v>
      </c>
      <c r="C43" s="36">
        <v>49600</v>
      </c>
      <c r="D43" s="35">
        <v>0</v>
      </c>
      <c r="E43" s="35">
        <v>0</v>
      </c>
      <c r="F43" s="35">
        <v>70647</v>
      </c>
      <c r="G43" s="35">
        <v>0</v>
      </c>
      <c r="H43" s="35">
        <v>33933</v>
      </c>
      <c r="I43" s="36">
        <v>0</v>
      </c>
      <c r="J43" s="52">
        <v>48973</v>
      </c>
      <c r="K43" s="36">
        <v>7861</v>
      </c>
      <c r="L43" s="36">
        <v>784258</v>
      </c>
      <c r="M43" s="53">
        <f t="shared" si="0"/>
        <v>6.2448817823369644E-4</v>
      </c>
    </row>
    <row r="44" spans="1:13" x14ac:dyDescent="0.2">
      <c r="A44" s="51" t="s">
        <v>44</v>
      </c>
      <c r="B44" s="34">
        <v>0</v>
      </c>
      <c r="C44" s="36">
        <v>0</v>
      </c>
      <c r="D44" s="35">
        <v>0</v>
      </c>
      <c r="E44" s="35">
        <v>26983315</v>
      </c>
      <c r="F44" s="35">
        <v>909438</v>
      </c>
      <c r="G44" s="35">
        <v>0</v>
      </c>
      <c r="H44" s="35">
        <v>3704385</v>
      </c>
      <c r="I44" s="36">
        <v>12053758</v>
      </c>
      <c r="J44" s="52">
        <v>6452217</v>
      </c>
      <c r="K44" s="36">
        <v>0</v>
      </c>
      <c r="L44" s="36">
        <v>50103112</v>
      </c>
      <c r="M44" s="53">
        <f t="shared" si="0"/>
        <v>3.9896056064099891E-2</v>
      </c>
    </row>
    <row r="45" spans="1:13" x14ac:dyDescent="0.2">
      <c r="A45" s="51" t="s">
        <v>45</v>
      </c>
      <c r="B45" s="34">
        <v>0</v>
      </c>
      <c r="C45" s="36">
        <v>980874</v>
      </c>
      <c r="D45" s="35">
        <v>0</v>
      </c>
      <c r="E45" s="35">
        <v>0</v>
      </c>
      <c r="F45" s="35">
        <v>0</v>
      </c>
      <c r="G45" s="35">
        <v>0</v>
      </c>
      <c r="H45" s="35">
        <v>1037983</v>
      </c>
      <c r="I45" s="36">
        <v>0</v>
      </c>
      <c r="J45" s="52">
        <v>59490</v>
      </c>
      <c r="K45" s="36">
        <v>65937</v>
      </c>
      <c r="L45" s="36">
        <v>2144285</v>
      </c>
      <c r="M45" s="53">
        <f t="shared" si="0"/>
        <v>1.707449121671493E-3</v>
      </c>
    </row>
    <row r="46" spans="1:13" x14ac:dyDescent="0.2">
      <c r="A46" s="51" t="s">
        <v>46</v>
      </c>
      <c r="B46" s="34">
        <v>0</v>
      </c>
      <c r="C46" s="36">
        <v>0</v>
      </c>
      <c r="D46" s="35">
        <v>0</v>
      </c>
      <c r="E46" s="35">
        <v>0</v>
      </c>
      <c r="F46" s="35">
        <v>8589022</v>
      </c>
      <c r="G46" s="35">
        <v>0</v>
      </c>
      <c r="H46" s="35">
        <v>0</v>
      </c>
      <c r="I46" s="36">
        <v>145466782</v>
      </c>
      <c r="J46" s="52">
        <v>0</v>
      </c>
      <c r="K46" s="36">
        <v>17900316</v>
      </c>
      <c r="L46" s="36">
        <v>171956120</v>
      </c>
      <c r="M46" s="53">
        <f t="shared" si="0"/>
        <v>0.13692504777118614</v>
      </c>
    </row>
    <row r="47" spans="1:13" x14ac:dyDescent="0.2">
      <c r="A47" s="51" t="s">
        <v>47</v>
      </c>
      <c r="B47" s="34">
        <v>0</v>
      </c>
      <c r="C47" s="36">
        <v>199669</v>
      </c>
      <c r="D47" s="35">
        <v>0</v>
      </c>
      <c r="E47" s="35">
        <v>0</v>
      </c>
      <c r="F47" s="35">
        <v>0</v>
      </c>
      <c r="G47" s="35">
        <v>0</v>
      </c>
      <c r="H47" s="35">
        <v>17116192</v>
      </c>
      <c r="I47" s="36">
        <v>18179569</v>
      </c>
      <c r="J47" s="52">
        <v>0</v>
      </c>
      <c r="K47" s="36">
        <v>87406</v>
      </c>
      <c r="L47" s="36">
        <v>35582836</v>
      </c>
      <c r="M47" s="53">
        <f t="shared" si="0"/>
        <v>2.8333865169406482E-2</v>
      </c>
    </row>
    <row r="48" spans="1:13" x14ac:dyDescent="0.2">
      <c r="A48" s="51" t="s">
        <v>48</v>
      </c>
      <c r="B48" s="34">
        <v>2056286</v>
      </c>
      <c r="C48" s="36">
        <v>0</v>
      </c>
      <c r="D48" s="35">
        <v>0</v>
      </c>
      <c r="E48" s="35">
        <v>0</v>
      </c>
      <c r="F48" s="35">
        <v>0</v>
      </c>
      <c r="G48" s="35">
        <v>0</v>
      </c>
      <c r="H48" s="35">
        <v>0</v>
      </c>
      <c r="I48" s="36">
        <v>0</v>
      </c>
      <c r="J48" s="52">
        <v>0</v>
      </c>
      <c r="K48" s="36">
        <v>593374</v>
      </c>
      <c r="L48" s="36">
        <v>2649660</v>
      </c>
      <c r="M48" s="53">
        <f t="shared" si="0"/>
        <v>2.1098686227474838E-3</v>
      </c>
    </row>
    <row r="49" spans="1:13" x14ac:dyDescent="0.2">
      <c r="A49" s="51" t="s">
        <v>49</v>
      </c>
      <c r="B49" s="34">
        <v>0</v>
      </c>
      <c r="C49" s="36">
        <v>0</v>
      </c>
      <c r="D49" s="35">
        <v>0</v>
      </c>
      <c r="E49" s="35">
        <v>0</v>
      </c>
      <c r="F49" s="35">
        <v>0</v>
      </c>
      <c r="G49" s="35">
        <v>0</v>
      </c>
      <c r="H49" s="35">
        <v>0</v>
      </c>
      <c r="I49" s="36">
        <v>0</v>
      </c>
      <c r="J49" s="52">
        <v>0</v>
      </c>
      <c r="K49" s="36">
        <v>10565</v>
      </c>
      <c r="L49" s="36">
        <v>10565</v>
      </c>
      <c r="M49" s="53">
        <f t="shared" si="0"/>
        <v>8.4126876653333511E-6</v>
      </c>
    </row>
    <row r="50" spans="1:13" x14ac:dyDescent="0.2">
      <c r="A50" s="51" t="s">
        <v>3</v>
      </c>
      <c r="B50" s="34">
        <v>0</v>
      </c>
      <c r="C50" s="36">
        <v>0</v>
      </c>
      <c r="D50" s="35">
        <v>3341536</v>
      </c>
      <c r="E50" s="35">
        <v>1629025</v>
      </c>
      <c r="F50" s="35">
        <v>3600</v>
      </c>
      <c r="G50" s="35">
        <v>0</v>
      </c>
      <c r="H50" s="35">
        <v>0</v>
      </c>
      <c r="I50" s="36">
        <v>2506460</v>
      </c>
      <c r="J50" s="52">
        <v>0</v>
      </c>
      <c r="K50" s="36">
        <v>0</v>
      </c>
      <c r="L50" s="36">
        <v>7480621</v>
      </c>
      <c r="M50" s="53">
        <f t="shared" si="0"/>
        <v>5.9566614307367373E-3</v>
      </c>
    </row>
    <row r="51" spans="1:13" x14ac:dyDescent="0.2">
      <c r="A51" s="51" t="s">
        <v>50</v>
      </c>
      <c r="B51" s="34">
        <v>0</v>
      </c>
      <c r="C51" s="36">
        <v>9093341</v>
      </c>
      <c r="D51" s="35">
        <v>0</v>
      </c>
      <c r="E51" s="35">
        <v>0</v>
      </c>
      <c r="F51" s="35">
        <v>9767254</v>
      </c>
      <c r="G51" s="35">
        <v>0</v>
      </c>
      <c r="H51" s="35">
        <v>0</v>
      </c>
      <c r="I51" s="36">
        <v>41985400</v>
      </c>
      <c r="J51" s="52">
        <v>24918</v>
      </c>
      <c r="K51" s="36">
        <v>925502</v>
      </c>
      <c r="L51" s="36">
        <v>61796415</v>
      </c>
      <c r="M51" s="53">
        <f t="shared" si="0"/>
        <v>4.9207187717209736E-2</v>
      </c>
    </row>
    <row r="52" spans="1:13" x14ac:dyDescent="0.2">
      <c r="A52" s="51" t="s">
        <v>51</v>
      </c>
      <c r="B52" s="34">
        <v>0</v>
      </c>
      <c r="C52" s="36">
        <v>670012</v>
      </c>
      <c r="D52" s="35">
        <v>34485459</v>
      </c>
      <c r="E52" s="35">
        <v>0</v>
      </c>
      <c r="F52" s="35">
        <v>242653</v>
      </c>
      <c r="G52" s="35">
        <v>0</v>
      </c>
      <c r="H52" s="35">
        <v>0</v>
      </c>
      <c r="I52" s="36">
        <v>12888581</v>
      </c>
      <c r="J52" s="52">
        <v>8629</v>
      </c>
      <c r="K52" s="36">
        <v>3267337</v>
      </c>
      <c r="L52" s="36">
        <v>51562671</v>
      </c>
      <c r="M52" s="53">
        <f t="shared" si="0"/>
        <v>4.105827224925146E-2</v>
      </c>
    </row>
    <row r="53" spans="1:13" x14ac:dyDescent="0.2">
      <c r="A53" s="51" t="s">
        <v>4</v>
      </c>
      <c r="B53" s="34">
        <v>0</v>
      </c>
      <c r="C53" s="36">
        <v>0</v>
      </c>
      <c r="D53" s="35">
        <v>281327</v>
      </c>
      <c r="E53" s="35">
        <v>0</v>
      </c>
      <c r="F53" s="35">
        <v>0</v>
      </c>
      <c r="G53" s="35">
        <v>0</v>
      </c>
      <c r="H53" s="35">
        <v>0</v>
      </c>
      <c r="I53" s="36">
        <v>0</v>
      </c>
      <c r="J53" s="52">
        <v>620375</v>
      </c>
      <c r="K53" s="36">
        <v>1413668</v>
      </c>
      <c r="L53" s="36">
        <v>2315370</v>
      </c>
      <c r="M53" s="53">
        <f t="shared" si="0"/>
        <v>1.8436805148776981E-3</v>
      </c>
    </row>
    <row r="54" spans="1:13" x14ac:dyDescent="0.2">
      <c r="A54" s="51" t="s">
        <v>52</v>
      </c>
      <c r="B54" s="34">
        <v>0</v>
      </c>
      <c r="C54" s="36">
        <v>15009274</v>
      </c>
      <c r="D54" s="35">
        <v>0</v>
      </c>
      <c r="E54" s="35">
        <v>0</v>
      </c>
      <c r="F54" s="35">
        <v>3774132</v>
      </c>
      <c r="G54" s="35">
        <v>0</v>
      </c>
      <c r="H54" s="35">
        <v>0</v>
      </c>
      <c r="I54" s="36">
        <v>12882860</v>
      </c>
      <c r="J54" s="52">
        <v>69118</v>
      </c>
      <c r="K54" s="36">
        <v>448044</v>
      </c>
      <c r="L54" s="36">
        <v>32183429</v>
      </c>
      <c r="M54" s="53">
        <f t="shared" si="0"/>
        <v>2.5626988753093386E-2</v>
      </c>
    </row>
    <row r="55" spans="1:13" x14ac:dyDescent="0.2">
      <c r="A55" s="51" t="s">
        <v>53</v>
      </c>
      <c r="B55" s="34">
        <v>353023</v>
      </c>
      <c r="C55" s="36">
        <v>19654662</v>
      </c>
      <c r="D55" s="35">
        <v>3581477</v>
      </c>
      <c r="E55" s="35">
        <v>0</v>
      </c>
      <c r="F55" s="35">
        <v>1243986</v>
      </c>
      <c r="G55" s="35">
        <v>0</v>
      </c>
      <c r="H55" s="35">
        <v>0</v>
      </c>
      <c r="I55" s="36">
        <v>1315392</v>
      </c>
      <c r="J55" s="52">
        <v>0</v>
      </c>
      <c r="K55" s="36">
        <v>0</v>
      </c>
      <c r="L55" s="36">
        <v>26148540</v>
      </c>
      <c r="M55" s="53">
        <f t="shared" si="0"/>
        <v>2.0821533357735515E-2</v>
      </c>
    </row>
    <row r="56" spans="1:13" x14ac:dyDescent="0.2">
      <c r="A56" s="51" t="s">
        <v>54</v>
      </c>
      <c r="B56" s="34">
        <v>0</v>
      </c>
      <c r="C56" s="36">
        <v>0</v>
      </c>
      <c r="D56" s="35">
        <v>37280158</v>
      </c>
      <c r="E56" s="35">
        <v>0</v>
      </c>
      <c r="F56" s="35">
        <v>2543008</v>
      </c>
      <c r="G56" s="35">
        <v>0</v>
      </c>
      <c r="H56" s="35">
        <v>173868</v>
      </c>
      <c r="I56" s="36">
        <v>21604506</v>
      </c>
      <c r="J56" s="52">
        <v>32982</v>
      </c>
      <c r="K56" s="36">
        <v>353610</v>
      </c>
      <c r="L56" s="36">
        <v>61988132</v>
      </c>
      <c r="M56" s="53">
        <f t="shared" si="0"/>
        <v>4.9359847938803172E-2</v>
      </c>
    </row>
    <row r="57" spans="1:13" x14ac:dyDescent="0.2">
      <c r="A57" s="51" t="s">
        <v>55</v>
      </c>
      <c r="B57" s="34">
        <v>0</v>
      </c>
      <c r="C57" s="36">
        <v>0</v>
      </c>
      <c r="D57" s="35">
        <v>0</v>
      </c>
      <c r="E57" s="35">
        <v>0</v>
      </c>
      <c r="F57" s="35">
        <v>0</v>
      </c>
      <c r="G57" s="35">
        <v>0</v>
      </c>
      <c r="H57" s="35">
        <v>0</v>
      </c>
      <c r="I57" s="36">
        <v>11992257</v>
      </c>
      <c r="J57" s="52">
        <v>825255</v>
      </c>
      <c r="K57" s="36">
        <v>0</v>
      </c>
      <c r="L57" s="36">
        <v>12817513</v>
      </c>
      <c r="M57" s="53">
        <f t="shared" si="0"/>
        <v>1.0206316470927578E-2</v>
      </c>
    </row>
    <row r="58" spans="1:13" x14ac:dyDescent="0.2">
      <c r="A58" s="51" t="s">
        <v>70</v>
      </c>
      <c r="B58" s="34">
        <v>0</v>
      </c>
      <c r="C58" s="36">
        <v>58039</v>
      </c>
      <c r="D58" s="35">
        <v>0</v>
      </c>
      <c r="E58" s="35">
        <v>0</v>
      </c>
      <c r="F58" s="35">
        <v>0</v>
      </c>
      <c r="G58" s="35">
        <v>0</v>
      </c>
      <c r="H58" s="35">
        <v>357868</v>
      </c>
      <c r="I58" s="36">
        <v>17011860</v>
      </c>
      <c r="J58" s="52">
        <v>19732</v>
      </c>
      <c r="K58" s="36">
        <v>0</v>
      </c>
      <c r="L58" s="36">
        <v>17447500</v>
      </c>
      <c r="M58" s="53">
        <f t="shared" si="0"/>
        <v>1.3893077902593812E-2</v>
      </c>
    </row>
    <row r="59" spans="1:13" x14ac:dyDescent="0.2">
      <c r="A59" s="51" t="s">
        <v>71</v>
      </c>
      <c r="B59" s="34">
        <v>0</v>
      </c>
      <c r="C59" s="36">
        <v>0</v>
      </c>
      <c r="D59" s="35">
        <v>0</v>
      </c>
      <c r="E59" s="35">
        <v>0</v>
      </c>
      <c r="F59" s="35">
        <v>201190</v>
      </c>
      <c r="G59" s="35">
        <v>0</v>
      </c>
      <c r="H59" s="35">
        <v>2026412</v>
      </c>
      <c r="I59" s="36">
        <v>4881772</v>
      </c>
      <c r="J59" s="52">
        <v>0</v>
      </c>
      <c r="K59" s="36">
        <v>824328</v>
      </c>
      <c r="L59" s="36">
        <v>7933702</v>
      </c>
      <c r="M59" s="53">
        <f t="shared" si="0"/>
        <v>6.317440317636586E-3</v>
      </c>
    </row>
    <row r="60" spans="1:13" x14ac:dyDescent="0.2">
      <c r="A60" s="51" t="s">
        <v>56</v>
      </c>
      <c r="B60" s="34">
        <v>38996</v>
      </c>
      <c r="C60" s="36">
        <v>2495</v>
      </c>
      <c r="D60" s="35">
        <v>5484255</v>
      </c>
      <c r="E60" s="35">
        <v>0</v>
      </c>
      <c r="F60" s="35">
        <v>518013</v>
      </c>
      <c r="G60" s="35">
        <v>0</v>
      </c>
      <c r="H60" s="35">
        <v>16876</v>
      </c>
      <c r="I60" s="36">
        <v>0</v>
      </c>
      <c r="J60" s="52">
        <v>72539</v>
      </c>
      <c r="K60" s="36">
        <v>407686</v>
      </c>
      <c r="L60" s="36">
        <v>6540858</v>
      </c>
      <c r="M60" s="53">
        <f t="shared" si="0"/>
        <v>5.2083478861615681E-3</v>
      </c>
    </row>
    <row r="61" spans="1:13" x14ac:dyDescent="0.2">
      <c r="A61" s="51" t="s">
        <v>6</v>
      </c>
      <c r="B61" s="34">
        <v>0</v>
      </c>
      <c r="C61" s="36">
        <v>17199627</v>
      </c>
      <c r="D61" s="35">
        <v>35952944</v>
      </c>
      <c r="E61" s="35">
        <v>0</v>
      </c>
      <c r="F61" s="35">
        <v>48204</v>
      </c>
      <c r="G61" s="35">
        <v>0</v>
      </c>
      <c r="H61" s="35">
        <v>2503891</v>
      </c>
      <c r="I61" s="36">
        <v>22477712</v>
      </c>
      <c r="J61" s="52">
        <v>0</v>
      </c>
      <c r="K61" s="36">
        <v>211548</v>
      </c>
      <c r="L61" s="36">
        <v>78393926</v>
      </c>
      <c r="M61" s="53">
        <f t="shared" si="0"/>
        <v>6.2423437226432128E-2</v>
      </c>
    </row>
    <row r="62" spans="1:13" x14ac:dyDescent="0.2">
      <c r="A62" s="51" t="s">
        <v>5</v>
      </c>
      <c r="B62" s="34">
        <v>36830</v>
      </c>
      <c r="C62" s="36">
        <v>0</v>
      </c>
      <c r="D62" s="35">
        <v>0</v>
      </c>
      <c r="E62" s="35">
        <v>0</v>
      </c>
      <c r="F62" s="35">
        <v>2507201</v>
      </c>
      <c r="G62" s="35">
        <v>0</v>
      </c>
      <c r="H62" s="35">
        <v>45753</v>
      </c>
      <c r="I62" s="36">
        <v>14707869</v>
      </c>
      <c r="J62" s="52">
        <v>49865</v>
      </c>
      <c r="K62" s="36">
        <v>526468</v>
      </c>
      <c r="L62" s="36">
        <v>17873987</v>
      </c>
      <c r="M62" s="53">
        <f t="shared" si="0"/>
        <v>1.4232680545691307E-2</v>
      </c>
    </row>
    <row r="63" spans="1:13" x14ac:dyDescent="0.2">
      <c r="A63" s="51" t="s">
        <v>57</v>
      </c>
      <c r="B63" s="34">
        <v>0</v>
      </c>
      <c r="C63" s="36">
        <v>0</v>
      </c>
      <c r="D63" s="35">
        <v>5983250</v>
      </c>
      <c r="E63" s="35">
        <v>0</v>
      </c>
      <c r="F63" s="35">
        <v>0</v>
      </c>
      <c r="G63" s="35">
        <v>0</v>
      </c>
      <c r="H63" s="35">
        <v>0</v>
      </c>
      <c r="I63" s="36">
        <v>0</v>
      </c>
      <c r="J63" s="52">
        <v>0</v>
      </c>
      <c r="K63" s="36">
        <v>0</v>
      </c>
      <c r="L63" s="36">
        <v>5983250</v>
      </c>
      <c r="M63" s="53">
        <f t="shared" si="0"/>
        <v>4.7643363439286105E-3</v>
      </c>
    </row>
    <row r="64" spans="1:13" x14ac:dyDescent="0.2">
      <c r="A64" s="51" t="s">
        <v>58</v>
      </c>
      <c r="B64" s="34">
        <v>0</v>
      </c>
      <c r="C64" s="36">
        <v>0</v>
      </c>
      <c r="D64" s="35">
        <v>2227966</v>
      </c>
      <c r="E64" s="35">
        <v>0</v>
      </c>
      <c r="F64" s="35">
        <v>0</v>
      </c>
      <c r="G64" s="35">
        <v>0</v>
      </c>
      <c r="H64" s="35">
        <v>0</v>
      </c>
      <c r="I64" s="36">
        <v>2002217</v>
      </c>
      <c r="J64" s="52">
        <v>0</v>
      </c>
      <c r="K64" s="36">
        <v>0</v>
      </c>
      <c r="L64" s="36">
        <v>4230183</v>
      </c>
      <c r="M64" s="53">
        <f t="shared" si="0"/>
        <v>3.3684059012023498E-3</v>
      </c>
    </row>
    <row r="65" spans="1:13" x14ac:dyDescent="0.2">
      <c r="A65" s="51" t="s">
        <v>59</v>
      </c>
      <c r="B65" s="34">
        <v>0</v>
      </c>
      <c r="C65" s="36">
        <v>0</v>
      </c>
      <c r="D65" s="35">
        <v>0</v>
      </c>
      <c r="E65" s="35">
        <v>0</v>
      </c>
      <c r="F65" s="35">
        <v>0</v>
      </c>
      <c r="G65" s="35">
        <v>0</v>
      </c>
      <c r="H65" s="35">
        <v>0</v>
      </c>
      <c r="I65" s="36">
        <v>1058967</v>
      </c>
      <c r="J65" s="52">
        <v>0</v>
      </c>
      <c r="K65" s="36">
        <v>55509</v>
      </c>
      <c r="L65" s="36">
        <v>1114476</v>
      </c>
      <c r="M65" s="53">
        <f t="shared" si="0"/>
        <v>8.874338380037909E-4</v>
      </c>
    </row>
    <row r="66" spans="1:13" x14ac:dyDescent="0.2">
      <c r="A66" s="51" t="s">
        <v>60</v>
      </c>
      <c r="B66" s="34">
        <v>0</v>
      </c>
      <c r="C66" s="36">
        <v>0</v>
      </c>
      <c r="D66" s="35">
        <v>0</v>
      </c>
      <c r="E66" s="35">
        <v>203500</v>
      </c>
      <c r="F66" s="35">
        <v>0</v>
      </c>
      <c r="G66" s="35">
        <v>0</v>
      </c>
      <c r="H66" s="35">
        <v>0</v>
      </c>
      <c r="I66" s="36">
        <v>298645</v>
      </c>
      <c r="J66" s="52">
        <v>0</v>
      </c>
      <c r="K66" s="36">
        <v>0</v>
      </c>
      <c r="L66" s="36">
        <v>502145</v>
      </c>
      <c r="M66" s="53">
        <f t="shared" si="0"/>
        <v>3.9984751989671698E-4</v>
      </c>
    </row>
    <row r="67" spans="1:13" x14ac:dyDescent="0.2">
      <c r="A67" s="51" t="s">
        <v>61</v>
      </c>
      <c r="B67" s="34">
        <v>0</v>
      </c>
      <c r="C67" s="36">
        <v>4595169</v>
      </c>
      <c r="D67" s="35">
        <v>0</v>
      </c>
      <c r="E67" s="35">
        <v>0</v>
      </c>
      <c r="F67" s="35">
        <v>335295</v>
      </c>
      <c r="G67" s="35">
        <v>0</v>
      </c>
      <c r="H67" s="35">
        <v>51909</v>
      </c>
      <c r="I67" s="36">
        <v>8617688</v>
      </c>
      <c r="J67" s="52">
        <v>350874</v>
      </c>
      <c r="K67" s="36">
        <v>0</v>
      </c>
      <c r="L67" s="36">
        <v>13950934</v>
      </c>
      <c r="M67" s="53">
        <f t="shared" si="0"/>
        <v>1.1108835814640762E-2</v>
      </c>
    </row>
    <row r="68" spans="1:13" x14ac:dyDescent="0.2">
      <c r="A68" s="51" t="s">
        <v>62</v>
      </c>
      <c r="B68" s="34">
        <v>0</v>
      </c>
      <c r="C68" s="36">
        <v>0</v>
      </c>
      <c r="D68" s="35">
        <v>1179052</v>
      </c>
      <c r="E68" s="35">
        <v>0</v>
      </c>
      <c r="F68" s="35">
        <v>0</v>
      </c>
      <c r="G68" s="35">
        <v>0</v>
      </c>
      <c r="H68" s="35">
        <v>0</v>
      </c>
      <c r="I68" s="36">
        <v>2355724</v>
      </c>
      <c r="J68" s="52">
        <v>0</v>
      </c>
      <c r="K68" s="36">
        <v>270</v>
      </c>
      <c r="L68" s="36">
        <v>3535047</v>
      </c>
      <c r="M68" s="53">
        <f t="shared" si="0"/>
        <v>2.8148837002625331E-3</v>
      </c>
    </row>
    <row r="69" spans="1:13" x14ac:dyDescent="0.2">
      <c r="A69" s="51" t="s">
        <v>63</v>
      </c>
      <c r="B69" s="34">
        <v>0</v>
      </c>
      <c r="C69" s="36">
        <v>21934</v>
      </c>
      <c r="D69" s="35">
        <v>828852</v>
      </c>
      <c r="E69" s="35">
        <v>0</v>
      </c>
      <c r="F69" s="35">
        <v>0</v>
      </c>
      <c r="G69" s="35">
        <v>0</v>
      </c>
      <c r="H69" s="35">
        <v>0</v>
      </c>
      <c r="I69" s="36">
        <v>0</v>
      </c>
      <c r="J69" s="52">
        <v>0</v>
      </c>
      <c r="K69" s="36">
        <v>5684</v>
      </c>
      <c r="L69" s="36">
        <v>856470</v>
      </c>
      <c r="M69" s="53">
        <f t="shared" si="0"/>
        <v>6.8198907758902551E-4</v>
      </c>
    </row>
    <row r="70" spans="1:13" x14ac:dyDescent="0.2">
      <c r="A70" s="51" t="s">
        <v>64</v>
      </c>
      <c r="B70" s="34">
        <v>490914</v>
      </c>
      <c r="C70" s="36">
        <v>0</v>
      </c>
      <c r="D70" s="35">
        <v>0</v>
      </c>
      <c r="E70" s="35">
        <v>0</v>
      </c>
      <c r="F70" s="35">
        <v>0</v>
      </c>
      <c r="G70" s="35">
        <v>0</v>
      </c>
      <c r="H70" s="35">
        <v>0</v>
      </c>
      <c r="I70" s="36">
        <v>0</v>
      </c>
      <c r="J70" s="52">
        <v>0</v>
      </c>
      <c r="K70" s="36">
        <v>0</v>
      </c>
      <c r="L70" s="36">
        <v>490914</v>
      </c>
      <c r="M70" s="50">
        <f>L70/$L$71</f>
        <v>3.9090451041547147E-4</v>
      </c>
    </row>
    <row r="71" spans="1:13" x14ac:dyDescent="0.2">
      <c r="A71" s="54" t="s">
        <v>67</v>
      </c>
      <c r="B71" s="55">
        <v>10138834</v>
      </c>
      <c r="C71" s="55">
        <v>89958979</v>
      </c>
      <c r="D71" s="55">
        <v>270252051</v>
      </c>
      <c r="E71" s="55">
        <v>32322180</v>
      </c>
      <c r="F71" s="55">
        <v>43462660</v>
      </c>
      <c r="G71" s="55">
        <v>514236</v>
      </c>
      <c r="H71" s="55">
        <v>89851917</v>
      </c>
      <c r="I71" s="55">
        <v>646104355</v>
      </c>
      <c r="J71" s="55">
        <v>11118549</v>
      </c>
      <c r="K71" s="55">
        <v>62117467</v>
      </c>
      <c r="L71" s="55">
        <v>1255841227</v>
      </c>
      <c r="M71" s="56">
        <f>L71/$L$71</f>
        <v>1</v>
      </c>
    </row>
    <row r="72" spans="1:13" x14ac:dyDescent="0.2">
      <c r="A72" s="54" t="s">
        <v>81</v>
      </c>
      <c r="B72" s="58">
        <f>(B71/$L$71)</f>
        <v>8.0733406277957772E-3</v>
      </c>
      <c r="C72" s="58">
        <f t="shared" ref="C72:L72" si="1">(C71/$L$71)</f>
        <v>7.1632446097423752E-2</v>
      </c>
      <c r="D72" s="58">
        <f t="shared" si="1"/>
        <v>0.21519603369415424</v>
      </c>
      <c r="E72" s="58">
        <f t="shared" si="1"/>
        <v>2.5737473261020757E-2</v>
      </c>
      <c r="F72" s="58">
        <f t="shared" si="1"/>
        <v>3.4608403566926377E-2</v>
      </c>
      <c r="G72" s="58">
        <f t="shared" si="1"/>
        <v>4.0947532932043167E-4</v>
      </c>
      <c r="H72" s="58">
        <f t="shared" si="1"/>
        <v>7.1547194874818365E-2</v>
      </c>
      <c r="I72" s="58">
        <f t="shared" si="1"/>
        <v>0.51447933155008618</v>
      </c>
      <c r="J72" s="58">
        <f t="shared" si="1"/>
        <v>8.8534671110936537E-3</v>
      </c>
      <c r="K72" s="58">
        <f t="shared" si="1"/>
        <v>4.946283468363951E-2</v>
      </c>
      <c r="L72" s="58">
        <f t="shared" si="1"/>
        <v>1</v>
      </c>
      <c r="M72" s="59"/>
    </row>
    <row r="73" spans="1:13" x14ac:dyDescent="0.2">
      <c r="A73" s="9"/>
      <c r="B73" s="17"/>
      <c r="C73" s="17"/>
      <c r="D73" s="17"/>
      <c r="E73" s="17"/>
      <c r="F73" s="17"/>
      <c r="G73" s="17"/>
      <c r="H73" s="17"/>
      <c r="I73" s="17"/>
      <c r="J73" s="17"/>
      <c r="K73" s="17"/>
      <c r="L73" s="17"/>
      <c r="M73" s="18"/>
    </row>
    <row r="74" spans="1:13" ht="25.5" customHeight="1" x14ac:dyDescent="0.2">
      <c r="A74" s="72" t="s">
        <v>86</v>
      </c>
      <c r="B74" s="73"/>
      <c r="C74" s="73"/>
      <c r="D74" s="73"/>
      <c r="E74" s="73"/>
      <c r="F74" s="73"/>
      <c r="G74" s="73"/>
      <c r="H74" s="73"/>
      <c r="I74" s="73"/>
      <c r="J74" s="73"/>
      <c r="K74" s="73"/>
      <c r="L74" s="73"/>
      <c r="M74" s="71"/>
    </row>
    <row r="75" spans="1:13" x14ac:dyDescent="0.2">
      <c r="A75" s="9"/>
      <c r="B75" s="17"/>
      <c r="C75" s="17"/>
      <c r="D75" s="17"/>
      <c r="E75" s="17"/>
      <c r="F75" s="17"/>
      <c r="G75" s="17"/>
      <c r="H75" s="17"/>
      <c r="I75" s="17"/>
      <c r="J75" s="17"/>
      <c r="K75" s="17"/>
      <c r="L75" s="17"/>
      <c r="M75" s="18"/>
    </row>
    <row r="76" spans="1:13" ht="13.5" thickBot="1" x14ac:dyDescent="0.25">
      <c r="A76" s="19" t="s">
        <v>83</v>
      </c>
      <c r="B76" s="20"/>
      <c r="C76" s="20"/>
      <c r="D76" s="21"/>
      <c r="E76" s="21"/>
      <c r="F76" s="21"/>
      <c r="G76" s="21"/>
      <c r="H76" s="21"/>
      <c r="I76" s="21"/>
      <c r="J76" s="21"/>
      <c r="K76" s="21"/>
      <c r="L76" s="21"/>
      <c r="M76" s="22"/>
    </row>
    <row r="77" spans="1:13" x14ac:dyDescent="0.2">
      <c r="A77" s="57"/>
      <c r="D77" s="1"/>
      <c r="E77" s="1"/>
      <c r="F77" s="1"/>
      <c r="G77" s="1"/>
      <c r="H77" s="1"/>
      <c r="I77" s="1"/>
      <c r="J77" s="1"/>
      <c r="K77" s="1"/>
      <c r="L77" s="1"/>
      <c r="M77" s="1"/>
    </row>
    <row r="78" spans="1:13" x14ac:dyDescent="0.2">
      <c r="B78" s="1"/>
      <c r="C78" s="1"/>
      <c r="D78" s="1"/>
      <c r="E78" s="1"/>
      <c r="F78" s="1"/>
      <c r="G78" s="1"/>
      <c r="H78" s="1"/>
      <c r="I78" s="1"/>
      <c r="J78" s="1"/>
      <c r="K78" s="1"/>
      <c r="L78" s="1"/>
      <c r="M78" s="1"/>
    </row>
    <row r="79" spans="1:13" x14ac:dyDescent="0.2">
      <c r="D79" s="1"/>
      <c r="E79" s="1"/>
      <c r="F79" s="1"/>
      <c r="G79" s="1"/>
      <c r="H79" s="1"/>
      <c r="I79" s="1"/>
      <c r="J79" s="1"/>
      <c r="K79" s="1"/>
      <c r="L79" s="1"/>
      <c r="M79" s="1"/>
    </row>
    <row r="80" spans="1:13" x14ac:dyDescent="0.2">
      <c r="D80" s="1"/>
      <c r="E80" s="1"/>
      <c r="F80" s="1"/>
      <c r="G80" s="1"/>
      <c r="H80" s="1"/>
      <c r="I80" s="1"/>
      <c r="J80" s="1"/>
      <c r="K80" s="1"/>
      <c r="L80" s="1"/>
      <c r="M80" s="1"/>
    </row>
    <row r="81" spans="4:13" x14ac:dyDescent="0.2">
      <c r="D81" s="1"/>
      <c r="E81" s="1"/>
      <c r="F81" s="1"/>
      <c r="G81" s="1"/>
      <c r="H81" s="1"/>
      <c r="I81" s="1"/>
      <c r="J81" s="1"/>
      <c r="K81" s="1"/>
      <c r="L81" s="1"/>
      <c r="M81" s="1"/>
    </row>
  </sheetData>
  <mergeCells count="1">
    <mergeCell ref="A74:M74"/>
  </mergeCells>
  <printOptions horizontalCentered="1"/>
  <pageMargins left="0.5" right="0.5" top="0.5" bottom="0.5" header="0.3" footer="0.3"/>
  <pageSetup scale="66" fitToHeight="0" orientation="landscape" r:id="rId1"/>
  <headerFooter>
    <oddFooter>&amp;L&amp;11Office of Economic and Demographic Research&amp;R&amp;11Page &amp;P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M81"/>
  <sheetViews>
    <sheetView workbookViewId="0"/>
  </sheetViews>
  <sheetFormatPr defaultRowHeight="12.75" x14ac:dyDescent="0.2"/>
  <cols>
    <col min="1" max="12" width="15.7109375" customWidth="1"/>
    <col min="13" max="13" width="8.7109375" customWidth="1"/>
  </cols>
  <sheetData>
    <row r="1" spans="1:13" ht="23.25" x14ac:dyDescent="0.35">
      <c r="A1" s="39" t="s">
        <v>73</v>
      </c>
      <c r="B1" s="3"/>
      <c r="C1" s="3"/>
      <c r="D1" s="4"/>
      <c r="E1" s="4"/>
      <c r="F1" s="4"/>
      <c r="G1" s="4"/>
      <c r="H1" s="4"/>
      <c r="I1" s="4"/>
      <c r="J1" s="4"/>
      <c r="K1" s="4"/>
      <c r="L1" s="4"/>
      <c r="M1" s="5"/>
    </row>
    <row r="2" spans="1:13" ht="18.75" thickBot="1" x14ac:dyDescent="0.3">
      <c r="A2" s="40" t="s">
        <v>92</v>
      </c>
      <c r="B2" s="6"/>
      <c r="C2" s="6"/>
      <c r="D2" s="7"/>
      <c r="E2" s="7"/>
      <c r="F2" s="7"/>
      <c r="G2" s="7"/>
      <c r="H2" s="7"/>
      <c r="I2" s="7"/>
      <c r="J2" s="7"/>
      <c r="K2" s="7"/>
      <c r="L2" s="7"/>
      <c r="M2" s="8"/>
    </row>
    <row r="3" spans="1:13" ht="39" thickBot="1" x14ac:dyDescent="0.25">
      <c r="A3" s="41" t="s">
        <v>7</v>
      </c>
      <c r="B3" s="42" t="s">
        <v>84</v>
      </c>
      <c r="C3" s="43" t="s">
        <v>74</v>
      </c>
      <c r="D3" s="43" t="s">
        <v>75</v>
      </c>
      <c r="E3" s="43" t="s">
        <v>76</v>
      </c>
      <c r="F3" s="43" t="s">
        <v>77</v>
      </c>
      <c r="G3" s="43" t="s">
        <v>78</v>
      </c>
      <c r="H3" s="43" t="s">
        <v>79</v>
      </c>
      <c r="I3" s="43" t="s">
        <v>66</v>
      </c>
      <c r="J3" s="43" t="s">
        <v>80</v>
      </c>
      <c r="K3" s="43" t="s">
        <v>65</v>
      </c>
      <c r="L3" s="43" t="s">
        <v>67</v>
      </c>
      <c r="M3" s="44" t="s">
        <v>81</v>
      </c>
    </row>
    <row r="4" spans="1:13" x14ac:dyDescent="0.2">
      <c r="A4" s="45" t="s">
        <v>0</v>
      </c>
      <c r="B4" s="46">
        <v>267309</v>
      </c>
      <c r="C4" s="47">
        <v>0</v>
      </c>
      <c r="D4" s="48">
        <v>0</v>
      </c>
      <c r="E4" s="48">
        <v>0</v>
      </c>
      <c r="F4" s="48">
        <v>0</v>
      </c>
      <c r="G4" s="48">
        <v>0</v>
      </c>
      <c r="H4" s="48">
        <v>0</v>
      </c>
      <c r="I4" s="47">
        <v>7650365</v>
      </c>
      <c r="J4" s="49">
        <v>71818</v>
      </c>
      <c r="K4" s="47">
        <v>0</v>
      </c>
      <c r="L4" s="47">
        <v>7989492</v>
      </c>
      <c r="M4" s="50">
        <f>L4/$L$71</f>
        <v>6.5315658771111663E-3</v>
      </c>
    </row>
    <row r="5" spans="1:13" x14ac:dyDescent="0.2">
      <c r="A5" s="51" t="s">
        <v>8</v>
      </c>
      <c r="B5" s="34">
        <v>0</v>
      </c>
      <c r="C5" s="36">
        <v>0</v>
      </c>
      <c r="D5" s="35">
        <v>209113</v>
      </c>
      <c r="E5" s="35">
        <v>0</v>
      </c>
      <c r="F5" s="35">
        <v>0</v>
      </c>
      <c r="G5" s="35">
        <v>0</v>
      </c>
      <c r="H5" s="35">
        <v>0</v>
      </c>
      <c r="I5" s="36">
        <v>374193</v>
      </c>
      <c r="J5" s="52">
        <v>0</v>
      </c>
      <c r="K5" s="36">
        <v>0</v>
      </c>
      <c r="L5" s="36">
        <v>583305</v>
      </c>
      <c r="M5" s="53">
        <f>L5/$L$71</f>
        <v>4.7686323910810962E-4</v>
      </c>
    </row>
    <row r="6" spans="1:13" x14ac:dyDescent="0.2">
      <c r="A6" s="51" t="s">
        <v>9</v>
      </c>
      <c r="B6" s="34">
        <v>0</v>
      </c>
      <c r="C6" s="36">
        <v>1755640</v>
      </c>
      <c r="D6" s="35">
        <v>0</v>
      </c>
      <c r="E6" s="35">
        <v>0</v>
      </c>
      <c r="F6" s="35">
        <v>1849</v>
      </c>
      <c r="G6" s="35">
        <v>0</v>
      </c>
      <c r="H6" s="35">
        <v>0</v>
      </c>
      <c r="I6" s="36">
        <v>0</v>
      </c>
      <c r="J6" s="52">
        <v>0</v>
      </c>
      <c r="K6" s="36">
        <v>164005</v>
      </c>
      <c r="L6" s="36">
        <v>1921494</v>
      </c>
      <c r="M6" s="53">
        <f t="shared" ref="M6:M69" si="0">L6/$L$71</f>
        <v>1.5708589036041146E-3</v>
      </c>
    </row>
    <row r="7" spans="1:13" x14ac:dyDescent="0.2">
      <c r="A7" s="51" t="s">
        <v>10</v>
      </c>
      <c r="B7" s="34">
        <v>0</v>
      </c>
      <c r="C7" s="36">
        <v>0</v>
      </c>
      <c r="D7" s="35">
        <v>0</v>
      </c>
      <c r="E7" s="35">
        <v>0</v>
      </c>
      <c r="F7" s="35">
        <v>0</v>
      </c>
      <c r="G7" s="35">
        <v>0</v>
      </c>
      <c r="H7" s="35">
        <v>0</v>
      </c>
      <c r="I7" s="36">
        <v>686775</v>
      </c>
      <c r="J7" s="52">
        <v>0</v>
      </c>
      <c r="K7" s="36">
        <v>0</v>
      </c>
      <c r="L7" s="36">
        <v>686775</v>
      </c>
      <c r="M7" s="53">
        <f t="shared" si="0"/>
        <v>5.6145198659101497E-4</v>
      </c>
    </row>
    <row r="8" spans="1:13" x14ac:dyDescent="0.2">
      <c r="A8" s="51" t="s">
        <v>11</v>
      </c>
      <c r="B8" s="34">
        <v>0</v>
      </c>
      <c r="C8" s="36">
        <v>4956414</v>
      </c>
      <c r="D8" s="35">
        <v>21992982</v>
      </c>
      <c r="E8" s="35">
        <v>0</v>
      </c>
      <c r="F8" s="35">
        <v>0</v>
      </c>
      <c r="G8" s="35">
        <v>0</v>
      </c>
      <c r="H8" s="35">
        <v>0</v>
      </c>
      <c r="I8" s="36">
        <v>34990633</v>
      </c>
      <c r="J8" s="52">
        <v>13225</v>
      </c>
      <c r="K8" s="36">
        <v>0</v>
      </c>
      <c r="L8" s="36">
        <v>61953254</v>
      </c>
      <c r="M8" s="53">
        <f t="shared" si="0"/>
        <v>5.0647996118201366E-2</v>
      </c>
    </row>
    <row r="9" spans="1:13" x14ac:dyDescent="0.2">
      <c r="A9" s="51" t="s">
        <v>12</v>
      </c>
      <c r="B9" s="34">
        <v>0</v>
      </c>
      <c r="C9" s="36">
        <v>0</v>
      </c>
      <c r="D9" s="35">
        <v>1129098</v>
      </c>
      <c r="E9" s="35">
        <v>0</v>
      </c>
      <c r="F9" s="35">
        <v>0</v>
      </c>
      <c r="G9" s="35">
        <v>0</v>
      </c>
      <c r="H9" s="35">
        <v>0</v>
      </c>
      <c r="I9" s="36">
        <v>1179630</v>
      </c>
      <c r="J9" s="52">
        <v>0</v>
      </c>
      <c r="K9" s="36">
        <v>0</v>
      </c>
      <c r="L9" s="36">
        <v>2308728</v>
      </c>
      <c r="M9" s="53">
        <f t="shared" si="0"/>
        <v>1.8874302676980101E-3</v>
      </c>
    </row>
    <row r="10" spans="1:13" x14ac:dyDescent="0.2">
      <c r="A10" s="51" t="s">
        <v>13</v>
      </c>
      <c r="B10" s="34">
        <v>0</v>
      </c>
      <c r="C10" s="36">
        <v>0</v>
      </c>
      <c r="D10" s="35">
        <v>0</v>
      </c>
      <c r="E10" s="35">
        <v>0</v>
      </c>
      <c r="F10" s="35">
        <v>0</v>
      </c>
      <c r="G10" s="35">
        <v>0</v>
      </c>
      <c r="H10" s="35">
        <v>0</v>
      </c>
      <c r="I10" s="36">
        <v>0</v>
      </c>
      <c r="J10" s="52">
        <v>0</v>
      </c>
      <c r="K10" s="36">
        <v>0</v>
      </c>
      <c r="L10" s="36">
        <v>0</v>
      </c>
      <c r="M10" s="53">
        <f t="shared" si="0"/>
        <v>0</v>
      </c>
    </row>
    <row r="11" spans="1:13" x14ac:dyDescent="0.2">
      <c r="A11" s="51" t="s">
        <v>14</v>
      </c>
      <c r="B11" s="34">
        <v>365988</v>
      </c>
      <c r="C11" s="36">
        <v>6909822</v>
      </c>
      <c r="D11" s="35">
        <v>23085166</v>
      </c>
      <c r="E11" s="35">
        <v>0</v>
      </c>
      <c r="F11" s="35">
        <v>0</v>
      </c>
      <c r="G11" s="35">
        <v>0</v>
      </c>
      <c r="H11" s="35">
        <v>6304294</v>
      </c>
      <c r="I11" s="36">
        <v>12667927</v>
      </c>
      <c r="J11" s="52">
        <v>0</v>
      </c>
      <c r="K11" s="36">
        <v>26335305</v>
      </c>
      <c r="L11" s="36">
        <v>75668502</v>
      </c>
      <c r="M11" s="53">
        <f t="shared" si="0"/>
        <v>6.1860479444164666E-2</v>
      </c>
    </row>
    <row r="12" spans="1:13" x14ac:dyDescent="0.2">
      <c r="A12" s="51" t="s">
        <v>15</v>
      </c>
      <c r="B12" s="34">
        <v>715989</v>
      </c>
      <c r="C12" s="36">
        <v>0</v>
      </c>
      <c r="D12" s="35">
        <v>4583904</v>
      </c>
      <c r="E12" s="35">
        <v>0</v>
      </c>
      <c r="F12" s="35">
        <v>442814</v>
      </c>
      <c r="G12" s="35">
        <v>0</v>
      </c>
      <c r="H12" s="35">
        <v>1041666</v>
      </c>
      <c r="I12" s="36">
        <v>1426700</v>
      </c>
      <c r="J12" s="52">
        <v>157354</v>
      </c>
      <c r="K12" s="36">
        <v>3196</v>
      </c>
      <c r="L12" s="36">
        <v>8371622</v>
      </c>
      <c r="M12" s="53">
        <f t="shared" si="0"/>
        <v>6.8439646214394027E-3</v>
      </c>
    </row>
    <row r="13" spans="1:13" x14ac:dyDescent="0.2">
      <c r="A13" s="51" t="s">
        <v>16</v>
      </c>
      <c r="B13" s="34">
        <v>0</v>
      </c>
      <c r="C13" s="36">
        <v>0</v>
      </c>
      <c r="D13" s="35">
        <v>0</v>
      </c>
      <c r="E13" s="35">
        <v>0</v>
      </c>
      <c r="F13" s="35">
        <v>0</v>
      </c>
      <c r="G13" s="35">
        <v>0</v>
      </c>
      <c r="H13" s="35">
        <v>11574</v>
      </c>
      <c r="I13" s="36">
        <v>14786179</v>
      </c>
      <c r="J13" s="52">
        <v>96143</v>
      </c>
      <c r="K13" s="36">
        <v>0</v>
      </c>
      <c r="L13" s="36">
        <v>14893897</v>
      </c>
      <c r="M13" s="53">
        <f t="shared" si="0"/>
        <v>1.2176051922000594E-2</v>
      </c>
    </row>
    <row r="14" spans="1:13" x14ac:dyDescent="0.2">
      <c r="A14" s="51" t="s">
        <v>17</v>
      </c>
      <c r="B14" s="34">
        <v>3875113</v>
      </c>
      <c r="C14" s="36">
        <v>0</v>
      </c>
      <c r="D14" s="35">
        <v>0</v>
      </c>
      <c r="E14" s="35">
        <v>0</v>
      </c>
      <c r="F14" s="35">
        <v>0</v>
      </c>
      <c r="G14" s="35">
        <v>0</v>
      </c>
      <c r="H14" s="35">
        <v>0</v>
      </c>
      <c r="I14" s="36">
        <v>21912892</v>
      </c>
      <c r="J14" s="52">
        <v>0</v>
      </c>
      <c r="K14" s="36">
        <v>0</v>
      </c>
      <c r="L14" s="36">
        <v>25788005</v>
      </c>
      <c r="M14" s="53">
        <f t="shared" si="0"/>
        <v>2.1082198154372286E-2</v>
      </c>
    </row>
    <row r="15" spans="1:13" x14ac:dyDescent="0.2">
      <c r="A15" s="51" t="s">
        <v>18</v>
      </c>
      <c r="B15" s="34">
        <v>0</v>
      </c>
      <c r="C15" s="36">
        <v>0</v>
      </c>
      <c r="D15" s="35">
        <v>5119676</v>
      </c>
      <c r="E15" s="35">
        <v>0</v>
      </c>
      <c r="F15" s="35">
        <v>10949</v>
      </c>
      <c r="G15" s="35">
        <v>0</v>
      </c>
      <c r="H15" s="35">
        <v>0</v>
      </c>
      <c r="I15" s="36">
        <v>3952603</v>
      </c>
      <c r="J15" s="52">
        <v>18627</v>
      </c>
      <c r="K15" s="36">
        <v>0</v>
      </c>
      <c r="L15" s="36">
        <v>9101855</v>
      </c>
      <c r="M15" s="53">
        <f t="shared" si="0"/>
        <v>7.4409443724849662E-3</v>
      </c>
    </row>
    <row r="16" spans="1:13" x14ac:dyDescent="0.2">
      <c r="A16" s="51" t="s">
        <v>72</v>
      </c>
      <c r="B16" s="34">
        <v>0</v>
      </c>
      <c r="C16" s="36">
        <v>0</v>
      </c>
      <c r="D16" s="35">
        <v>1539762</v>
      </c>
      <c r="E16" s="35">
        <v>0</v>
      </c>
      <c r="F16" s="35">
        <v>51041</v>
      </c>
      <c r="G16" s="35">
        <v>0</v>
      </c>
      <c r="H16" s="35">
        <v>0</v>
      </c>
      <c r="I16" s="36">
        <v>2340884</v>
      </c>
      <c r="J16" s="52">
        <v>7790</v>
      </c>
      <c r="K16" s="36">
        <v>0</v>
      </c>
      <c r="L16" s="36">
        <v>3939477</v>
      </c>
      <c r="M16" s="53">
        <f t="shared" si="0"/>
        <v>3.2205994507365759E-3</v>
      </c>
    </row>
    <row r="17" spans="1:13" x14ac:dyDescent="0.2">
      <c r="A17" s="51" t="s">
        <v>19</v>
      </c>
      <c r="B17" s="34">
        <v>0</v>
      </c>
      <c r="C17" s="36">
        <v>0</v>
      </c>
      <c r="D17" s="35">
        <v>470829</v>
      </c>
      <c r="E17" s="35">
        <v>0</v>
      </c>
      <c r="F17" s="35">
        <v>0</v>
      </c>
      <c r="G17" s="35">
        <v>47695</v>
      </c>
      <c r="H17" s="35">
        <v>0</v>
      </c>
      <c r="I17" s="36">
        <v>1287825</v>
      </c>
      <c r="J17" s="52">
        <v>0</v>
      </c>
      <c r="K17" s="36">
        <v>0</v>
      </c>
      <c r="L17" s="36">
        <v>1806349</v>
      </c>
      <c r="M17" s="53">
        <f t="shared" si="0"/>
        <v>1.4767256154150825E-3</v>
      </c>
    </row>
    <row r="18" spans="1:13" x14ac:dyDescent="0.2">
      <c r="A18" s="51" t="s">
        <v>20</v>
      </c>
      <c r="B18" s="34">
        <v>0</v>
      </c>
      <c r="C18" s="36">
        <v>280076</v>
      </c>
      <c r="D18" s="35">
        <v>0</v>
      </c>
      <c r="E18" s="35">
        <v>0</v>
      </c>
      <c r="F18" s="35">
        <v>0</v>
      </c>
      <c r="G18" s="35">
        <v>0</v>
      </c>
      <c r="H18" s="35">
        <v>28604788</v>
      </c>
      <c r="I18" s="36">
        <v>40036036</v>
      </c>
      <c r="J18" s="52">
        <v>0</v>
      </c>
      <c r="K18" s="36">
        <v>0</v>
      </c>
      <c r="L18" s="36">
        <v>68920899</v>
      </c>
      <c r="M18" s="53">
        <f t="shared" si="0"/>
        <v>5.6344182099215462E-2</v>
      </c>
    </row>
    <row r="19" spans="1:13" x14ac:dyDescent="0.2">
      <c r="A19" s="51" t="s">
        <v>22</v>
      </c>
      <c r="B19" s="34">
        <v>0</v>
      </c>
      <c r="C19" s="36">
        <v>125441</v>
      </c>
      <c r="D19" s="35">
        <v>14026103</v>
      </c>
      <c r="E19" s="35">
        <v>0</v>
      </c>
      <c r="F19" s="35">
        <v>746926</v>
      </c>
      <c r="G19" s="35">
        <v>0</v>
      </c>
      <c r="H19" s="35">
        <v>35013</v>
      </c>
      <c r="I19" s="36">
        <v>0</v>
      </c>
      <c r="J19" s="52">
        <v>70034</v>
      </c>
      <c r="K19" s="36">
        <v>1020821</v>
      </c>
      <c r="L19" s="36">
        <v>16024338</v>
      </c>
      <c r="M19" s="53">
        <f t="shared" si="0"/>
        <v>1.3100209535737165E-2</v>
      </c>
    </row>
    <row r="20" spans="1:13" x14ac:dyDescent="0.2">
      <c r="A20" s="51" t="s">
        <v>21</v>
      </c>
      <c r="B20" s="34">
        <v>0</v>
      </c>
      <c r="C20" s="36">
        <v>0</v>
      </c>
      <c r="D20" s="35">
        <v>0</v>
      </c>
      <c r="E20" s="35">
        <v>0</v>
      </c>
      <c r="F20" s="35">
        <v>0</v>
      </c>
      <c r="G20" s="35">
        <v>3891</v>
      </c>
      <c r="H20" s="35">
        <v>0</v>
      </c>
      <c r="I20" s="36">
        <v>1376198</v>
      </c>
      <c r="J20" s="52">
        <v>269422</v>
      </c>
      <c r="K20" s="36">
        <v>3502</v>
      </c>
      <c r="L20" s="36">
        <v>1653013</v>
      </c>
      <c r="M20" s="53">
        <f t="shared" si="0"/>
        <v>1.3513704382232513E-3</v>
      </c>
    </row>
    <row r="21" spans="1:13" x14ac:dyDescent="0.2">
      <c r="A21" s="51" t="s">
        <v>23</v>
      </c>
      <c r="B21" s="34">
        <v>0</v>
      </c>
      <c r="C21" s="36">
        <v>0</v>
      </c>
      <c r="D21" s="35">
        <v>0</v>
      </c>
      <c r="E21" s="35">
        <v>0</v>
      </c>
      <c r="F21" s="35">
        <v>0</v>
      </c>
      <c r="G21" s="35">
        <v>0</v>
      </c>
      <c r="H21" s="35">
        <v>0</v>
      </c>
      <c r="I21" s="36">
        <v>0</v>
      </c>
      <c r="J21" s="52">
        <v>0</v>
      </c>
      <c r="K21" s="36">
        <v>0</v>
      </c>
      <c r="L21" s="36">
        <v>0</v>
      </c>
      <c r="M21" s="53">
        <f t="shared" si="0"/>
        <v>0</v>
      </c>
    </row>
    <row r="22" spans="1:13" x14ac:dyDescent="0.2">
      <c r="A22" s="51" t="s">
        <v>24</v>
      </c>
      <c r="B22" s="34">
        <v>0</v>
      </c>
      <c r="C22" s="36">
        <v>0</v>
      </c>
      <c r="D22" s="35">
        <v>0</v>
      </c>
      <c r="E22" s="35">
        <v>0</v>
      </c>
      <c r="F22" s="35">
        <v>0</v>
      </c>
      <c r="G22" s="35">
        <v>0</v>
      </c>
      <c r="H22" s="35">
        <v>0</v>
      </c>
      <c r="I22" s="36">
        <v>0</v>
      </c>
      <c r="J22" s="52">
        <v>0</v>
      </c>
      <c r="K22" s="36">
        <v>0</v>
      </c>
      <c r="L22" s="36">
        <v>0</v>
      </c>
      <c r="M22" s="53">
        <f t="shared" si="0"/>
        <v>0</v>
      </c>
    </row>
    <row r="23" spans="1:13" x14ac:dyDescent="0.2">
      <c r="A23" s="51" t="s">
        <v>25</v>
      </c>
      <c r="B23" s="34">
        <v>0</v>
      </c>
      <c r="C23" s="36">
        <v>0</v>
      </c>
      <c r="D23" s="35">
        <v>673033</v>
      </c>
      <c r="E23" s="35">
        <v>0</v>
      </c>
      <c r="F23" s="35">
        <v>0</v>
      </c>
      <c r="G23" s="35">
        <v>0</v>
      </c>
      <c r="H23" s="35">
        <v>0</v>
      </c>
      <c r="I23" s="36">
        <v>610262</v>
      </c>
      <c r="J23" s="52">
        <v>14681</v>
      </c>
      <c r="K23" s="36">
        <v>0</v>
      </c>
      <c r="L23" s="36">
        <v>1297976</v>
      </c>
      <c r="M23" s="53">
        <f t="shared" si="0"/>
        <v>1.0611207509700546E-3</v>
      </c>
    </row>
    <row r="24" spans="1:13" x14ac:dyDescent="0.2">
      <c r="A24" s="51" t="s">
        <v>26</v>
      </c>
      <c r="B24" s="34">
        <v>0</v>
      </c>
      <c r="C24" s="36">
        <v>0</v>
      </c>
      <c r="D24" s="35">
        <v>0</v>
      </c>
      <c r="E24" s="35">
        <v>0</v>
      </c>
      <c r="F24" s="35">
        <v>0</v>
      </c>
      <c r="G24" s="35">
        <v>0</v>
      </c>
      <c r="H24" s="35">
        <v>0</v>
      </c>
      <c r="I24" s="36">
        <v>0</v>
      </c>
      <c r="J24" s="52">
        <v>0</v>
      </c>
      <c r="K24" s="36">
        <v>0</v>
      </c>
      <c r="L24" s="36">
        <v>0</v>
      </c>
      <c r="M24" s="53">
        <f t="shared" si="0"/>
        <v>0</v>
      </c>
    </row>
    <row r="25" spans="1:13" x14ac:dyDescent="0.2">
      <c r="A25" s="51" t="s">
        <v>27</v>
      </c>
      <c r="B25" s="34">
        <v>0</v>
      </c>
      <c r="C25" s="36">
        <v>0</v>
      </c>
      <c r="D25" s="35">
        <v>0</v>
      </c>
      <c r="E25" s="35">
        <v>0</v>
      </c>
      <c r="F25" s="35">
        <v>0</v>
      </c>
      <c r="G25" s="35">
        <v>0</v>
      </c>
      <c r="H25" s="35">
        <v>0</v>
      </c>
      <c r="I25" s="36">
        <v>0</v>
      </c>
      <c r="J25" s="52">
        <v>0</v>
      </c>
      <c r="K25" s="36">
        <v>0</v>
      </c>
      <c r="L25" s="36">
        <v>0</v>
      </c>
      <c r="M25" s="53">
        <f t="shared" si="0"/>
        <v>0</v>
      </c>
    </row>
    <row r="26" spans="1:13" x14ac:dyDescent="0.2">
      <c r="A26" s="51" t="s">
        <v>28</v>
      </c>
      <c r="B26" s="34">
        <v>0</v>
      </c>
      <c r="C26" s="36">
        <v>0</v>
      </c>
      <c r="D26" s="35">
        <v>0</v>
      </c>
      <c r="E26" s="35">
        <v>0</v>
      </c>
      <c r="F26" s="35">
        <v>0</v>
      </c>
      <c r="G26" s="35">
        <v>0</v>
      </c>
      <c r="H26" s="35">
        <v>0</v>
      </c>
      <c r="I26" s="36">
        <v>0</v>
      </c>
      <c r="J26" s="52">
        <v>0</v>
      </c>
      <c r="K26" s="36">
        <v>0</v>
      </c>
      <c r="L26" s="36">
        <v>0</v>
      </c>
      <c r="M26" s="53">
        <f t="shared" si="0"/>
        <v>0</v>
      </c>
    </row>
    <row r="27" spans="1:13" x14ac:dyDescent="0.2">
      <c r="A27" s="51" t="s">
        <v>29</v>
      </c>
      <c r="B27" s="34">
        <v>0</v>
      </c>
      <c r="C27" s="36">
        <v>0</v>
      </c>
      <c r="D27" s="35">
        <v>2002301</v>
      </c>
      <c r="E27" s="35">
        <v>0</v>
      </c>
      <c r="F27" s="35">
        <v>0</v>
      </c>
      <c r="G27" s="35">
        <v>0</v>
      </c>
      <c r="H27" s="35">
        <v>0</v>
      </c>
      <c r="I27" s="36">
        <v>872305</v>
      </c>
      <c r="J27" s="52">
        <v>0</v>
      </c>
      <c r="K27" s="36">
        <v>0</v>
      </c>
      <c r="L27" s="36">
        <v>2874606</v>
      </c>
      <c r="M27" s="53">
        <f t="shared" si="0"/>
        <v>2.3500465936681608E-3</v>
      </c>
    </row>
    <row r="28" spans="1:13" x14ac:dyDescent="0.2">
      <c r="A28" s="51" t="s">
        <v>30</v>
      </c>
      <c r="B28" s="34">
        <v>1213450</v>
      </c>
      <c r="C28" s="36">
        <v>197650</v>
      </c>
      <c r="D28" s="35">
        <v>1142078</v>
      </c>
      <c r="E28" s="35">
        <v>0</v>
      </c>
      <c r="F28" s="35">
        <v>126378</v>
      </c>
      <c r="G28" s="35">
        <v>460802</v>
      </c>
      <c r="H28" s="35">
        <v>865910</v>
      </c>
      <c r="I28" s="36">
        <v>876570</v>
      </c>
      <c r="J28" s="52">
        <v>93583</v>
      </c>
      <c r="K28" s="36">
        <v>0</v>
      </c>
      <c r="L28" s="36">
        <v>4976420</v>
      </c>
      <c r="M28" s="53">
        <f t="shared" si="0"/>
        <v>4.0683206219085709E-3</v>
      </c>
    </row>
    <row r="29" spans="1:13" x14ac:dyDescent="0.2">
      <c r="A29" s="51" t="s">
        <v>31</v>
      </c>
      <c r="B29" s="34">
        <v>0</v>
      </c>
      <c r="C29" s="36">
        <v>0</v>
      </c>
      <c r="D29" s="35">
        <v>19327544</v>
      </c>
      <c r="E29" s="35">
        <v>0</v>
      </c>
      <c r="F29" s="35">
        <v>915383</v>
      </c>
      <c r="G29" s="35">
        <v>0</v>
      </c>
      <c r="H29" s="35">
        <v>0</v>
      </c>
      <c r="I29" s="36">
        <v>4894097</v>
      </c>
      <c r="J29" s="52">
        <v>322155</v>
      </c>
      <c r="K29" s="36">
        <v>626400</v>
      </c>
      <c r="L29" s="36">
        <v>26085579</v>
      </c>
      <c r="M29" s="53">
        <f t="shared" si="0"/>
        <v>2.1325470715921314E-2</v>
      </c>
    </row>
    <row r="30" spans="1:13" x14ac:dyDescent="0.2">
      <c r="A30" s="51" t="s">
        <v>32</v>
      </c>
      <c r="B30" s="34">
        <v>0</v>
      </c>
      <c r="C30" s="36">
        <v>74564</v>
      </c>
      <c r="D30" s="35">
        <v>1707635</v>
      </c>
      <c r="E30" s="35">
        <v>0</v>
      </c>
      <c r="F30" s="35">
        <v>66902</v>
      </c>
      <c r="G30" s="35">
        <v>0</v>
      </c>
      <c r="H30" s="35">
        <v>17740</v>
      </c>
      <c r="I30" s="36">
        <v>4624490</v>
      </c>
      <c r="J30" s="52">
        <v>100895</v>
      </c>
      <c r="K30" s="36">
        <v>416628</v>
      </c>
      <c r="L30" s="36">
        <v>7008853</v>
      </c>
      <c r="M30" s="53">
        <f t="shared" si="0"/>
        <v>5.7298743264888718E-3</v>
      </c>
    </row>
    <row r="31" spans="1:13" x14ac:dyDescent="0.2">
      <c r="A31" s="51" t="s">
        <v>33</v>
      </c>
      <c r="B31" s="34">
        <v>0</v>
      </c>
      <c r="C31" s="36">
        <v>0</v>
      </c>
      <c r="D31" s="35">
        <v>17706148</v>
      </c>
      <c r="E31" s="35">
        <v>0</v>
      </c>
      <c r="F31" s="35">
        <v>8196080</v>
      </c>
      <c r="G31" s="35">
        <v>0</v>
      </c>
      <c r="H31" s="35">
        <v>24238387</v>
      </c>
      <c r="I31" s="36">
        <v>61775618</v>
      </c>
      <c r="J31" s="52">
        <v>0</v>
      </c>
      <c r="K31" s="36">
        <v>2811529</v>
      </c>
      <c r="L31" s="36">
        <v>114727761</v>
      </c>
      <c r="M31" s="53">
        <f t="shared" si="0"/>
        <v>9.3792187150943424E-2</v>
      </c>
    </row>
    <row r="32" spans="1:13" x14ac:dyDescent="0.2">
      <c r="A32" s="51" t="s">
        <v>34</v>
      </c>
      <c r="B32" s="34">
        <v>0</v>
      </c>
      <c r="C32" s="36">
        <v>0</v>
      </c>
      <c r="D32" s="35">
        <v>0</v>
      </c>
      <c r="E32" s="35">
        <v>0</v>
      </c>
      <c r="F32" s="35">
        <v>0</v>
      </c>
      <c r="G32" s="35">
        <v>0</v>
      </c>
      <c r="H32" s="35">
        <v>0</v>
      </c>
      <c r="I32" s="36">
        <v>0</v>
      </c>
      <c r="J32" s="52">
        <v>0</v>
      </c>
      <c r="K32" s="36">
        <v>0</v>
      </c>
      <c r="L32" s="36">
        <v>0</v>
      </c>
      <c r="M32" s="53">
        <f t="shared" si="0"/>
        <v>0</v>
      </c>
    </row>
    <row r="33" spans="1:13" x14ac:dyDescent="0.2">
      <c r="A33" s="51" t="s">
        <v>35</v>
      </c>
      <c r="B33" s="34">
        <v>0</v>
      </c>
      <c r="C33" s="36">
        <v>0</v>
      </c>
      <c r="D33" s="35">
        <v>0</v>
      </c>
      <c r="E33" s="35">
        <v>0</v>
      </c>
      <c r="F33" s="35">
        <v>516539</v>
      </c>
      <c r="G33" s="35">
        <v>0</v>
      </c>
      <c r="H33" s="35">
        <v>0</v>
      </c>
      <c r="I33" s="36">
        <v>11414276</v>
      </c>
      <c r="J33" s="52">
        <v>14940</v>
      </c>
      <c r="K33" s="36">
        <v>0</v>
      </c>
      <c r="L33" s="36">
        <v>11945756</v>
      </c>
      <c r="M33" s="53">
        <f t="shared" si="0"/>
        <v>9.7658890284759003E-3</v>
      </c>
    </row>
    <row r="34" spans="1:13" x14ac:dyDescent="0.2">
      <c r="A34" s="51" t="s">
        <v>36</v>
      </c>
      <c r="B34" s="34">
        <v>857520</v>
      </c>
      <c r="C34" s="36">
        <v>0</v>
      </c>
      <c r="D34" s="35">
        <v>0</v>
      </c>
      <c r="E34" s="35">
        <v>0</v>
      </c>
      <c r="F34" s="35">
        <v>0</v>
      </c>
      <c r="G34" s="35">
        <v>0</v>
      </c>
      <c r="H34" s="35">
        <v>0</v>
      </c>
      <c r="I34" s="36">
        <v>0</v>
      </c>
      <c r="J34" s="52">
        <v>0</v>
      </c>
      <c r="K34" s="36">
        <v>0</v>
      </c>
      <c r="L34" s="36">
        <v>857520</v>
      </c>
      <c r="M34" s="53">
        <f t="shared" si="0"/>
        <v>7.010393615689668E-4</v>
      </c>
    </row>
    <row r="35" spans="1:13" x14ac:dyDescent="0.2">
      <c r="A35" s="51" t="s">
        <v>37</v>
      </c>
      <c r="B35" s="34">
        <v>0</v>
      </c>
      <c r="C35" s="36">
        <v>0</v>
      </c>
      <c r="D35" s="35">
        <v>798225</v>
      </c>
      <c r="E35" s="35">
        <v>0</v>
      </c>
      <c r="F35" s="35">
        <v>0</v>
      </c>
      <c r="G35" s="35">
        <v>0</v>
      </c>
      <c r="H35" s="35">
        <v>0</v>
      </c>
      <c r="I35" s="36">
        <v>1087888</v>
      </c>
      <c r="J35" s="52">
        <v>0</v>
      </c>
      <c r="K35" s="36">
        <v>0</v>
      </c>
      <c r="L35" s="36">
        <v>1886113</v>
      </c>
      <c r="M35" s="53">
        <f t="shared" si="0"/>
        <v>1.5419342445271581E-3</v>
      </c>
    </row>
    <row r="36" spans="1:13" x14ac:dyDescent="0.2">
      <c r="A36" s="51" t="s">
        <v>38</v>
      </c>
      <c r="B36" s="34">
        <v>0</v>
      </c>
      <c r="C36" s="36">
        <v>0</v>
      </c>
      <c r="D36" s="35">
        <v>0</v>
      </c>
      <c r="E36" s="35">
        <v>0</v>
      </c>
      <c r="F36" s="35">
        <v>0</v>
      </c>
      <c r="G36" s="35">
        <v>0</v>
      </c>
      <c r="H36" s="35">
        <v>0</v>
      </c>
      <c r="I36" s="36">
        <v>0</v>
      </c>
      <c r="J36" s="52">
        <v>0</v>
      </c>
      <c r="K36" s="36">
        <v>0</v>
      </c>
      <c r="L36" s="36">
        <v>0</v>
      </c>
      <c r="M36" s="53">
        <f t="shared" si="0"/>
        <v>0</v>
      </c>
    </row>
    <row r="37" spans="1:13" x14ac:dyDescent="0.2">
      <c r="A37" s="51" t="s">
        <v>39</v>
      </c>
      <c r="B37" s="34">
        <v>0</v>
      </c>
      <c r="C37" s="36">
        <v>0</v>
      </c>
      <c r="D37" s="35">
        <v>16350892</v>
      </c>
      <c r="E37" s="35">
        <v>0</v>
      </c>
      <c r="F37" s="35">
        <v>804490</v>
      </c>
      <c r="G37" s="35">
        <v>0</v>
      </c>
      <c r="H37" s="35">
        <v>0</v>
      </c>
      <c r="I37" s="36">
        <v>12415380</v>
      </c>
      <c r="J37" s="52">
        <v>34180</v>
      </c>
      <c r="K37" s="36">
        <v>0</v>
      </c>
      <c r="L37" s="36">
        <v>29604943</v>
      </c>
      <c r="M37" s="53">
        <f t="shared" si="0"/>
        <v>2.4202619577392542E-2</v>
      </c>
    </row>
    <row r="38" spans="1:13" x14ac:dyDescent="0.2">
      <c r="A38" s="51" t="s">
        <v>1</v>
      </c>
      <c r="B38" s="34">
        <v>0</v>
      </c>
      <c r="C38" s="36">
        <v>33106</v>
      </c>
      <c r="D38" s="35">
        <v>0</v>
      </c>
      <c r="E38" s="35">
        <v>0</v>
      </c>
      <c r="F38" s="35">
        <v>70285</v>
      </c>
      <c r="G38" s="35">
        <v>0</v>
      </c>
      <c r="H38" s="35">
        <v>210304</v>
      </c>
      <c r="I38" s="36">
        <v>36120825</v>
      </c>
      <c r="J38" s="52">
        <v>503650</v>
      </c>
      <c r="K38" s="36">
        <v>216543</v>
      </c>
      <c r="L38" s="36">
        <v>37154713</v>
      </c>
      <c r="M38" s="53">
        <f t="shared" si="0"/>
        <v>3.0374704124449797E-2</v>
      </c>
    </row>
    <row r="39" spans="1:13" x14ac:dyDescent="0.2">
      <c r="A39" s="51" t="s">
        <v>40</v>
      </c>
      <c r="B39" s="34">
        <v>0</v>
      </c>
      <c r="C39" s="36">
        <v>3495503</v>
      </c>
      <c r="D39" s="35">
        <v>1896801</v>
      </c>
      <c r="E39" s="35">
        <v>0</v>
      </c>
      <c r="F39" s="35">
        <v>0</v>
      </c>
      <c r="G39" s="35">
        <v>0</v>
      </c>
      <c r="H39" s="35">
        <v>239653</v>
      </c>
      <c r="I39" s="36">
        <v>1547600</v>
      </c>
      <c r="J39" s="52">
        <v>287821</v>
      </c>
      <c r="K39" s="36">
        <v>0</v>
      </c>
      <c r="L39" s="36">
        <v>7467378</v>
      </c>
      <c r="M39" s="53">
        <f t="shared" si="0"/>
        <v>6.1047274765768118E-3</v>
      </c>
    </row>
    <row r="40" spans="1:13" x14ac:dyDescent="0.2">
      <c r="A40" s="51" t="s">
        <v>41</v>
      </c>
      <c r="B40" s="34">
        <v>0</v>
      </c>
      <c r="C40" s="36">
        <v>0</v>
      </c>
      <c r="D40" s="35">
        <v>1853196</v>
      </c>
      <c r="E40" s="35">
        <v>2707522</v>
      </c>
      <c r="F40" s="35">
        <v>0</v>
      </c>
      <c r="G40" s="35">
        <v>0</v>
      </c>
      <c r="H40" s="35">
        <v>0</v>
      </c>
      <c r="I40" s="36">
        <v>495000</v>
      </c>
      <c r="J40" s="52">
        <v>295221</v>
      </c>
      <c r="K40" s="36">
        <v>0</v>
      </c>
      <c r="L40" s="36">
        <v>5350939</v>
      </c>
      <c r="M40" s="53">
        <f t="shared" si="0"/>
        <v>4.3744972249679138E-3</v>
      </c>
    </row>
    <row r="41" spans="1:13" x14ac:dyDescent="0.2">
      <c r="A41" s="51" t="s">
        <v>42</v>
      </c>
      <c r="B41" s="34">
        <v>0</v>
      </c>
      <c r="C41" s="36">
        <v>0</v>
      </c>
      <c r="D41" s="35">
        <v>0</v>
      </c>
      <c r="E41" s="35">
        <v>0</v>
      </c>
      <c r="F41" s="35">
        <v>0</v>
      </c>
      <c r="G41" s="35">
        <v>0</v>
      </c>
      <c r="H41" s="35">
        <v>0</v>
      </c>
      <c r="I41" s="36">
        <v>0</v>
      </c>
      <c r="J41" s="52">
        <v>0</v>
      </c>
      <c r="K41" s="36">
        <v>0</v>
      </c>
      <c r="L41" s="36">
        <v>0</v>
      </c>
      <c r="M41" s="53">
        <f t="shared" si="0"/>
        <v>0</v>
      </c>
    </row>
    <row r="42" spans="1:13" x14ac:dyDescent="0.2">
      <c r="A42" s="51" t="s">
        <v>2</v>
      </c>
      <c r="B42" s="34">
        <v>0</v>
      </c>
      <c r="C42" s="36">
        <v>0</v>
      </c>
      <c r="D42" s="35">
        <v>340915</v>
      </c>
      <c r="E42" s="35">
        <v>0</v>
      </c>
      <c r="F42" s="35">
        <v>0</v>
      </c>
      <c r="G42" s="35">
        <v>0</v>
      </c>
      <c r="H42" s="35">
        <v>0</v>
      </c>
      <c r="I42" s="36">
        <v>1149644</v>
      </c>
      <c r="J42" s="52">
        <v>0</v>
      </c>
      <c r="K42" s="36">
        <v>0</v>
      </c>
      <c r="L42" s="36">
        <v>1490559</v>
      </c>
      <c r="M42" s="53">
        <f t="shared" si="0"/>
        <v>1.2185611178058559E-3</v>
      </c>
    </row>
    <row r="43" spans="1:13" x14ac:dyDescent="0.2">
      <c r="A43" s="51" t="s">
        <v>43</v>
      </c>
      <c r="B43" s="34">
        <v>0</v>
      </c>
      <c r="C43" s="36">
        <v>60680</v>
      </c>
      <c r="D43" s="35">
        <v>0</v>
      </c>
      <c r="E43" s="35">
        <v>0</v>
      </c>
      <c r="F43" s="35">
        <v>70464</v>
      </c>
      <c r="G43" s="35">
        <v>0</v>
      </c>
      <c r="H43" s="35">
        <v>45092</v>
      </c>
      <c r="I43" s="36">
        <v>0</v>
      </c>
      <c r="J43" s="52">
        <v>69518</v>
      </c>
      <c r="K43" s="36">
        <v>10155</v>
      </c>
      <c r="L43" s="36">
        <v>255909</v>
      </c>
      <c r="M43" s="53">
        <f t="shared" si="0"/>
        <v>2.0921060964146926E-4</v>
      </c>
    </row>
    <row r="44" spans="1:13" x14ac:dyDescent="0.2">
      <c r="A44" s="51" t="s">
        <v>44</v>
      </c>
      <c r="B44" s="34">
        <v>0</v>
      </c>
      <c r="C44" s="36">
        <v>0</v>
      </c>
      <c r="D44" s="35">
        <v>0</v>
      </c>
      <c r="E44" s="35">
        <v>25845737</v>
      </c>
      <c r="F44" s="35">
        <v>911249</v>
      </c>
      <c r="G44" s="35">
        <v>0</v>
      </c>
      <c r="H44" s="35">
        <v>3699278</v>
      </c>
      <c r="I44" s="36">
        <v>12000601</v>
      </c>
      <c r="J44" s="52">
        <v>6554084</v>
      </c>
      <c r="K44" s="36">
        <v>0</v>
      </c>
      <c r="L44" s="36">
        <v>49010948</v>
      </c>
      <c r="M44" s="53">
        <f t="shared" si="0"/>
        <v>4.0067407985597804E-2</v>
      </c>
    </row>
    <row r="45" spans="1:13" x14ac:dyDescent="0.2">
      <c r="A45" s="51" t="s">
        <v>45</v>
      </c>
      <c r="B45" s="34">
        <v>0</v>
      </c>
      <c r="C45" s="36">
        <v>981385</v>
      </c>
      <c r="D45" s="35">
        <v>0</v>
      </c>
      <c r="E45" s="35">
        <v>0</v>
      </c>
      <c r="F45" s="35">
        <v>0</v>
      </c>
      <c r="G45" s="35">
        <v>0</v>
      </c>
      <c r="H45" s="35">
        <v>1256328</v>
      </c>
      <c r="I45" s="36">
        <v>0</v>
      </c>
      <c r="J45" s="52">
        <v>100718</v>
      </c>
      <c r="K45" s="36">
        <v>0</v>
      </c>
      <c r="L45" s="36">
        <v>2338431</v>
      </c>
      <c r="M45" s="53">
        <f t="shared" si="0"/>
        <v>1.9117130507895798E-3</v>
      </c>
    </row>
    <row r="46" spans="1:13" x14ac:dyDescent="0.2">
      <c r="A46" s="51" t="s">
        <v>46</v>
      </c>
      <c r="B46" s="34">
        <v>0</v>
      </c>
      <c r="C46" s="36">
        <v>0</v>
      </c>
      <c r="D46" s="35">
        <v>0</v>
      </c>
      <c r="E46" s="35">
        <v>0</v>
      </c>
      <c r="F46" s="35">
        <v>8498437</v>
      </c>
      <c r="G46" s="35">
        <v>0</v>
      </c>
      <c r="H46" s="35">
        <v>0</v>
      </c>
      <c r="I46" s="36">
        <v>144627081</v>
      </c>
      <c r="J46" s="52">
        <v>0</v>
      </c>
      <c r="K46" s="36">
        <v>17907144</v>
      </c>
      <c r="L46" s="36">
        <v>171032662</v>
      </c>
      <c r="M46" s="53">
        <f t="shared" si="0"/>
        <v>0.1398225442857553</v>
      </c>
    </row>
    <row r="47" spans="1:13" x14ac:dyDescent="0.2">
      <c r="A47" s="51" t="s">
        <v>47</v>
      </c>
      <c r="B47" s="34">
        <v>0</v>
      </c>
      <c r="C47" s="36">
        <v>198132</v>
      </c>
      <c r="D47" s="35">
        <v>0</v>
      </c>
      <c r="E47" s="35">
        <v>0</v>
      </c>
      <c r="F47" s="35">
        <v>0</v>
      </c>
      <c r="G47" s="35">
        <v>0</v>
      </c>
      <c r="H47" s="35">
        <v>17058891</v>
      </c>
      <c r="I47" s="36">
        <v>18869856</v>
      </c>
      <c r="J47" s="52">
        <v>0</v>
      </c>
      <c r="K47" s="36">
        <v>78580</v>
      </c>
      <c r="L47" s="36">
        <v>36205459</v>
      </c>
      <c r="M47" s="53">
        <f t="shared" si="0"/>
        <v>2.9598670424796393E-2</v>
      </c>
    </row>
    <row r="48" spans="1:13" x14ac:dyDescent="0.2">
      <c r="A48" s="51" t="s">
        <v>48</v>
      </c>
      <c r="B48" s="34">
        <v>1972153</v>
      </c>
      <c r="C48" s="36">
        <v>0</v>
      </c>
      <c r="D48" s="35">
        <v>0</v>
      </c>
      <c r="E48" s="35">
        <v>0</v>
      </c>
      <c r="F48" s="35">
        <v>0</v>
      </c>
      <c r="G48" s="35">
        <v>0</v>
      </c>
      <c r="H48" s="35">
        <v>0</v>
      </c>
      <c r="I48" s="36">
        <v>0</v>
      </c>
      <c r="J48" s="52">
        <v>0</v>
      </c>
      <c r="K48" s="36">
        <v>1726911</v>
      </c>
      <c r="L48" s="36">
        <v>3699064</v>
      </c>
      <c r="M48" s="53">
        <f t="shared" si="0"/>
        <v>3.0240571239886515E-3</v>
      </c>
    </row>
    <row r="49" spans="1:13" x14ac:dyDescent="0.2">
      <c r="A49" s="51" t="s">
        <v>49</v>
      </c>
      <c r="B49" s="34">
        <v>0</v>
      </c>
      <c r="C49" s="36">
        <v>0</v>
      </c>
      <c r="D49" s="35">
        <v>0</v>
      </c>
      <c r="E49" s="35">
        <v>0</v>
      </c>
      <c r="F49" s="35">
        <v>0</v>
      </c>
      <c r="G49" s="35">
        <v>0</v>
      </c>
      <c r="H49" s="35">
        <v>0</v>
      </c>
      <c r="I49" s="36">
        <v>0</v>
      </c>
      <c r="J49" s="52">
        <v>0</v>
      </c>
      <c r="K49" s="36">
        <v>374223</v>
      </c>
      <c r="L49" s="36">
        <v>374223</v>
      </c>
      <c r="M49" s="53">
        <f t="shared" si="0"/>
        <v>3.0593461727356034E-4</v>
      </c>
    </row>
    <row r="50" spans="1:13" x14ac:dyDescent="0.2">
      <c r="A50" s="51" t="s">
        <v>3</v>
      </c>
      <c r="B50" s="34">
        <v>0</v>
      </c>
      <c r="C50" s="36">
        <v>0</v>
      </c>
      <c r="D50" s="35">
        <v>3328135</v>
      </c>
      <c r="E50" s="35">
        <v>1613039</v>
      </c>
      <c r="F50" s="35">
        <v>6426</v>
      </c>
      <c r="G50" s="35">
        <v>0</v>
      </c>
      <c r="H50" s="35">
        <v>0</v>
      </c>
      <c r="I50" s="36">
        <v>2524940</v>
      </c>
      <c r="J50" s="52">
        <v>0</v>
      </c>
      <c r="K50" s="36">
        <v>0</v>
      </c>
      <c r="L50" s="36">
        <v>7472541</v>
      </c>
      <c r="M50" s="53">
        <f t="shared" si="0"/>
        <v>6.1089483299957186E-3</v>
      </c>
    </row>
    <row r="51" spans="1:13" x14ac:dyDescent="0.2">
      <c r="A51" s="51" t="s">
        <v>50</v>
      </c>
      <c r="B51" s="34">
        <v>0</v>
      </c>
      <c r="C51" s="36">
        <v>8706525</v>
      </c>
      <c r="D51" s="35">
        <v>0</v>
      </c>
      <c r="E51" s="35">
        <v>0</v>
      </c>
      <c r="F51" s="35">
        <v>9425582</v>
      </c>
      <c r="G51" s="35">
        <v>0</v>
      </c>
      <c r="H51" s="35">
        <v>0</v>
      </c>
      <c r="I51" s="36">
        <v>41284000</v>
      </c>
      <c r="J51" s="52">
        <v>23602</v>
      </c>
      <c r="K51" s="36">
        <v>746429</v>
      </c>
      <c r="L51" s="36">
        <v>60186138</v>
      </c>
      <c r="M51" s="53">
        <f t="shared" si="0"/>
        <v>4.9203344247156604E-2</v>
      </c>
    </row>
    <row r="52" spans="1:13" x14ac:dyDescent="0.2">
      <c r="A52" s="51" t="s">
        <v>51</v>
      </c>
      <c r="B52" s="34">
        <v>0</v>
      </c>
      <c r="C52" s="36">
        <v>476571</v>
      </c>
      <c r="D52" s="35">
        <v>32662204</v>
      </c>
      <c r="E52" s="35">
        <v>0</v>
      </c>
      <c r="F52" s="35">
        <v>305558</v>
      </c>
      <c r="G52" s="35">
        <v>0</v>
      </c>
      <c r="H52" s="35">
        <v>0</v>
      </c>
      <c r="I52" s="36">
        <v>12429756</v>
      </c>
      <c r="J52" s="52">
        <v>8629</v>
      </c>
      <c r="K52" s="36">
        <v>3095427</v>
      </c>
      <c r="L52" s="36">
        <v>48978145</v>
      </c>
      <c r="M52" s="53">
        <f t="shared" si="0"/>
        <v>4.0040590891911886E-2</v>
      </c>
    </row>
    <row r="53" spans="1:13" x14ac:dyDescent="0.2">
      <c r="A53" s="51" t="s">
        <v>4</v>
      </c>
      <c r="B53" s="34">
        <v>0</v>
      </c>
      <c r="C53" s="36">
        <v>15537</v>
      </c>
      <c r="D53" s="35">
        <v>281327</v>
      </c>
      <c r="E53" s="35">
        <v>0</v>
      </c>
      <c r="F53" s="35">
        <v>0</v>
      </c>
      <c r="G53" s="35">
        <v>0</v>
      </c>
      <c r="H53" s="35">
        <v>0</v>
      </c>
      <c r="I53" s="36">
        <v>0</v>
      </c>
      <c r="J53" s="52">
        <v>691942</v>
      </c>
      <c r="K53" s="36">
        <v>1578118</v>
      </c>
      <c r="L53" s="36">
        <v>2566924</v>
      </c>
      <c r="M53" s="53">
        <f t="shared" si="0"/>
        <v>2.0985105445424693E-3</v>
      </c>
    </row>
    <row r="54" spans="1:13" x14ac:dyDescent="0.2">
      <c r="A54" s="51" t="s">
        <v>52</v>
      </c>
      <c r="B54" s="34">
        <v>0</v>
      </c>
      <c r="C54" s="36">
        <v>14799406</v>
      </c>
      <c r="D54" s="35">
        <v>0</v>
      </c>
      <c r="E54" s="35">
        <v>0</v>
      </c>
      <c r="F54" s="35">
        <v>3764466</v>
      </c>
      <c r="G54" s="35">
        <v>0</v>
      </c>
      <c r="H54" s="35">
        <v>0</v>
      </c>
      <c r="I54" s="36">
        <v>12747873</v>
      </c>
      <c r="J54" s="52">
        <v>0</v>
      </c>
      <c r="K54" s="36">
        <v>283063</v>
      </c>
      <c r="L54" s="36">
        <v>31594809</v>
      </c>
      <c r="M54" s="53">
        <f t="shared" si="0"/>
        <v>2.5829373927434281E-2</v>
      </c>
    </row>
    <row r="55" spans="1:13" x14ac:dyDescent="0.2">
      <c r="A55" s="51" t="s">
        <v>53</v>
      </c>
      <c r="B55" s="34">
        <v>352908</v>
      </c>
      <c r="C55" s="36">
        <v>18921381</v>
      </c>
      <c r="D55" s="35">
        <v>3619643</v>
      </c>
      <c r="E55" s="35">
        <v>0</v>
      </c>
      <c r="F55" s="35">
        <v>1318400</v>
      </c>
      <c r="G55" s="35">
        <v>0</v>
      </c>
      <c r="H55" s="35">
        <v>0</v>
      </c>
      <c r="I55" s="36">
        <v>1153824</v>
      </c>
      <c r="J55" s="52">
        <v>0</v>
      </c>
      <c r="K55" s="36">
        <v>0</v>
      </c>
      <c r="L55" s="36">
        <v>25366156</v>
      </c>
      <c r="M55" s="53">
        <f t="shared" si="0"/>
        <v>2.0737328351174103E-2</v>
      </c>
    </row>
    <row r="56" spans="1:13" x14ac:dyDescent="0.2">
      <c r="A56" s="51" t="s">
        <v>54</v>
      </c>
      <c r="B56" s="34">
        <v>0</v>
      </c>
      <c r="C56" s="36">
        <v>0</v>
      </c>
      <c r="D56" s="35">
        <v>37008527</v>
      </c>
      <c r="E56" s="35">
        <v>0</v>
      </c>
      <c r="F56" s="35">
        <v>2520606</v>
      </c>
      <c r="G56" s="35">
        <v>0</v>
      </c>
      <c r="H56" s="35">
        <v>35432</v>
      </c>
      <c r="I56" s="36">
        <v>21475864</v>
      </c>
      <c r="J56" s="52">
        <v>48513</v>
      </c>
      <c r="K56" s="36">
        <v>155401</v>
      </c>
      <c r="L56" s="36">
        <v>61244344</v>
      </c>
      <c r="M56" s="53">
        <f t="shared" si="0"/>
        <v>5.0068448336447177E-2</v>
      </c>
    </row>
    <row r="57" spans="1:13" x14ac:dyDescent="0.2">
      <c r="A57" s="51" t="s">
        <v>55</v>
      </c>
      <c r="B57" s="34">
        <v>0</v>
      </c>
      <c r="C57" s="36">
        <v>0</v>
      </c>
      <c r="D57" s="35">
        <v>0</v>
      </c>
      <c r="E57" s="35">
        <v>0</v>
      </c>
      <c r="F57" s="35">
        <v>0</v>
      </c>
      <c r="G57" s="35">
        <v>0</v>
      </c>
      <c r="H57" s="35">
        <v>0</v>
      </c>
      <c r="I57" s="36">
        <v>10549236</v>
      </c>
      <c r="J57" s="52">
        <v>819826</v>
      </c>
      <c r="K57" s="36">
        <v>0</v>
      </c>
      <c r="L57" s="36">
        <v>11369062</v>
      </c>
      <c r="M57" s="53">
        <f t="shared" si="0"/>
        <v>9.2944304110901214E-3</v>
      </c>
    </row>
    <row r="58" spans="1:13" x14ac:dyDescent="0.2">
      <c r="A58" s="51" t="s">
        <v>70</v>
      </c>
      <c r="B58" s="34">
        <v>0</v>
      </c>
      <c r="C58" s="36">
        <v>58039</v>
      </c>
      <c r="D58" s="35">
        <v>0</v>
      </c>
      <c r="E58" s="35">
        <v>0</v>
      </c>
      <c r="F58" s="35">
        <v>0</v>
      </c>
      <c r="G58" s="35">
        <v>0</v>
      </c>
      <c r="H58" s="35">
        <v>357862</v>
      </c>
      <c r="I58" s="36">
        <v>16376491</v>
      </c>
      <c r="J58" s="52">
        <v>22701</v>
      </c>
      <c r="K58" s="36">
        <v>0</v>
      </c>
      <c r="L58" s="36">
        <v>16815093</v>
      </c>
      <c r="M58" s="53">
        <f t="shared" si="0"/>
        <v>1.3746667204779833E-2</v>
      </c>
    </row>
    <row r="59" spans="1:13" x14ac:dyDescent="0.2">
      <c r="A59" s="51" t="s">
        <v>71</v>
      </c>
      <c r="B59" s="34">
        <v>0</v>
      </c>
      <c r="C59" s="36">
        <v>0</v>
      </c>
      <c r="D59" s="35">
        <v>0</v>
      </c>
      <c r="E59" s="35">
        <v>0</v>
      </c>
      <c r="F59" s="35">
        <v>215903</v>
      </c>
      <c r="G59" s="35">
        <v>0</v>
      </c>
      <c r="H59" s="35">
        <v>2239368</v>
      </c>
      <c r="I59" s="36">
        <v>4868923</v>
      </c>
      <c r="J59" s="52">
        <v>0</v>
      </c>
      <c r="K59" s="36">
        <v>827403</v>
      </c>
      <c r="L59" s="36">
        <v>8151598</v>
      </c>
      <c r="M59" s="53">
        <f t="shared" si="0"/>
        <v>6.6640907007263581E-3</v>
      </c>
    </row>
    <row r="60" spans="1:13" x14ac:dyDescent="0.2">
      <c r="A60" s="51" t="s">
        <v>56</v>
      </c>
      <c r="B60" s="34">
        <v>40914</v>
      </c>
      <c r="C60" s="36">
        <v>45559</v>
      </c>
      <c r="D60" s="35">
        <v>5195290</v>
      </c>
      <c r="E60" s="35">
        <v>0</v>
      </c>
      <c r="F60" s="35">
        <v>433232</v>
      </c>
      <c r="G60" s="35">
        <v>0</v>
      </c>
      <c r="H60" s="35">
        <v>16876</v>
      </c>
      <c r="I60" s="36">
        <v>0</v>
      </c>
      <c r="J60" s="52">
        <v>98450</v>
      </c>
      <c r="K60" s="36">
        <v>283910</v>
      </c>
      <c r="L60" s="36">
        <v>6114231</v>
      </c>
      <c r="M60" s="53">
        <f t="shared" si="0"/>
        <v>4.9985033547033132E-3</v>
      </c>
    </row>
    <row r="61" spans="1:13" x14ac:dyDescent="0.2">
      <c r="A61" s="51" t="s">
        <v>6</v>
      </c>
      <c r="B61" s="34">
        <v>0</v>
      </c>
      <c r="C61" s="36">
        <v>17084433</v>
      </c>
      <c r="D61" s="35">
        <v>35570998</v>
      </c>
      <c r="E61" s="35">
        <v>0</v>
      </c>
      <c r="F61" s="35">
        <v>56119</v>
      </c>
      <c r="G61" s="35">
        <v>0</v>
      </c>
      <c r="H61" s="35">
        <v>2503708</v>
      </c>
      <c r="I61" s="36">
        <v>22315436</v>
      </c>
      <c r="J61" s="52">
        <v>0</v>
      </c>
      <c r="K61" s="36">
        <v>179009</v>
      </c>
      <c r="L61" s="36">
        <v>77709703</v>
      </c>
      <c r="M61" s="53">
        <f t="shared" si="0"/>
        <v>6.3529201160129237E-2</v>
      </c>
    </row>
    <row r="62" spans="1:13" x14ac:dyDescent="0.2">
      <c r="A62" s="51" t="s">
        <v>5</v>
      </c>
      <c r="B62" s="34">
        <v>0</v>
      </c>
      <c r="C62" s="36">
        <v>0</v>
      </c>
      <c r="D62" s="35">
        <v>0</v>
      </c>
      <c r="E62" s="35">
        <v>0</v>
      </c>
      <c r="F62" s="35">
        <v>2454507</v>
      </c>
      <c r="G62" s="35">
        <v>0</v>
      </c>
      <c r="H62" s="35">
        <v>10181</v>
      </c>
      <c r="I62" s="36">
        <v>14639345</v>
      </c>
      <c r="J62" s="52">
        <v>0</v>
      </c>
      <c r="K62" s="36">
        <v>484748</v>
      </c>
      <c r="L62" s="36">
        <v>17588781</v>
      </c>
      <c r="M62" s="53">
        <f t="shared" si="0"/>
        <v>1.4379172267721304E-2</v>
      </c>
    </row>
    <row r="63" spans="1:13" x14ac:dyDescent="0.2">
      <c r="A63" s="51" t="s">
        <v>57</v>
      </c>
      <c r="B63" s="34">
        <v>0</v>
      </c>
      <c r="C63" s="36">
        <v>0</v>
      </c>
      <c r="D63" s="35">
        <v>5848471</v>
      </c>
      <c r="E63" s="35">
        <v>0</v>
      </c>
      <c r="F63" s="35">
        <v>0</v>
      </c>
      <c r="G63" s="35">
        <v>0</v>
      </c>
      <c r="H63" s="35">
        <v>0</v>
      </c>
      <c r="I63" s="36">
        <v>0</v>
      </c>
      <c r="J63" s="52">
        <v>0</v>
      </c>
      <c r="K63" s="36">
        <v>0</v>
      </c>
      <c r="L63" s="36">
        <v>5848471</v>
      </c>
      <c r="M63" s="53">
        <f t="shared" si="0"/>
        <v>4.7812393600086493E-3</v>
      </c>
    </row>
    <row r="64" spans="1:13" x14ac:dyDescent="0.2">
      <c r="A64" s="51" t="s">
        <v>58</v>
      </c>
      <c r="B64" s="34">
        <v>0</v>
      </c>
      <c r="C64" s="36">
        <v>0</v>
      </c>
      <c r="D64" s="35">
        <v>2411025</v>
      </c>
      <c r="E64" s="35">
        <v>0</v>
      </c>
      <c r="F64" s="35">
        <v>0</v>
      </c>
      <c r="G64" s="35">
        <v>0</v>
      </c>
      <c r="H64" s="35">
        <v>0</v>
      </c>
      <c r="I64" s="36">
        <v>1979716</v>
      </c>
      <c r="J64" s="52">
        <v>0</v>
      </c>
      <c r="K64" s="36">
        <v>0</v>
      </c>
      <c r="L64" s="36">
        <v>4390740</v>
      </c>
      <c r="M64" s="53">
        <f t="shared" si="0"/>
        <v>3.5895157738773734E-3</v>
      </c>
    </row>
    <row r="65" spans="1:13" x14ac:dyDescent="0.2">
      <c r="A65" s="51" t="s">
        <v>59</v>
      </c>
      <c r="B65" s="34">
        <v>0</v>
      </c>
      <c r="C65" s="36">
        <v>0</v>
      </c>
      <c r="D65" s="35">
        <v>0</v>
      </c>
      <c r="E65" s="35">
        <v>0</v>
      </c>
      <c r="F65" s="35">
        <v>0</v>
      </c>
      <c r="G65" s="35">
        <v>0</v>
      </c>
      <c r="H65" s="35">
        <v>0</v>
      </c>
      <c r="I65" s="36">
        <v>1058174</v>
      </c>
      <c r="J65" s="52">
        <v>0</v>
      </c>
      <c r="K65" s="36">
        <v>55544</v>
      </c>
      <c r="L65" s="36">
        <v>1113717</v>
      </c>
      <c r="M65" s="53">
        <f t="shared" si="0"/>
        <v>9.1048541683984622E-4</v>
      </c>
    </row>
    <row r="66" spans="1:13" x14ac:dyDescent="0.2">
      <c r="A66" s="51" t="s">
        <v>60</v>
      </c>
      <c r="B66" s="34">
        <v>0</v>
      </c>
      <c r="C66" s="36">
        <v>0</v>
      </c>
      <c r="D66" s="35">
        <v>0</v>
      </c>
      <c r="E66" s="35">
        <v>203100</v>
      </c>
      <c r="F66" s="35">
        <v>0</v>
      </c>
      <c r="G66" s="35">
        <v>0</v>
      </c>
      <c r="H66" s="35">
        <v>0</v>
      </c>
      <c r="I66" s="36">
        <v>298440</v>
      </c>
      <c r="J66" s="52">
        <v>0</v>
      </c>
      <c r="K66" s="36">
        <v>0</v>
      </c>
      <c r="L66" s="36">
        <v>501540</v>
      </c>
      <c r="M66" s="53">
        <f t="shared" si="0"/>
        <v>4.1001875338336085E-4</v>
      </c>
    </row>
    <row r="67" spans="1:13" x14ac:dyDescent="0.2">
      <c r="A67" s="51" t="s">
        <v>61</v>
      </c>
      <c r="B67" s="34">
        <v>0</v>
      </c>
      <c r="C67" s="36">
        <v>4600763</v>
      </c>
      <c r="D67" s="35">
        <v>0</v>
      </c>
      <c r="E67" s="35">
        <v>0</v>
      </c>
      <c r="F67" s="35">
        <v>312005</v>
      </c>
      <c r="G67" s="35">
        <v>0</v>
      </c>
      <c r="H67" s="35">
        <v>57679</v>
      </c>
      <c r="I67" s="36">
        <v>8582348</v>
      </c>
      <c r="J67" s="52">
        <v>362141</v>
      </c>
      <c r="K67" s="36">
        <v>0</v>
      </c>
      <c r="L67" s="36">
        <v>13914936</v>
      </c>
      <c r="M67" s="53">
        <f t="shared" si="0"/>
        <v>1.1375732169177432E-2</v>
      </c>
    </row>
    <row r="68" spans="1:13" x14ac:dyDescent="0.2">
      <c r="A68" s="51" t="s">
        <v>62</v>
      </c>
      <c r="B68" s="34">
        <v>0</v>
      </c>
      <c r="C68" s="36">
        <v>0</v>
      </c>
      <c r="D68" s="35">
        <v>1264689</v>
      </c>
      <c r="E68" s="35">
        <v>0</v>
      </c>
      <c r="F68" s="35">
        <v>0</v>
      </c>
      <c r="G68" s="35">
        <v>0</v>
      </c>
      <c r="H68" s="35">
        <v>0</v>
      </c>
      <c r="I68" s="36">
        <v>2362700</v>
      </c>
      <c r="J68" s="52">
        <v>0</v>
      </c>
      <c r="K68" s="36">
        <v>2643</v>
      </c>
      <c r="L68" s="36">
        <v>3630033</v>
      </c>
      <c r="M68" s="53">
        <f t="shared" si="0"/>
        <v>2.9676229321698401E-3</v>
      </c>
    </row>
    <row r="69" spans="1:13" x14ac:dyDescent="0.2">
      <c r="A69" s="51" t="s">
        <v>63</v>
      </c>
      <c r="B69" s="34">
        <v>0</v>
      </c>
      <c r="C69" s="36">
        <v>52823</v>
      </c>
      <c r="D69" s="35">
        <v>828486</v>
      </c>
      <c r="E69" s="35">
        <v>0</v>
      </c>
      <c r="F69" s="35">
        <v>0</v>
      </c>
      <c r="G69" s="35">
        <v>0</v>
      </c>
      <c r="H69" s="35">
        <v>0</v>
      </c>
      <c r="I69" s="36">
        <v>0</v>
      </c>
      <c r="J69" s="52">
        <v>0</v>
      </c>
      <c r="K69" s="36">
        <v>26236</v>
      </c>
      <c r="L69" s="36">
        <v>907546</v>
      </c>
      <c r="M69" s="53">
        <f t="shared" si="0"/>
        <v>7.4193659440534277E-4</v>
      </c>
    </row>
    <row r="70" spans="1:13" x14ac:dyDescent="0.2">
      <c r="A70" s="51" t="s">
        <v>64</v>
      </c>
      <c r="B70" s="46">
        <v>491020</v>
      </c>
      <c r="C70" s="47">
        <v>0</v>
      </c>
      <c r="D70" s="48">
        <v>0</v>
      </c>
      <c r="E70" s="48">
        <v>0</v>
      </c>
      <c r="F70" s="48">
        <v>0</v>
      </c>
      <c r="G70" s="48">
        <v>0</v>
      </c>
      <c r="H70" s="48">
        <v>0</v>
      </c>
      <c r="I70" s="47">
        <v>0</v>
      </c>
      <c r="J70" s="49">
        <v>0</v>
      </c>
      <c r="K70" s="47">
        <v>0</v>
      </c>
      <c r="L70" s="36">
        <v>491020</v>
      </c>
      <c r="M70" s="50">
        <f>L70/$L$71</f>
        <v>4.0141844775351489E-4</v>
      </c>
    </row>
    <row r="71" spans="1:13" x14ac:dyDescent="0.2">
      <c r="A71" s="54" t="s">
        <v>67</v>
      </c>
      <c r="B71" s="55">
        <v>10152363</v>
      </c>
      <c r="C71" s="55">
        <v>83829451</v>
      </c>
      <c r="D71" s="55">
        <v>263974198</v>
      </c>
      <c r="E71" s="55">
        <v>30369398</v>
      </c>
      <c r="F71" s="55">
        <v>42242591</v>
      </c>
      <c r="G71" s="55">
        <v>512387</v>
      </c>
      <c r="H71" s="55">
        <v>88850025</v>
      </c>
      <c r="I71" s="55">
        <v>632697395</v>
      </c>
      <c r="J71" s="55">
        <v>11171661</v>
      </c>
      <c r="K71" s="55">
        <v>59412874</v>
      </c>
      <c r="L71" s="55">
        <v>1223212343</v>
      </c>
      <c r="M71" s="56">
        <f>L71/$L$71</f>
        <v>1</v>
      </c>
    </row>
    <row r="72" spans="1:13" x14ac:dyDescent="0.2">
      <c r="A72" s="54" t="s">
        <v>81</v>
      </c>
      <c r="B72" s="58">
        <f>(B71/$L$71)</f>
        <v>8.2997551963060918E-3</v>
      </c>
      <c r="C72" s="58">
        <f t="shared" ref="C72:L72" si="1">(C71/$L$71)</f>
        <v>6.8532214770170935E-2</v>
      </c>
      <c r="D72" s="58">
        <f t="shared" si="1"/>
        <v>0.21580406665337254</v>
      </c>
      <c r="E72" s="58">
        <f t="shared" si="1"/>
        <v>2.4827576482360593E-2</v>
      </c>
      <c r="F72" s="58">
        <f t="shared" si="1"/>
        <v>3.4534143839979221E-2</v>
      </c>
      <c r="G72" s="58">
        <f t="shared" si="1"/>
        <v>4.1888638790493304E-4</v>
      </c>
      <c r="H72" s="58">
        <f t="shared" si="1"/>
        <v>7.2636632150138464E-2</v>
      </c>
      <c r="I72" s="58">
        <f t="shared" si="1"/>
        <v>0.51724248747218537</v>
      </c>
      <c r="J72" s="58">
        <f t="shared" si="1"/>
        <v>9.1330512350789768E-3</v>
      </c>
      <c r="K72" s="58">
        <f t="shared" si="1"/>
        <v>4.8571185812502873E-2</v>
      </c>
      <c r="L72" s="58">
        <f t="shared" si="1"/>
        <v>1</v>
      </c>
      <c r="M72" s="59"/>
    </row>
    <row r="73" spans="1:13" x14ac:dyDescent="0.2">
      <c r="A73" s="9"/>
      <c r="B73" s="17"/>
      <c r="C73" s="17"/>
      <c r="D73" s="17"/>
      <c r="E73" s="17"/>
      <c r="F73" s="17"/>
      <c r="G73" s="17"/>
      <c r="H73" s="17"/>
      <c r="I73" s="17"/>
      <c r="J73" s="17"/>
      <c r="K73" s="17"/>
      <c r="L73" s="17"/>
      <c r="M73" s="18"/>
    </row>
    <row r="74" spans="1:13" ht="25.5" customHeight="1" x14ac:dyDescent="0.2">
      <c r="A74" s="72" t="s">
        <v>86</v>
      </c>
      <c r="B74" s="73"/>
      <c r="C74" s="73"/>
      <c r="D74" s="73"/>
      <c r="E74" s="73"/>
      <c r="F74" s="73"/>
      <c r="G74" s="73"/>
      <c r="H74" s="73"/>
      <c r="I74" s="73"/>
      <c r="J74" s="73"/>
      <c r="K74" s="73"/>
      <c r="L74" s="73"/>
      <c r="M74" s="71"/>
    </row>
    <row r="75" spans="1:13" x14ac:dyDescent="0.2">
      <c r="A75" s="9"/>
      <c r="B75" s="17"/>
      <c r="C75" s="17"/>
      <c r="D75" s="17"/>
      <c r="E75" s="17"/>
      <c r="F75" s="17"/>
      <c r="G75" s="17"/>
      <c r="H75" s="17"/>
      <c r="I75" s="17"/>
      <c r="J75" s="17"/>
      <c r="K75" s="17"/>
      <c r="L75" s="17"/>
      <c r="M75" s="18"/>
    </row>
    <row r="76" spans="1:13" ht="13.5" thickBot="1" x14ac:dyDescent="0.25">
      <c r="A76" s="19" t="s">
        <v>83</v>
      </c>
      <c r="B76" s="20"/>
      <c r="C76" s="20"/>
      <c r="D76" s="21"/>
      <c r="E76" s="21"/>
      <c r="F76" s="21"/>
      <c r="G76" s="21"/>
      <c r="H76" s="21"/>
      <c r="I76" s="21"/>
      <c r="J76" s="21"/>
      <c r="K76" s="21"/>
      <c r="L76" s="21"/>
      <c r="M76" s="22"/>
    </row>
    <row r="77" spans="1:13" x14ac:dyDescent="0.2">
      <c r="A77" s="57"/>
      <c r="D77" s="1"/>
      <c r="E77" s="1"/>
      <c r="F77" s="1"/>
      <c r="G77" s="1"/>
      <c r="H77" s="1"/>
      <c r="I77" s="1"/>
      <c r="J77" s="1"/>
      <c r="K77" s="1"/>
      <c r="L77" s="1"/>
      <c r="M77" s="1"/>
    </row>
    <row r="78" spans="1:13" x14ac:dyDescent="0.2">
      <c r="B78" s="1"/>
      <c r="C78" s="1"/>
      <c r="D78" s="1"/>
      <c r="E78" s="1"/>
      <c r="F78" s="1"/>
      <c r="G78" s="1"/>
      <c r="H78" s="1"/>
      <c r="I78" s="1"/>
      <c r="J78" s="1"/>
      <c r="K78" s="1"/>
      <c r="L78" s="1"/>
      <c r="M78" s="1"/>
    </row>
    <row r="79" spans="1:13" x14ac:dyDescent="0.2">
      <c r="D79" s="1"/>
      <c r="E79" s="1"/>
      <c r="F79" s="1"/>
      <c r="G79" s="1"/>
      <c r="H79" s="1"/>
      <c r="I79" s="1"/>
      <c r="J79" s="1"/>
      <c r="K79" s="1"/>
      <c r="L79" s="1"/>
      <c r="M79" s="1"/>
    </row>
    <row r="80" spans="1:13" x14ac:dyDescent="0.2">
      <c r="D80" s="1"/>
      <c r="E80" s="1"/>
      <c r="F80" s="1"/>
      <c r="G80" s="1"/>
      <c r="H80" s="1"/>
      <c r="I80" s="1"/>
      <c r="J80" s="1"/>
      <c r="K80" s="1"/>
      <c r="L80" s="1"/>
      <c r="M80" s="1"/>
    </row>
    <row r="81" spans="4:13" x14ac:dyDescent="0.2">
      <c r="D81" s="1"/>
      <c r="E81" s="1"/>
      <c r="F81" s="1"/>
      <c r="G81" s="1"/>
      <c r="H81" s="1"/>
      <c r="I81" s="1"/>
      <c r="J81" s="1"/>
      <c r="K81" s="1"/>
      <c r="L81" s="1"/>
      <c r="M81" s="1"/>
    </row>
  </sheetData>
  <mergeCells count="1">
    <mergeCell ref="A74:M74"/>
  </mergeCells>
  <printOptions horizontalCentered="1"/>
  <pageMargins left="0.5" right="0.5" top="0.5" bottom="0.5" header="0.3" footer="0.3"/>
  <pageSetup scale="66" fitToHeight="0" orientation="landscape" r:id="rId1"/>
  <headerFooter>
    <oddFooter>&amp;L&amp;11Office of Economic and Demographic Research&amp;R&amp;11Page &amp;P of &amp;N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M81"/>
  <sheetViews>
    <sheetView zoomScaleNormal="100" workbookViewId="0"/>
  </sheetViews>
  <sheetFormatPr defaultRowHeight="12.75" x14ac:dyDescent="0.2"/>
  <cols>
    <col min="1" max="12" width="15.7109375" customWidth="1"/>
    <col min="13" max="13" width="8.7109375" customWidth="1"/>
  </cols>
  <sheetData>
    <row r="1" spans="1:13" ht="23.25" x14ac:dyDescent="0.35">
      <c r="A1" s="39" t="s">
        <v>73</v>
      </c>
      <c r="B1" s="3"/>
      <c r="C1" s="3"/>
      <c r="D1" s="4"/>
      <c r="E1" s="4"/>
      <c r="F1" s="4"/>
      <c r="G1" s="4"/>
      <c r="H1" s="4"/>
      <c r="I1" s="4"/>
      <c r="J1" s="4"/>
      <c r="K1" s="4"/>
      <c r="L1" s="4"/>
      <c r="M1" s="5"/>
    </row>
    <row r="2" spans="1:13" ht="18.75" thickBot="1" x14ac:dyDescent="0.3">
      <c r="A2" s="40" t="s">
        <v>91</v>
      </c>
      <c r="B2" s="6"/>
      <c r="C2" s="6"/>
      <c r="D2" s="7"/>
      <c r="E2" s="7"/>
      <c r="F2" s="7"/>
      <c r="G2" s="7"/>
      <c r="H2" s="7"/>
      <c r="I2" s="7"/>
      <c r="J2" s="7"/>
      <c r="K2" s="7"/>
      <c r="L2" s="7"/>
      <c r="M2" s="8"/>
    </row>
    <row r="3" spans="1:13" ht="39" thickBot="1" x14ac:dyDescent="0.25">
      <c r="A3" s="41" t="s">
        <v>7</v>
      </c>
      <c r="B3" s="42" t="s">
        <v>84</v>
      </c>
      <c r="C3" s="43" t="s">
        <v>74</v>
      </c>
      <c r="D3" s="43" t="s">
        <v>75</v>
      </c>
      <c r="E3" s="43" t="s">
        <v>76</v>
      </c>
      <c r="F3" s="43" t="s">
        <v>77</v>
      </c>
      <c r="G3" s="43" t="s">
        <v>78</v>
      </c>
      <c r="H3" s="43" t="s">
        <v>79</v>
      </c>
      <c r="I3" s="43" t="s">
        <v>66</v>
      </c>
      <c r="J3" s="43" t="s">
        <v>80</v>
      </c>
      <c r="K3" s="43" t="s">
        <v>65</v>
      </c>
      <c r="L3" s="43" t="s">
        <v>67</v>
      </c>
      <c r="M3" s="44" t="s">
        <v>81</v>
      </c>
    </row>
    <row r="4" spans="1:13" x14ac:dyDescent="0.2">
      <c r="A4" s="45" t="s">
        <v>0</v>
      </c>
      <c r="B4" s="46">
        <v>50400</v>
      </c>
      <c r="C4" s="47">
        <v>0</v>
      </c>
      <c r="D4" s="48">
        <v>0</v>
      </c>
      <c r="E4" s="48">
        <v>0</v>
      </c>
      <c r="F4" s="48">
        <v>0</v>
      </c>
      <c r="G4" s="48">
        <v>0</v>
      </c>
      <c r="H4" s="48">
        <v>0</v>
      </c>
      <c r="I4" s="47">
        <v>8418110</v>
      </c>
      <c r="J4" s="49">
        <v>49768</v>
      </c>
      <c r="K4" s="47">
        <v>0</v>
      </c>
      <c r="L4" s="47">
        <v>8518279</v>
      </c>
      <c r="M4" s="50">
        <f>L4/$L$71</f>
        <v>7.2361343410650945E-3</v>
      </c>
    </row>
    <row r="5" spans="1:13" x14ac:dyDescent="0.2">
      <c r="A5" s="51" t="s">
        <v>8</v>
      </c>
      <c r="B5" s="34">
        <v>0</v>
      </c>
      <c r="C5" s="36">
        <v>0</v>
      </c>
      <c r="D5" s="35">
        <v>206775</v>
      </c>
      <c r="E5" s="35">
        <v>0</v>
      </c>
      <c r="F5" s="35">
        <v>0</v>
      </c>
      <c r="G5" s="35">
        <v>0</v>
      </c>
      <c r="H5" s="35">
        <v>0</v>
      </c>
      <c r="I5" s="36">
        <v>370136</v>
      </c>
      <c r="J5" s="52">
        <v>0</v>
      </c>
      <c r="K5" s="36">
        <v>0</v>
      </c>
      <c r="L5" s="36">
        <v>576911</v>
      </c>
      <c r="M5" s="53">
        <f>L5/$L$71</f>
        <v>4.900761643095049E-4</v>
      </c>
    </row>
    <row r="6" spans="1:13" x14ac:dyDescent="0.2">
      <c r="A6" s="51" t="s">
        <v>9</v>
      </c>
      <c r="B6" s="34">
        <v>0</v>
      </c>
      <c r="C6" s="36">
        <v>1742880</v>
      </c>
      <c r="D6" s="35">
        <v>0</v>
      </c>
      <c r="E6" s="35">
        <v>0</v>
      </c>
      <c r="F6" s="35">
        <v>1849</v>
      </c>
      <c r="G6" s="35">
        <v>0</v>
      </c>
      <c r="H6" s="35">
        <v>0</v>
      </c>
      <c r="I6" s="36">
        <v>0</v>
      </c>
      <c r="J6" s="52">
        <v>0</v>
      </c>
      <c r="K6" s="36">
        <v>34809</v>
      </c>
      <c r="L6" s="36">
        <v>1779538</v>
      </c>
      <c r="M6" s="53">
        <f t="shared" ref="M6:M69" si="0">L6/$L$71</f>
        <v>1.5116875172825751E-3</v>
      </c>
    </row>
    <row r="7" spans="1:13" x14ac:dyDescent="0.2">
      <c r="A7" s="51" t="s">
        <v>10</v>
      </c>
      <c r="B7" s="34">
        <v>0</v>
      </c>
      <c r="C7" s="36">
        <v>0</v>
      </c>
      <c r="D7" s="35">
        <v>0</v>
      </c>
      <c r="E7" s="35">
        <v>0</v>
      </c>
      <c r="F7" s="35">
        <v>0</v>
      </c>
      <c r="G7" s="35">
        <v>0</v>
      </c>
      <c r="H7" s="35">
        <v>0</v>
      </c>
      <c r="I7" s="36">
        <v>686250</v>
      </c>
      <c r="J7" s="52">
        <v>0</v>
      </c>
      <c r="K7" s="36">
        <v>0</v>
      </c>
      <c r="L7" s="36">
        <v>686250</v>
      </c>
      <c r="M7" s="53">
        <f t="shared" si="0"/>
        <v>5.8295780069611731E-4</v>
      </c>
    </row>
    <row r="8" spans="1:13" x14ac:dyDescent="0.2">
      <c r="A8" s="51" t="s">
        <v>11</v>
      </c>
      <c r="B8" s="34">
        <v>0</v>
      </c>
      <c r="C8" s="36">
        <v>4938199</v>
      </c>
      <c r="D8" s="35">
        <v>21815268</v>
      </c>
      <c r="E8" s="35">
        <v>0</v>
      </c>
      <c r="F8" s="35">
        <v>0</v>
      </c>
      <c r="G8" s="35">
        <v>0</v>
      </c>
      <c r="H8" s="35">
        <v>73</v>
      </c>
      <c r="I8" s="36">
        <v>34791201</v>
      </c>
      <c r="J8" s="52">
        <v>14864</v>
      </c>
      <c r="K8" s="36">
        <v>1765</v>
      </c>
      <c r="L8" s="36">
        <v>61561371</v>
      </c>
      <c r="M8" s="53">
        <f t="shared" si="0"/>
        <v>5.2295346369395604E-2</v>
      </c>
    </row>
    <row r="9" spans="1:13" x14ac:dyDescent="0.2">
      <c r="A9" s="51" t="s">
        <v>12</v>
      </c>
      <c r="B9" s="34">
        <v>0</v>
      </c>
      <c r="C9" s="36">
        <v>0</v>
      </c>
      <c r="D9" s="35">
        <v>1106727</v>
      </c>
      <c r="E9" s="35">
        <v>0</v>
      </c>
      <c r="F9" s="35">
        <v>0</v>
      </c>
      <c r="G9" s="35">
        <v>0</v>
      </c>
      <c r="H9" s="35">
        <v>0</v>
      </c>
      <c r="I9" s="36">
        <v>1176390</v>
      </c>
      <c r="J9" s="52">
        <v>0</v>
      </c>
      <c r="K9" s="36">
        <v>0</v>
      </c>
      <c r="L9" s="36">
        <v>2283117</v>
      </c>
      <c r="M9" s="53">
        <f t="shared" si="0"/>
        <v>1.9394693844108084E-3</v>
      </c>
    </row>
    <row r="10" spans="1:13" x14ac:dyDescent="0.2">
      <c r="A10" s="51" t="s">
        <v>13</v>
      </c>
      <c r="B10" s="34">
        <v>0</v>
      </c>
      <c r="C10" s="36">
        <v>0</v>
      </c>
      <c r="D10" s="35">
        <v>0</v>
      </c>
      <c r="E10" s="35">
        <v>0</v>
      </c>
      <c r="F10" s="35">
        <v>0</v>
      </c>
      <c r="G10" s="35">
        <v>0</v>
      </c>
      <c r="H10" s="35">
        <v>0</v>
      </c>
      <c r="I10" s="36">
        <v>0</v>
      </c>
      <c r="J10" s="52">
        <v>0</v>
      </c>
      <c r="K10" s="36">
        <v>0</v>
      </c>
      <c r="L10" s="36">
        <v>0</v>
      </c>
      <c r="M10" s="53">
        <f t="shared" si="0"/>
        <v>0</v>
      </c>
    </row>
    <row r="11" spans="1:13" x14ac:dyDescent="0.2">
      <c r="A11" s="51" t="s">
        <v>14</v>
      </c>
      <c r="B11" s="34">
        <v>365555</v>
      </c>
      <c r="C11" s="36">
        <v>6730400</v>
      </c>
      <c r="D11" s="35">
        <v>19990095</v>
      </c>
      <c r="E11" s="35">
        <v>0</v>
      </c>
      <c r="F11" s="35">
        <v>0</v>
      </c>
      <c r="G11" s="35">
        <v>0</v>
      </c>
      <c r="H11" s="35">
        <v>6323790</v>
      </c>
      <c r="I11" s="36">
        <v>12611286</v>
      </c>
      <c r="J11" s="52">
        <v>0</v>
      </c>
      <c r="K11" s="36">
        <v>21503430</v>
      </c>
      <c r="L11" s="36">
        <v>67524556</v>
      </c>
      <c r="M11" s="53">
        <f t="shared" si="0"/>
        <v>5.7360971451718486E-2</v>
      </c>
    </row>
    <row r="12" spans="1:13" x14ac:dyDescent="0.2">
      <c r="A12" s="51" t="s">
        <v>15</v>
      </c>
      <c r="B12" s="34">
        <v>716352</v>
      </c>
      <c r="C12" s="36">
        <v>0</v>
      </c>
      <c r="D12" s="35">
        <v>4586026</v>
      </c>
      <c r="E12" s="35">
        <v>0</v>
      </c>
      <c r="F12" s="35">
        <v>471160</v>
      </c>
      <c r="G12" s="35">
        <v>0</v>
      </c>
      <c r="H12" s="35">
        <v>1054635</v>
      </c>
      <c r="I12" s="36">
        <v>1421640</v>
      </c>
      <c r="J12" s="52">
        <v>171296</v>
      </c>
      <c r="K12" s="36">
        <v>3196</v>
      </c>
      <c r="L12" s="36">
        <v>8424306</v>
      </c>
      <c r="M12" s="53">
        <f t="shared" si="0"/>
        <v>7.156305862515271E-3</v>
      </c>
    </row>
    <row r="13" spans="1:13" x14ac:dyDescent="0.2">
      <c r="A13" s="51" t="s">
        <v>16</v>
      </c>
      <c r="B13" s="34">
        <v>0</v>
      </c>
      <c r="C13" s="36">
        <v>0</v>
      </c>
      <c r="D13" s="35">
        <v>0</v>
      </c>
      <c r="E13" s="35">
        <v>0</v>
      </c>
      <c r="F13" s="35">
        <v>0</v>
      </c>
      <c r="G13" s="35">
        <v>0</v>
      </c>
      <c r="H13" s="35">
        <v>11574</v>
      </c>
      <c r="I13" s="36">
        <v>14598739</v>
      </c>
      <c r="J13" s="52">
        <v>95737</v>
      </c>
      <c r="K13" s="36">
        <v>0</v>
      </c>
      <c r="L13" s="36">
        <v>14706051</v>
      </c>
      <c r="M13" s="53">
        <f t="shared" si="0"/>
        <v>1.2492542291999907E-2</v>
      </c>
    </row>
    <row r="14" spans="1:13" x14ac:dyDescent="0.2">
      <c r="A14" s="51" t="s">
        <v>17</v>
      </c>
      <c r="B14" s="34">
        <v>3249831</v>
      </c>
      <c r="C14" s="36">
        <v>0</v>
      </c>
      <c r="D14" s="35">
        <v>0</v>
      </c>
      <c r="E14" s="35">
        <v>0</v>
      </c>
      <c r="F14" s="35">
        <v>0</v>
      </c>
      <c r="G14" s="35">
        <v>0</v>
      </c>
      <c r="H14" s="35">
        <v>0</v>
      </c>
      <c r="I14" s="36">
        <v>20772561</v>
      </c>
      <c r="J14" s="52">
        <v>0</v>
      </c>
      <c r="K14" s="36">
        <v>0</v>
      </c>
      <c r="L14" s="36">
        <v>24022392</v>
      </c>
      <c r="M14" s="53">
        <f t="shared" si="0"/>
        <v>2.0406616841938074E-2</v>
      </c>
    </row>
    <row r="15" spans="1:13" x14ac:dyDescent="0.2">
      <c r="A15" s="51" t="s">
        <v>18</v>
      </c>
      <c r="B15" s="34">
        <v>0</v>
      </c>
      <c r="C15" s="36">
        <v>0</v>
      </c>
      <c r="D15" s="35">
        <v>5079316</v>
      </c>
      <c r="E15" s="35">
        <v>0</v>
      </c>
      <c r="F15" s="35">
        <v>9817</v>
      </c>
      <c r="G15" s="35">
        <v>0</v>
      </c>
      <c r="H15" s="35">
        <v>0</v>
      </c>
      <c r="I15" s="36">
        <v>3896900</v>
      </c>
      <c r="J15" s="52">
        <v>33757</v>
      </c>
      <c r="K15" s="36">
        <v>0</v>
      </c>
      <c r="L15" s="36">
        <v>9019790</v>
      </c>
      <c r="M15" s="53">
        <f t="shared" si="0"/>
        <v>7.6621594770722497E-3</v>
      </c>
    </row>
    <row r="16" spans="1:13" x14ac:dyDescent="0.2">
      <c r="A16" s="51" t="s">
        <v>72</v>
      </c>
      <c r="B16" s="34">
        <v>0</v>
      </c>
      <c r="C16" s="36">
        <v>0</v>
      </c>
      <c r="D16" s="35">
        <v>1541099</v>
      </c>
      <c r="E16" s="35">
        <v>0</v>
      </c>
      <c r="F16" s="35">
        <v>51116</v>
      </c>
      <c r="G16" s="35">
        <v>0</v>
      </c>
      <c r="H16" s="35">
        <v>0</v>
      </c>
      <c r="I16" s="36">
        <v>2124979</v>
      </c>
      <c r="J16" s="52">
        <v>7790</v>
      </c>
      <c r="K16" s="36">
        <v>0</v>
      </c>
      <c r="L16" s="36">
        <v>3724983</v>
      </c>
      <c r="M16" s="53">
        <f t="shared" si="0"/>
        <v>3.1643102328749364E-3</v>
      </c>
    </row>
    <row r="17" spans="1:13" x14ac:dyDescent="0.2">
      <c r="A17" s="51" t="s">
        <v>19</v>
      </c>
      <c r="B17" s="34">
        <v>0</v>
      </c>
      <c r="C17" s="36">
        <v>0</v>
      </c>
      <c r="D17" s="35">
        <v>471515</v>
      </c>
      <c r="E17" s="35">
        <v>0</v>
      </c>
      <c r="F17" s="35">
        <v>0</v>
      </c>
      <c r="G17" s="35">
        <v>47805</v>
      </c>
      <c r="H17" s="35">
        <v>0</v>
      </c>
      <c r="I17" s="36">
        <v>1290795</v>
      </c>
      <c r="J17" s="52">
        <v>0</v>
      </c>
      <c r="K17" s="36">
        <v>0</v>
      </c>
      <c r="L17" s="36">
        <v>1810114</v>
      </c>
      <c r="M17" s="53">
        <f t="shared" si="0"/>
        <v>1.5376613135872519E-3</v>
      </c>
    </row>
    <row r="18" spans="1:13" x14ac:dyDescent="0.2">
      <c r="A18" s="51" t="s">
        <v>20</v>
      </c>
      <c r="B18" s="34">
        <v>0</v>
      </c>
      <c r="C18" s="36">
        <v>317095</v>
      </c>
      <c r="D18" s="35">
        <v>0</v>
      </c>
      <c r="E18" s="35">
        <v>0</v>
      </c>
      <c r="F18" s="35">
        <v>0</v>
      </c>
      <c r="G18" s="35">
        <v>0</v>
      </c>
      <c r="H18" s="35">
        <v>28479012</v>
      </c>
      <c r="I18" s="36">
        <v>39862832</v>
      </c>
      <c r="J18" s="52">
        <v>0</v>
      </c>
      <c r="K18" s="36">
        <v>0</v>
      </c>
      <c r="L18" s="36">
        <v>68658939</v>
      </c>
      <c r="M18" s="53">
        <f t="shared" si="0"/>
        <v>5.8324610677695989E-2</v>
      </c>
    </row>
    <row r="19" spans="1:13" x14ac:dyDescent="0.2">
      <c r="A19" s="51" t="s">
        <v>22</v>
      </c>
      <c r="B19" s="34">
        <v>0</v>
      </c>
      <c r="C19" s="36">
        <v>121267</v>
      </c>
      <c r="D19" s="35">
        <v>12073157</v>
      </c>
      <c r="E19" s="35">
        <v>0</v>
      </c>
      <c r="F19" s="35">
        <v>690873</v>
      </c>
      <c r="G19" s="35">
        <v>0</v>
      </c>
      <c r="H19" s="35">
        <v>35013</v>
      </c>
      <c r="I19" s="36">
        <v>0</v>
      </c>
      <c r="J19" s="52">
        <v>71063</v>
      </c>
      <c r="K19" s="36">
        <v>1007403</v>
      </c>
      <c r="L19" s="36">
        <v>13998776</v>
      </c>
      <c r="M19" s="53">
        <f t="shared" si="0"/>
        <v>1.1891724108411789E-2</v>
      </c>
    </row>
    <row r="20" spans="1:13" x14ac:dyDescent="0.2">
      <c r="A20" s="51" t="s">
        <v>21</v>
      </c>
      <c r="B20" s="34">
        <v>0</v>
      </c>
      <c r="C20" s="36">
        <v>0</v>
      </c>
      <c r="D20" s="35">
        <v>0</v>
      </c>
      <c r="E20" s="35">
        <v>0</v>
      </c>
      <c r="F20" s="35">
        <v>0</v>
      </c>
      <c r="G20" s="35">
        <v>3891</v>
      </c>
      <c r="H20" s="35">
        <v>0</v>
      </c>
      <c r="I20" s="36">
        <v>1341244</v>
      </c>
      <c r="J20" s="52">
        <v>269518</v>
      </c>
      <c r="K20" s="36">
        <v>0</v>
      </c>
      <c r="L20" s="36">
        <v>1614652</v>
      </c>
      <c r="M20" s="53">
        <f t="shared" si="0"/>
        <v>1.3716196412525861E-3</v>
      </c>
    </row>
    <row r="21" spans="1:13" x14ac:dyDescent="0.2">
      <c r="A21" s="51" t="s">
        <v>23</v>
      </c>
      <c r="B21" s="34">
        <v>0</v>
      </c>
      <c r="C21" s="36">
        <v>0</v>
      </c>
      <c r="D21" s="35">
        <v>0</v>
      </c>
      <c r="E21" s="35">
        <v>0</v>
      </c>
      <c r="F21" s="35">
        <v>0</v>
      </c>
      <c r="G21" s="35">
        <v>0</v>
      </c>
      <c r="H21" s="35">
        <v>0</v>
      </c>
      <c r="I21" s="36">
        <v>0</v>
      </c>
      <c r="J21" s="52">
        <v>0</v>
      </c>
      <c r="K21" s="36">
        <v>0</v>
      </c>
      <c r="L21" s="36">
        <v>0</v>
      </c>
      <c r="M21" s="53">
        <f t="shared" si="0"/>
        <v>0</v>
      </c>
    </row>
    <row r="22" spans="1:13" x14ac:dyDescent="0.2">
      <c r="A22" s="51" t="s">
        <v>24</v>
      </c>
      <c r="B22" s="34">
        <v>0</v>
      </c>
      <c r="C22" s="36">
        <v>0</v>
      </c>
      <c r="D22" s="35">
        <v>0</v>
      </c>
      <c r="E22" s="35">
        <v>0</v>
      </c>
      <c r="F22" s="35">
        <v>0</v>
      </c>
      <c r="G22" s="35">
        <v>0</v>
      </c>
      <c r="H22" s="35">
        <v>0</v>
      </c>
      <c r="I22" s="36">
        <v>0</v>
      </c>
      <c r="J22" s="52">
        <v>0</v>
      </c>
      <c r="K22" s="36">
        <v>0</v>
      </c>
      <c r="L22" s="36">
        <v>0</v>
      </c>
      <c r="M22" s="53">
        <f t="shared" si="0"/>
        <v>0</v>
      </c>
    </row>
    <row r="23" spans="1:13" x14ac:dyDescent="0.2">
      <c r="A23" s="51" t="s">
        <v>25</v>
      </c>
      <c r="B23" s="34">
        <v>0</v>
      </c>
      <c r="C23" s="36">
        <v>0</v>
      </c>
      <c r="D23" s="35">
        <v>593688</v>
      </c>
      <c r="E23" s="35">
        <v>0</v>
      </c>
      <c r="F23" s="35">
        <v>0</v>
      </c>
      <c r="G23" s="35">
        <v>0</v>
      </c>
      <c r="H23" s="35">
        <v>0</v>
      </c>
      <c r="I23" s="36">
        <v>605994</v>
      </c>
      <c r="J23" s="52">
        <v>14681</v>
      </c>
      <c r="K23" s="36">
        <v>0</v>
      </c>
      <c r="L23" s="36">
        <v>1214363</v>
      </c>
      <c r="M23" s="53">
        <f t="shared" si="0"/>
        <v>1.0315808870334996E-3</v>
      </c>
    </row>
    <row r="24" spans="1:13" x14ac:dyDescent="0.2">
      <c r="A24" s="51" t="s">
        <v>26</v>
      </c>
      <c r="B24" s="34">
        <v>0</v>
      </c>
      <c r="C24" s="36">
        <v>0</v>
      </c>
      <c r="D24" s="35">
        <v>0</v>
      </c>
      <c r="E24" s="35">
        <v>0</v>
      </c>
      <c r="F24" s="35">
        <v>0</v>
      </c>
      <c r="G24" s="35">
        <v>0</v>
      </c>
      <c r="H24" s="35">
        <v>0</v>
      </c>
      <c r="I24" s="36">
        <v>0</v>
      </c>
      <c r="J24" s="52">
        <v>0</v>
      </c>
      <c r="K24" s="36">
        <v>0</v>
      </c>
      <c r="L24" s="36">
        <v>0</v>
      </c>
      <c r="M24" s="53">
        <f t="shared" si="0"/>
        <v>0</v>
      </c>
    </row>
    <row r="25" spans="1:13" x14ac:dyDescent="0.2">
      <c r="A25" s="51" t="s">
        <v>27</v>
      </c>
      <c r="B25" s="34">
        <v>0</v>
      </c>
      <c r="C25" s="36">
        <v>0</v>
      </c>
      <c r="D25" s="35">
        <v>0</v>
      </c>
      <c r="E25" s="35">
        <v>0</v>
      </c>
      <c r="F25" s="35">
        <v>0</v>
      </c>
      <c r="G25" s="35">
        <v>0</v>
      </c>
      <c r="H25" s="35">
        <v>0</v>
      </c>
      <c r="I25" s="36">
        <v>0</v>
      </c>
      <c r="J25" s="52">
        <v>0</v>
      </c>
      <c r="K25" s="36">
        <v>0</v>
      </c>
      <c r="L25" s="36">
        <v>0</v>
      </c>
      <c r="M25" s="53">
        <f t="shared" si="0"/>
        <v>0</v>
      </c>
    </row>
    <row r="26" spans="1:13" x14ac:dyDescent="0.2">
      <c r="A26" s="51" t="s">
        <v>28</v>
      </c>
      <c r="B26" s="34">
        <v>0</v>
      </c>
      <c r="C26" s="36">
        <v>0</v>
      </c>
      <c r="D26" s="35">
        <v>0</v>
      </c>
      <c r="E26" s="35">
        <v>0</v>
      </c>
      <c r="F26" s="35">
        <v>0</v>
      </c>
      <c r="G26" s="35">
        <v>0</v>
      </c>
      <c r="H26" s="35">
        <v>0</v>
      </c>
      <c r="I26" s="36">
        <v>0</v>
      </c>
      <c r="J26" s="52">
        <v>0</v>
      </c>
      <c r="K26" s="36">
        <v>0</v>
      </c>
      <c r="L26" s="36">
        <v>0</v>
      </c>
      <c r="M26" s="53">
        <f t="shared" si="0"/>
        <v>0</v>
      </c>
    </row>
    <row r="27" spans="1:13" x14ac:dyDescent="0.2">
      <c r="A27" s="51" t="s">
        <v>29</v>
      </c>
      <c r="B27" s="34">
        <v>0</v>
      </c>
      <c r="C27" s="36">
        <v>0</v>
      </c>
      <c r="D27" s="35">
        <v>1842733</v>
      </c>
      <c r="E27" s="35">
        <v>0</v>
      </c>
      <c r="F27" s="35">
        <v>0</v>
      </c>
      <c r="G27" s="35">
        <v>0</v>
      </c>
      <c r="H27" s="35">
        <v>0</v>
      </c>
      <c r="I27" s="36">
        <v>872824</v>
      </c>
      <c r="J27" s="52">
        <v>0</v>
      </c>
      <c r="K27" s="36">
        <v>0</v>
      </c>
      <c r="L27" s="36">
        <v>2715556</v>
      </c>
      <c r="M27" s="53">
        <f t="shared" si="0"/>
        <v>2.3068190213874616E-3</v>
      </c>
    </row>
    <row r="28" spans="1:13" x14ac:dyDescent="0.2">
      <c r="A28" s="51" t="s">
        <v>30</v>
      </c>
      <c r="B28" s="34">
        <v>1215060</v>
      </c>
      <c r="C28" s="36">
        <v>200449</v>
      </c>
      <c r="D28" s="35">
        <v>1158210</v>
      </c>
      <c r="E28" s="35">
        <v>0</v>
      </c>
      <c r="F28" s="35">
        <v>126437</v>
      </c>
      <c r="G28" s="35">
        <v>459143</v>
      </c>
      <c r="H28" s="35">
        <v>866116</v>
      </c>
      <c r="I28" s="36">
        <v>876692</v>
      </c>
      <c r="J28" s="52">
        <v>93958</v>
      </c>
      <c r="K28" s="36">
        <v>0</v>
      </c>
      <c r="L28" s="36">
        <v>4996065</v>
      </c>
      <c r="M28" s="53">
        <f t="shared" si="0"/>
        <v>4.2440729537848408E-3</v>
      </c>
    </row>
    <row r="29" spans="1:13" x14ac:dyDescent="0.2">
      <c r="A29" s="51" t="s">
        <v>31</v>
      </c>
      <c r="B29" s="34">
        <v>0</v>
      </c>
      <c r="C29" s="36">
        <v>0</v>
      </c>
      <c r="D29" s="35">
        <v>18430164</v>
      </c>
      <c r="E29" s="35">
        <v>0</v>
      </c>
      <c r="F29" s="35">
        <v>715160</v>
      </c>
      <c r="G29" s="35">
        <v>0</v>
      </c>
      <c r="H29" s="35">
        <v>0</v>
      </c>
      <c r="I29" s="36">
        <v>4874101</v>
      </c>
      <c r="J29" s="52">
        <v>117691</v>
      </c>
      <c r="K29" s="36">
        <v>787243</v>
      </c>
      <c r="L29" s="36">
        <v>24924358</v>
      </c>
      <c r="M29" s="53">
        <f t="shared" si="0"/>
        <v>2.1172821746364555E-2</v>
      </c>
    </row>
    <row r="30" spans="1:13" x14ac:dyDescent="0.2">
      <c r="A30" s="51" t="s">
        <v>32</v>
      </c>
      <c r="B30" s="34">
        <v>0</v>
      </c>
      <c r="C30" s="36">
        <v>76156</v>
      </c>
      <c r="D30" s="35">
        <v>1714485</v>
      </c>
      <c r="E30" s="35">
        <v>0</v>
      </c>
      <c r="F30" s="35">
        <v>66900</v>
      </c>
      <c r="G30" s="35">
        <v>0</v>
      </c>
      <c r="H30" s="35">
        <v>17920</v>
      </c>
      <c r="I30" s="36">
        <v>4602260</v>
      </c>
      <c r="J30" s="52">
        <v>100675</v>
      </c>
      <c r="K30" s="36">
        <v>412134</v>
      </c>
      <c r="L30" s="36">
        <v>6990531</v>
      </c>
      <c r="M30" s="53">
        <f t="shared" si="0"/>
        <v>5.9383381820882035E-3</v>
      </c>
    </row>
    <row r="31" spans="1:13" x14ac:dyDescent="0.2">
      <c r="A31" s="51" t="s">
        <v>33</v>
      </c>
      <c r="B31" s="34">
        <v>0</v>
      </c>
      <c r="C31" s="36">
        <v>6414676</v>
      </c>
      <c r="D31" s="35">
        <v>0</v>
      </c>
      <c r="E31" s="35">
        <v>0</v>
      </c>
      <c r="F31" s="35">
        <v>8171845</v>
      </c>
      <c r="G31" s="35">
        <v>0</v>
      </c>
      <c r="H31" s="35">
        <v>23827025</v>
      </c>
      <c r="I31" s="36">
        <v>60943067</v>
      </c>
      <c r="J31" s="52">
        <v>0</v>
      </c>
      <c r="K31" s="36">
        <v>2902649</v>
      </c>
      <c r="L31" s="36">
        <v>102259262</v>
      </c>
      <c r="M31" s="53">
        <f t="shared" si="0"/>
        <v>8.6867518362590948E-2</v>
      </c>
    </row>
    <row r="32" spans="1:13" x14ac:dyDescent="0.2">
      <c r="A32" s="51" t="s">
        <v>34</v>
      </c>
      <c r="B32" s="34">
        <v>0</v>
      </c>
      <c r="C32" s="36">
        <v>0</v>
      </c>
      <c r="D32" s="35">
        <v>0</v>
      </c>
      <c r="E32" s="35">
        <v>0</v>
      </c>
      <c r="F32" s="35">
        <v>0</v>
      </c>
      <c r="G32" s="35">
        <v>0</v>
      </c>
      <c r="H32" s="35">
        <v>0</v>
      </c>
      <c r="I32" s="36">
        <v>0</v>
      </c>
      <c r="J32" s="52">
        <v>0</v>
      </c>
      <c r="K32" s="36">
        <v>0</v>
      </c>
      <c r="L32" s="36">
        <v>0</v>
      </c>
      <c r="M32" s="53">
        <f t="shared" si="0"/>
        <v>0</v>
      </c>
    </row>
    <row r="33" spans="1:13" x14ac:dyDescent="0.2">
      <c r="A33" s="51" t="s">
        <v>35</v>
      </c>
      <c r="B33" s="34">
        <v>0</v>
      </c>
      <c r="C33" s="36">
        <v>0</v>
      </c>
      <c r="D33" s="35">
        <v>0</v>
      </c>
      <c r="E33" s="35">
        <v>0</v>
      </c>
      <c r="F33" s="35">
        <v>472555</v>
      </c>
      <c r="G33" s="35">
        <v>0</v>
      </c>
      <c r="H33" s="35">
        <v>0</v>
      </c>
      <c r="I33" s="36">
        <v>9507191</v>
      </c>
      <c r="J33" s="52">
        <v>0</v>
      </c>
      <c r="K33" s="36">
        <v>0</v>
      </c>
      <c r="L33" s="36">
        <v>9979746</v>
      </c>
      <c r="M33" s="53">
        <f t="shared" si="0"/>
        <v>8.4776259084384312E-3</v>
      </c>
    </row>
    <row r="34" spans="1:13" x14ac:dyDescent="0.2">
      <c r="A34" s="51" t="s">
        <v>36</v>
      </c>
      <c r="B34" s="34">
        <v>857520</v>
      </c>
      <c r="C34" s="36">
        <v>0</v>
      </c>
      <c r="D34" s="35">
        <v>0</v>
      </c>
      <c r="E34" s="35">
        <v>0</v>
      </c>
      <c r="F34" s="35">
        <v>0</v>
      </c>
      <c r="G34" s="35">
        <v>0</v>
      </c>
      <c r="H34" s="35">
        <v>0</v>
      </c>
      <c r="I34" s="36">
        <v>0</v>
      </c>
      <c r="J34" s="52">
        <v>0</v>
      </c>
      <c r="K34" s="36">
        <v>0</v>
      </c>
      <c r="L34" s="36">
        <v>857520</v>
      </c>
      <c r="M34" s="53">
        <f t="shared" si="0"/>
        <v>7.2844877705345644E-4</v>
      </c>
    </row>
    <row r="35" spans="1:13" x14ac:dyDescent="0.2">
      <c r="A35" s="51" t="s">
        <v>37</v>
      </c>
      <c r="B35" s="34">
        <v>0</v>
      </c>
      <c r="C35" s="36">
        <v>0</v>
      </c>
      <c r="D35" s="35">
        <v>798285</v>
      </c>
      <c r="E35" s="35">
        <v>0</v>
      </c>
      <c r="F35" s="35">
        <v>0</v>
      </c>
      <c r="G35" s="35">
        <v>0</v>
      </c>
      <c r="H35" s="35">
        <v>0</v>
      </c>
      <c r="I35" s="36">
        <v>1088588</v>
      </c>
      <c r="J35" s="52">
        <v>0</v>
      </c>
      <c r="K35" s="36">
        <v>0</v>
      </c>
      <c r="L35" s="36">
        <v>1886873</v>
      </c>
      <c r="M35" s="53">
        <f t="shared" si="0"/>
        <v>1.6028667894686848E-3</v>
      </c>
    </row>
    <row r="36" spans="1:13" x14ac:dyDescent="0.2">
      <c r="A36" s="51" t="s">
        <v>38</v>
      </c>
      <c r="B36" s="34">
        <v>0</v>
      </c>
      <c r="C36" s="36">
        <v>0</v>
      </c>
      <c r="D36" s="35">
        <v>0</v>
      </c>
      <c r="E36" s="35">
        <v>0</v>
      </c>
      <c r="F36" s="35">
        <v>0</v>
      </c>
      <c r="G36" s="35">
        <v>0</v>
      </c>
      <c r="H36" s="35">
        <v>0</v>
      </c>
      <c r="I36" s="36">
        <v>0</v>
      </c>
      <c r="J36" s="52">
        <v>0</v>
      </c>
      <c r="K36" s="36">
        <v>0</v>
      </c>
      <c r="L36" s="36">
        <v>0</v>
      </c>
      <c r="M36" s="53">
        <f t="shared" si="0"/>
        <v>0</v>
      </c>
    </row>
    <row r="37" spans="1:13" x14ac:dyDescent="0.2">
      <c r="A37" s="51" t="s">
        <v>39</v>
      </c>
      <c r="B37" s="34">
        <v>0</v>
      </c>
      <c r="C37" s="36">
        <v>0</v>
      </c>
      <c r="D37" s="35">
        <v>16508400</v>
      </c>
      <c r="E37" s="35">
        <v>0</v>
      </c>
      <c r="F37" s="35">
        <v>779510</v>
      </c>
      <c r="G37" s="35">
        <v>0</v>
      </c>
      <c r="H37" s="35">
        <v>0</v>
      </c>
      <c r="I37" s="36">
        <v>12261236</v>
      </c>
      <c r="J37" s="52">
        <v>20387</v>
      </c>
      <c r="K37" s="36">
        <v>0</v>
      </c>
      <c r="L37" s="36">
        <v>29569534</v>
      </c>
      <c r="M37" s="53">
        <f t="shared" si="0"/>
        <v>2.5118820412749092E-2</v>
      </c>
    </row>
    <row r="38" spans="1:13" x14ac:dyDescent="0.2">
      <c r="A38" s="51" t="s">
        <v>1</v>
      </c>
      <c r="B38" s="34">
        <v>0</v>
      </c>
      <c r="C38" s="36">
        <v>39772</v>
      </c>
      <c r="D38" s="35">
        <v>0</v>
      </c>
      <c r="E38" s="35">
        <v>0</v>
      </c>
      <c r="F38" s="35">
        <v>68842</v>
      </c>
      <c r="G38" s="35">
        <v>0</v>
      </c>
      <c r="H38" s="35">
        <v>197831</v>
      </c>
      <c r="I38" s="36">
        <v>30238003</v>
      </c>
      <c r="J38" s="52">
        <v>507306</v>
      </c>
      <c r="K38" s="36">
        <v>225327</v>
      </c>
      <c r="L38" s="36">
        <v>31277082</v>
      </c>
      <c r="M38" s="53">
        <f t="shared" si="0"/>
        <v>2.6569353639216201E-2</v>
      </c>
    </row>
    <row r="39" spans="1:13" x14ac:dyDescent="0.2">
      <c r="A39" s="51" t="s">
        <v>40</v>
      </c>
      <c r="B39" s="34">
        <v>0</v>
      </c>
      <c r="C39" s="36">
        <v>3473440</v>
      </c>
      <c r="D39" s="35">
        <v>1829824</v>
      </c>
      <c r="E39" s="35">
        <v>0</v>
      </c>
      <c r="F39" s="35">
        <v>0</v>
      </c>
      <c r="G39" s="35">
        <v>0</v>
      </c>
      <c r="H39" s="35">
        <v>239653</v>
      </c>
      <c r="I39" s="36">
        <v>1538040</v>
      </c>
      <c r="J39" s="52">
        <v>334574</v>
      </c>
      <c r="K39" s="36">
        <v>0</v>
      </c>
      <c r="L39" s="36">
        <v>7415532</v>
      </c>
      <c r="M39" s="53">
        <f t="shared" si="0"/>
        <v>6.2993693635142881E-3</v>
      </c>
    </row>
    <row r="40" spans="1:13" x14ac:dyDescent="0.2">
      <c r="A40" s="51" t="s">
        <v>41</v>
      </c>
      <c r="B40" s="34">
        <v>0</v>
      </c>
      <c r="C40" s="36">
        <v>0</v>
      </c>
      <c r="D40" s="35">
        <v>1844504</v>
      </c>
      <c r="E40" s="35">
        <v>2705152</v>
      </c>
      <c r="F40" s="35">
        <v>0</v>
      </c>
      <c r="G40" s="35">
        <v>0</v>
      </c>
      <c r="H40" s="35">
        <v>0</v>
      </c>
      <c r="I40" s="36">
        <v>494675</v>
      </c>
      <c r="J40" s="52">
        <v>295659</v>
      </c>
      <c r="K40" s="36">
        <v>0</v>
      </c>
      <c r="L40" s="36">
        <v>5339990</v>
      </c>
      <c r="M40" s="53">
        <f t="shared" si="0"/>
        <v>4.536231440640086E-3</v>
      </c>
    </row>
    <row r="41" spans="1:13" x14ac:dyDescent="0.2">
      <c r="A41" s="51" t="s">
        <v>42</v>
      </c>
      <c r="B41" s="34">
        <v>0</v>
      </c>
      <c r="C41" s="36">
        <v>0</v>
      </c>
      <c r="D41" s="35">
        <v>0</v>
      </c>
      <c r="E41" s="35">
        <v>0</v>
      </c>
      <c r="F41" s="35">
        <v>0</v>
      </c>
      <c r="G41" s="35">
        <v>0</v>
      </c>
      <c r="H41" s="35">
        <v>0</v>
      </c>
      <c r="I41" s="36">
        <v>0</v>
      </c>
      <c r="J41" s="52">
        <v>0</v>
      </c>
      <c r="K41" s="36">
        <v>0</v>
      </c>
      <c r="L41" s="36">
        <v>0</v>
      </c>
      <c r="M41" s="53">
        <f t="shared" si="0"/>
        <v>0</v>
      </c>
    </row>
    <row r="42" spans="1:13" x14ac:dyDescent="0.2">
      <c r="A42" s="51" t="s">
        <v>2</v>
      </c>
      <c r="B42" s="34">
        <v>0</v>
      </c>
      <c r="C42" s="36">
        <v>0</v>
      </c>
      <c r="D42" s="35">
        <v>329641</v>
      </c>
      <c r="E42" s="35">
        <v>0</v>
      </c>
      <c r="F42" s="35">
        <v>0</v>
      </c>
      <c r="G42" s="35">
        <v>0</v>
      </c>
      <c r="H42" s="35">
        <v>0</v>
      </c>
      <c r="I42" s="36">
        <v>1133585</v>
      </c>
      <c r="J42" s="52">
        <v>0</v>
      </c>
      <c r="K42" s="36">
        <v>0</v>
      </c>
      <c r="L42" s="36">
        <v>1463226</v>
      </c>
      <c r="M42" s="53">
        <f t="shared" si="0"/>
        <v>1.2429858082060137E-3</v>
      </c>
    </row>
    <row r="43" spans="1:13" x14ac:dyDescent="0.2">
      <c r="A43" s="51" t="s">
        <v>43</v>
      </c>
      <c r="B43" s="34">
        <v>0</v>
      </c>
      <c r="C43" s="36">
        <v>68107</v>
      </c>
      <c r="D43" s="35">
        <v>0</v>
      </c>
      <c r="E43" s="35">
        <v>0</v>
      </c>
      <c r="F43" s="35">
        <v>70584</v>
      </c>
      <c r="G43" s="35">
        <v>0</v>
      </c>
      <c r="H43" s="35">
        <v>67340</v>
      </c>
      <c r="I43" s="36">
        <v>0</v>
      </c>
      <c r="J43" s="52">
        <v>82934</v>
      </c>
      <c r="K43" s="36">
        <v>23886</v>
      </c>
      <c r="L43" s="36">
        <v>312851</v>
      </c>
      <c r="M43" s="53">
        <f t="shared" si="0"/>
        <v>2.6576164794984481E-4</v>
      </c>
    </row>
    <row r="44" spans="1:13" x14ac:dyDescent="0.2">
      <c r="A44" s="51" t="s">
        <v>44</v>
      </c>
      <c r="B44" s="34">
        <v>6025</v>
      </c>
      <c r="C44" s="36">
        <v>0</v>
      </c>
      <c r="D44" s="35">
        <v>0</v>
      </c>
      <c r="E44" s="35">
        <v>25702036</v>
      </c>
      <c r="F44" s="35">
        <v>1047964</v>
      </c>
      <c r="G44" s="35">
        <v>0</v>
      </c>
      <c r="H44" s="35">
        <v>3700763</v>
      </c>
      <c r="I44" s="36">
        <v>11967541</v>
      </c>
      <c r="J44" s="52">
        <v>6747294</v>
      </c>
      <c r="K44" s="36">
        <v>0</v>
      </c>
      <c r="L44" s="36">
        <v>49171623</v>
      </c>
      <c r="M44" s="53">
        <f t="shared" si="0"/>
        <v>4.1770464409090879E-2</v>
      </c>
    </row>
    <row r="45" spans="1:13" x14ac:dyDescent="0.2">
      <c r="A45" s="51" t="s">
        <v>45</v>
      </c>
      <c r="B45" s="34">
        <v>0</v>
      </c>
      <c r="C45" s="36">
        <v>0</v>
      </c>
      <c r="D45" s="35">
        <v>0</v>
      </c>
      <c r="E45" s="35">
        <v>0</v>
      </c>
      <c r="F45" s="35">
        <v>0</v>
      </c>
      <c r="G45" s="35">
        <v>0</v>
      </c>
      <c r="H45" s="35">
        <v>0</v>
      </c>
      <c r="I45" s="36">
        <v>0</v>
      </c>
      <c r="J45" s="52">
        <v>0</v>
      </c>
      <c r="K45" s="36">
        <v>2979345</v>
      </c>
      <c r="L45" s="36">
        <v>2979345</v>
      </c>
      <c r="M45" s="53">
        <f t="shared" si="0"/>
        <v>2.5309033278178121E-3</v>
      </c>
    </row>
    <row r="46" spans="1:13" x14ac:dyDescent="0.2">
      <c r="A46" s="51" t="s">
        <v>46</v>
      </c>
      <c r="B46" s="34">
        <v>0</v>
      </c>
      <c r="C46" s="36">
        <v>0</v>
      </c>
      <c r="D46" s="35">
        <v>0</v>
      </c>
      <c r="E46" s="35">
        <v>0</v>
      </c>
      <c r="F46" s="35">
        <v>9422126</v>
      </c>
      <c r="G46" s="35">
        <v>0</v>
      </c>
      <c r="H46" s="35">
        <v>0</v>
      </c>
      <c r="I46" s="36">
        <v>143663152</v>
      </c>
      <c r="J46" s="52">
        <v>0</v>
      </c>
      <c r="K46" s="36">
        <v>15735435</v>
      </c>
      <c r="L46" s="36">
        <v>168820713</v>
      </c>
      <c r="M46" s="53">
        <f t="shared" si="0"/>
        <v>0.14341034836055433</v>
      </c>
    </row>
    <row r="47" spans="1:13" x14ac:dyDescent="0.2">
      <c r="A47" s="51" t="s">
        <v>47</v>
      </c>
      <c r="B47" s="34">
        <v>0</v>
      </c>
      <c r="C47" s="36">
        <v>198369</v>
      </c>
      <c r="D47" s="35">
        <v>0</v>
      </c>
      <c r="E47" s="35">
        <v>0</v>
      </c>
      <c r="F47" s="35">
        <v>0</v>
      </c>
      <c r="G47" s="35">
        <v>0</v>
      </c>
      <c r="H47" s="35">
        <v>17230397</v>
      </c>
      <c r="I47" s="36">
        <v>18887240</v>
      </c>
      <c r="J47" s="52">
        <v>0</v>
      </c>
      <c r="K47" s="36">
        <v>78380</v>
      </c>
      <c r="L47" s="36">
        <v>36394385</v>
      </c>
      <c r="M47" s="53">
        <f t="shared" si="0"/>
        <v>3.0916416229198922E-2</v>
      </c>
    </row>
    <row r="48" spans="1:13" x14ac:dyDescent="0.2">
      <c r="A48" s="51" t="s">
        <v>48</v>
      </c>
      <c r="B48" s="34">
        <v>1963277</v>
      </c>
      <c r="C48" s="36">
        <v>0</v>
      </c>
      <c r="D48" s="35">
        <v>0</v>
      </c>
      <c r="E48" s="35">
        <v>0</v>
      </c>
      <c r="F48" s="35">
        <v>0</v>
      </c>
      <c r="G48" s="35">
        <v>0</v>
      </c>
      <c r="H48" s="35">
        <v>0</v>
      </c>
      <c r="I48" s="36">
        <v>0</v>
      </c>
      <c r="J48" s="52">
        <v>0</v>
      </c>
      <c r="K48" s="36">
        <v>1769394</v>
      </c>
      <c r="L48" s="36">
        <v>3732671</v>
      </c>
      <c r="M48" s="53">
        <f t="shared" si="0"/>
        <v>3.1708410592090007E-3</v>
      </c>
    </row>
    <row r="49" spans="1:13" x14ac:dyDescent="0.2">
      <c r="A49" s="51" t="s">
        <v>49</v>
      </c>
      <c r="B49" s="34">
        <v>0</v>
      </c>
      <c r="C49" s="36">
        <v>0</v>
      </c>
      <c r="D49" s="35">
        <v>0</v>
      </c>
      <c r="E49" s="35">
        <v>0</v>
      </c>
      <c r="F49" s="35">
        <v>0</v>
      </c>
      <c r="G49" s="35">
        <v>0</v>
      </c>
      <c r="H49" s="35">
        <v>0</v>
      </c>
      <c r="I49" s="36">
        <v>0</v>
      </c>
      <c r="J49" s="52">
        <v>0</v>
      </c>
      <c r="K49" s="36">
        <v>374223</v>
      </c>
      <c r="L49" s="36">
        <v>374223</v>
      </c>
      <c r="M49" s="53">
        <f t="shared" si="0"/>
        <v>3.1789612684867481E-4</v>
      </c>
    </row>
    <row r="50" spans="1:13" x14ac:dyDescent="0.2">
      <c r="A50" s="51" t="s">
        <v>3</v>
      </c>
      <c r="B50" s="34">
        <v>0</v>
      </c>
      <c r="C50" s="36">
        <v>0</v>
      </c>
      <c r="D50" s="35">
        <v>2859966</v>
      </c>
      <c r="E50" s="35">
        <v>1304601</v>
      </c>
      <c r="F50" s="35">
        <v>0</v>
      </c>
      <c r="G50" s="35">
        <v>0</v>
      </c>
      <c r="H50" s="35">
        <v>0</v>
      </c>
      <c r="I50" s="36">
        <v>2529560</v>
      </c>
      <c r="J50" s="52">
        <v>0</v>
      </c>
      <c r="K50" s="36">
        <v>0</v>
      </c>
      <c r="L50" s="36">
        <v>6694127</v>
      </c>
      <c r="M50" s="53">
        <f t="shared" si="0"/>
        <v>5.6865479832429837E-3</v>
      </c>
    </row>
    <row r="51" spans="1:13" x14ac:dyDescent="0.2">
      <c r="A51" s="51" t="s">
        <v>50</v>
      </c>
      <c r="B51" s="34">
        <v>0</v>
      </c>
      <c r="C51" s="36">
        <v>8184760</v>
      </c>
      <c r="D51" s="35">
        <v>0</v>
      </c>
      <c r="E51" s="35">
        <v>0</v>
      </c>
      <c r="F51" s="35">
        <v>8955818</v>
      </c>
      <c r="G51" s="35">
        <v>0</v>
      </c>
      <c r="H51" s="35">
        <v>0</v>
      </c>
      <c r="I51" s="36">
        <v>47928250</v>
      </c>
      <c r="J51" s="52">
        <v>31305</v>
      </c>
      <c r="K51" s="36">
        <v>818159</v>
      </c>
      <c r="L51" s="36">
        <v>65918292</v>
      </c>
      <c r="M51" s="53">
        <f t="shared" si="0"/>
        <v>5.5996477274993753E-2</v>
      </c>
    </row>
    <row r="52" spans="1:13" x14ac:dyDescent="0.2">
      <c r="A52" s="51" t="s">
        <v>51</v>
      </c>
      <c r="B52" s="34">
        <v>0</v>
      </c>
      <c r="C52" s="36">
        <v>582383</v>
      </c>
      <c r="D52" s="35">
        <v>25136779</v>
      </c>
      <c r="E52" s="35">
        <v>0</v>
      </c>
      <c r="F52" s="35">
        <v>283590</v>
      </c>
      <c r="G52" s="35">
        <v>0</v>
      </c>
      <c r="H52" s="35">
        <v>0</v>
      </c>
      <c r="I52" s="36">
        <v>12251488</v>
      </c>
      <c r="J52" s="52">
        <v>8629</v>
      </c>
      <c r="K52" s="36">
        <v>3183809</v>
      </c>
      <c r="L52" s="36">
        <v>41446677</v>
      </c>
      <c r="M52" s="53">
        <f t="shared" si="0"/>
        <v>3.5208253071158248E-2</v>
      </c>
    </row>
    <row r="53" spans="1:13" x14ac:dyDescent="0.2">
      <c r="A53" s="51" t="s">
        <v>4</v>
      </c>
      <c r="B53" s="34">
        <v>0</v>
      </c>
      <c r="C53" s="36">
        <v>15373</v>
      </c>
      <c r="D53" s="35">
        <v>281685</v>
      </c>
      <c r="E53" s="35">
        <v>0</v>
      </c>
      <c r="F53" s="35">
        <v>0</v>
      </c>
      <c r="G53" s="35">
        <v>0</v>
      </c>
      <c r="H53" s="35">
        <v>0</v>
      </c>
      <c r="I53" s="36">
        <v>0</v>
      </c>
      <c r="J53" s="52">
        <v>675356</v>
      </c>
      <c r="K53" s="36">
        <v>1533958</v>
      </c>
      <c r="L53" s="36">
        <v>2506373</v>
      </c>
      <c r="M53" s="53">
        <f t="shared" si="0"/>
        <v>2.1291215909714093E-3</v>
      </c>
    </row>
    <row r="54" spans="1:13" x14ac:dyDescent="0.2">
      <c r="A54" s="51" t="s">
        <v>52</v>
      </c>
      <c r="B54" s="34">
        <v>24007</v>
      </c>
      <c r="C54" s="36">
        <v>12071109</v>
      </c>
      <c r="D54" s="35">
        <v>0</v>
      </c>
      <c r="E54" s="35">
        <v>0</v>
      </c>
      <c r="F54" s="35">
        <v>3732961</v>
      </c>
      <c r="G54" s="35">
        <v>0</v>
      </c>
      <c r="H54" s="35">
        <v>0</v>
      </c>
      <c r="I54" s="36">
        <v>12617406</v>
      </c>
      <c r="J54" s="52">
        <v>0</v>
      </c>
      <c r="K54" s="36">
        <v>0</v>
      </c>
      <c r="L54" s="36">
        <v>28445484</v>
      </c>
      <c r="M54" s="53">
        <f t="shared" si="0"/>
        <v>2.4163958895995034E-2</v>
      </c>
    </row>
    <row r="55" spans="1:13" x14ac:dyDescent="0.2">
      <c r="A55" s="51" t="s">
        <v>53</v>
      </c>
      <c r="B55" s="34">
        <v>355028</v>
      </c>
      <c r="C55" s="36">
        <v>19462699</v>
      </c>
      <c r="D55" s="35">
        <v>3631307</v>
      </c>
      <c r="E55" s="35">
        <v>0</v>
      </c>
      <c r="F55" s="35">
        <v>1471837</v>
      </c>
      <c r="G55" s="35">
        <v>0</v>
      </c>
      <c r="H55" s="35">
        <v>0</v>
      </c>
      <c r="I55" s="36">
        <v>1154496</v>
      </c>
      <c r="J55" s="52">
        <v>0</v>
      </c>
      <c r="K55" s="36">
        <v>0</v>
      </c>
      <c r="L55" s="36">
        <v>26075366</v>
      </c>
      <c r="M55" s="53">
        <f t="shared" si="0"/>
        <v>2.2150583629444536E-2</v>
      </c>
    </row>
    <row r="56" spans="1:13" x14ac:dyDescent="0.2">
      <c r="A56" s="51" t="s">
        <v>54</v>
      </c>
      <c r="B56" s="34">
        <v>0</v>
      </c>
      <c r="C56" s="36">
        <v>0</v>
      </c>
      <c r="D56" s="35">
        <v>31714438</v>
      </c>
      <c r="E56" s="35">
        <v>0</v>
      </c>
      <c r="F56" s="35">
        <v>2430547</v>
      </c>
      <c r="G56" s="35">
        <v>0</v>
      </c>
      <c r="H56" s="35">
        <v>33971</v>
      </c>
      <c r="I56" s="36">
        <v>21294819</v>
      </c>
      <c r="J56" s="52">
        <v>48401</v>
      </c>
      <c r="K56" s="36">
        <v>152835</v>
      </c>
      <c r="L56" s="36">
        <v>55675011</v>
      </c>
      <c r="M56" s="53">
        <f t="shared" si="0"/>
        <v>4.7294982828841002E-2</v>
      </c>
    </row>
    <row r="57" spans="1:13" x14ac:dyDescent="0.2">
      <c r="A57" s="51" t="s">
        <v>55</v>
      </c>
      <c r="B57" s="34">
        <v>0</v>
      </c>
      <c r="C57" s="36">
        <v>0</v>
      </c>
      <c r="D57" s="35">
        <v>0</v>
      </c>
      <c r="E57" s="35">
        <v>0</v>
      </c>
      <c r="F57" s="35">
        <v>0</v>
      </c>
      <c r="G57" s="35">
        <v>0</v>
      </c>
      <c r="H57" s="35">
        <v>0</v>
      </c>
      <c r="I57" s="36">
        <v>12553205</v>
      </c>
      <c r="J57" s="52">
        <v>828384</v>
      </c>
      <c r="K57" s="36">
        <v>0</v>
      </c>
      <c r="L57" s="36">
        <v>13381589</v>
      </c>
      <c r="M57" s="53">
        <f t="shared" si="0"/>
        <v>1.1367434161397967E-2</v>
      </c>
    </row>
    <row r="58" spans="1:13" x14ac:dyDescent="0.2">
      <c r="A58" s="51" t="s">
        <v>70</v>
      </c>
      <c r="B58" s="34">
        <v>0</v>
      </c>
      <c r="C58" s="36">
        <v>57051</v>
      </c>
      <c r="D58" s="35">
        <v>0</v>
      </c>
      <c r="E58" s="35">
        <v>0</v>
      </c>
      <c r="F58" s="35">
        <v>0</v>
      </c>
      <c r="G58" s="35">
        <v>0</v>
      </c>
      <c r="H58" s="35">
        <v>357616</v>
      </c>
      <c r="I58" s="36">
        <v>15839269</v>
      </c>
      <c r="J58" s="52">
        <v>23076</v>
      </c>
      <c r="K58" s="36">
        <v>0</v>
      </c>
      <c r="L58" s="36">
        <v>16277012</v>
      </c>
      <c r="M58" s="53">
        <f t="shared" si="0"/>
        <v>1.3827047165645624E-2</v>
      </c>
    </row>
    <row r="59" spans="1:13" x14ac:dyDescent="0.2">
      <c r="A59" s="51" t="s">
        <v>71</v>
      </c>
      <c r="B59" s="34">
        <v>0</v>
      </c>
      <c r="C59" s="36">
        <v>0</v>
      </c>
      <c r="D59" s="35">
        <v>0</v>
      </c>
      <c r="E59" s="35">
        <v>0</v>
      </c>
      <c r="F59" s="35">
        <v>210778</v>
      </c>
      <c r="G59" s="35">
        <v>0</v>
      </c>
      <c r="H59" s="35">
        <v>2284207</v>
      </c>
      <c r="I59" s="36">
        <v>4861964</v>
      </c>
      <c r="J59" s="52">
        <v>0</v>
      </c>
      <c r="K59" s="36">
        <v>789548</v>
      </c>
      <c r="L59" s="36">
        <v>8146497</v>
      </c>
      <c r="M59" s="53">
        <f t="shared" si="0"/>
        <v>6.920311802546473E-3</v>
      </c>
    </row>
    <row r="60" spans="1:13" x14ac:dyDescent="0.2">
      <c r="A60" s="51" t="s">
        <v>56</v>
      </c>
      <c r="B60" s="34">
        <v>152877</v>
      </c>
      <c r="C60" s="36">
        <v>50015</v>
      </c>
      <c r="D60" s="35">
        <v>5121978</v>
      </c>
      <c r="E60" s="35">
        <v>0</v>
      </c>
      <c r="F60" s="35">
        <v>325313</v>
      </c>
      <c r="G60" s="35">
        <v>0</v>
      </c>
      <c r="H60" s="35">
        <v>0</v>
      </c>
      <c r="I60" s="36">
        <v>0</v>
      </c>
      <c r="J60" s="52">
        <v>177998</v>
      </c>
      <c r="K60" s="36">
        <v>555404</v>
      </c>
      <c r="L60" s="36">
        <v>6383584</v>
      </c>
      <c r="M60" s="53">
        <f t="shared" si="0"/>
        <v>5.4227469423663724E-3</v>
      </c>
    </row>
    <row r="61" spans="1:13" x14ac:dyDescent="0.2">
      <c r="A61" s="51" t="s">
        <v>6</v>
      </c>
      <c r="B61" s="34">
        <v>0</v>
      </c>
      <c r="C61" s="36">
        <v>17412187</v>
      </c>
      <c r="D61" s="35">
        <v>35218982</v>
      </c>
      <c r="E61" s="35">
        <v>0</v>
      </c>
      <c r="F61" s="35">
        <v>78732</v>
      </c>
      <c r="G61" s="35">
        <v>0</v>
      </c>
      <c r="H61" s="35">
        <v>2513096</v>
      </c>
      <c r="I61" s="36">
        <v>22175320</v>
      </c>
      <c r="J61" s="52">
        <v>0</v>
      </c>
      <c r="K61" s="36">
        <v>514799</v>
      </c>
      <c r="L61" s="36">
        <v>77913117</v>
      </c>
      <c r="M61" s="53">
        <f t="shared" si="0"/>
        <v>6.6185878807576343E-2</v>
      </c>
    </row>
    <row r="62" spans="1:13" x14ac:dyDescent="0.2">
      <c r="A62" s="51" t="s">
        <v>5</v>
      </c>
      <c r="B62" s="34">
        <v>0</v>
      </c>
      <c r="C62" s="36">
        <v>0</v>
      </c>
      <c r="D62" s="35">
        <v>0</v>
      </c>
      <c r="E62" s="35">
        <v>0</v>
      </c>
      <c r="F62" s="35">
        <v>2293821</v>
      </c>
      <c r="G62" s="35">
        <v>0</v>
      </c>
      <c r="H62" s="35">
        <v>10181</v>
      </c>
      <c r="I62" s="36">
        <v>14238678</v>
      </c>
      <c r="J62" s="52">
        <v>0</v>
      </c>
      <c r="K62" s="36">
        <v>355767</v>
      </c>
      <c r="L62" s="36">
        <v>16898447</v>
      </c>
      <c r="M62" s="53">
        <f t="shared" si="0"/>
        <v>1.4354945717012606E-2</v>
      </c>
    </row>
    <row r="63" spans="1:13" x14ac:dyDescent="0.2">
      <c r="A63" s="51" t="s">
        <v>57</v>
      </c>
      <c r="B63" s="34">
        <v>0</v>
      </c>
      <c r="C63" s="36">
        <v>0</v>
      </c>
      <c r="D63" s="35">
        <v>5604492</v>
      </c>
      <c r="E63" s="35">
        <v>0</v>
      </c>
      <c r="F63" s="35">
        <v>0</v>
      </c>
      <c r="G63" s="35">
        <v>0</v>
      </c>
      <c r="H63" s="35">
        <v>0</v>
      </c>
      <c r="I63" s="36">
        <v>0</v>
      </c>
      <c r="J63" s="52">
        <v>0</v>
      </c>
      <c r="K63" s="36">
        <v>0</v>
      </c>
      <c r="L63" s="36">
        <v>5604492</v>
      </c>
      <c r="M63" s="53">
        <f t="shared" si="0"/>
        <v>4.7609214285449673E-3</v>
      </c>
    </row>
    <row r="64" spans="1:13" x14ac:dyDescent="0.2">
      <c r="A64" s="51" t="s">
        <v>58</v>
      </c>
      <c r="B64" s="34">
        <v>0</v>
      </c>
      <c r="C64" s="36">
        <v>0</v>
      </c>
      <c r="D64" s="35">
        <v>1627877</v>
      </c>
      <c r="E64" s="35">
        <v>0</v>
      </c>
      <c r="F64" s="35">
        <v>0</v>
      </c>
      <c r="G64" s="35">
        <v>0</v>
      </c>
      <c r="H64" s="35">
        <v>0</v>
      </c>
      <c r="I64" s="36">
        <v>1968632</v>
      </c>
      <c r="J64" s="52">
        <v>0</v>
      </c>
      <c r="K64" s="36">
        <v>0</v>
      </c>
      <c r="L64" s="36">
        <v>3596509</v>
      </c>
      <c r="M64" s="53">
        <f t="shared" si="0"/>
        <v>3.0551737367195513E-3</v>
      </c>
    </row>
    <row r="65" spans="1:13" x14ac:dyDescent="0.2">
      <c r="A65" s="51" t="s">
        <v>59</v>
      </c>
      <c r="B65" s="34">
        <v>0</v>
      </c>
      <c r="C65" s="36">
        <v>0</v>
      </c>
      <c r="D65" s="35">
        <v>0</v>
      </c>
      <c r="E65" s="35">
        <v>0</v>
      </c>
      <c r="F65" s="35">
        <v>0</v>
      </c>
      <c r="G65" s="35">
        <v>0</v>
      </c>
      <c r="H65" s="35">
        <v>0</v>
      </c>
      <c r="I65" s="36">
        <v>1054813</v>
      </c>
      <c r="J65" s="52">
        <v>0</v>
      </c>
      <c r="K65" s="36">
        <v>55217</v>
      </c>
      <c r="L65" s="36">
        <v>1110030</v>
      </c>
      <c r="M65" s="53">
        <f t="shared" si="0"/>
        <v>9.4295176321560815E-4</v>
      </c>
    </row>
    <row r="66" spans="1:13" x14ac:dyDescent="0.2">
      <c r="A66" s="51" t="s">
        <v>60</v>
      </c>
      <c r="B66" s="34">
        <v>0</v>
      </c>
      <c r="C66" s="36">
        <v>0</v>
      </c>
      <c r="D66" s="35">
        <v>0</v>
      </c>
      <c r="E66" s="35">
        <v>202750</v>
      </c>
      <c r="F66" s="35">
        <v>0</v>
      </c>
      <c r="G66" s="35">
        <v>0</v>
      </c>
      <c r="H66" s="35">
        <v>0</v>
      </c>
      <c r="I66" s="36">
        <v>298950</v>
      </c>
      <c r="J66" s="52">
        <v>0</v>
      </c>
      <c r="K66" s="36">
        <v>0</v>
      </c>
      <c r="L66" s="36">
        <v>501700</v>
      </c>
      <c r="M66" s="53">
        <f t="shared" si="0"/>
        <v>4.2618568831947839E-4</v>
      </c>
    </row>
    <row r="67" spans="1:13" x14ac:dyDescent="0.2">
      <c r="A67" s="51" t="s">
        <v>61</v>
      </c>
      <c r="B67" s="34">
        <v>0</v>
      </c>
      <c r="C67" s="36">
        <v>4594816</v>
      </c>
      <c r="D67" s="35">
        <v>0</v>
      </c>
      <c r="E67" s="35">
        <v>0</v>
      </c>
      <c r="F67" s="35">
        <v>253919</v>
      </c>
      <c r="G67" s="35">
        <v>0</v>
      </c>
      <c r="H67" s="35">
        <v>65407</v>
      </c>
      <c r="I67" s="36">
        <v>8550391</v>
      </c>
      <c r="J67" s="52">
        <v>375758</v>
      </c>
      <c r="K67" s="36">
        <v>0</v>
      </c>
      <c r="L67" s="36">
        <v>13840292</v>
      </c>
      <c r="M67" s="53">
        <f t="shared" si="0"/>
        <v>1.1757094623405561E-2</v>
      </c>
    </row>
    <row r="68" spans="1:13" x14ac:dyDescent="0.2">
      <c r="A68" s="51" t="s">
        <v>62</v>
      </c>
      <c r="B68" s="34">
        <v>0</v>
      </c>
      <c r="C68" s="36">
        <v>0</v>
      </c>
      <c r="D68" s="35">
        <v>1095758</v>
      </c>
      <c r="E68" s="35">
        <v>0</v>
      </c>
      <c r="F68" s="35">
        <v>0</v>
      </c>
      <c r="G68" s="35">
        <v>0</v>
      </c>
      <c r="H68" s="35">
        <v>0</v>
      </c>
      <c r="I68" s="36">
        <v>2335536</v>
      </c>
      <c r="J68" s="52">
        <v>0</v>
      </c>
      <c r="K68" s="36">
        <v>0</v>
      </c>
      <c r="L68" s="36">
        <v>3431294</v>
      </c>
      <c r="M68" s="53">
        <f t="shared" si="0"/>
        <v>2.9148263807384817E-3</v>
      </c>
    </row>
    <row r="69" spans="1:13" x14ac:dyDescent="0.2">
      <c r="A69" s="51" t="s">
        <v>63</v>
      </c>
      <c r="B69" s="34">
        <v>0</v>
      </c>
      <c r="C69" s="36">
        <v>53027</v>
      </c>
      <c r="D69" s="35">
        <v>1184005</v>
      </c>
      <c r="E69" s="35">
        <v>0</v>
      </c>
      <c r="F69" s="35">
        <v>0</v>
      </c>
      <c r="G69" s="35">
        <v>0</v>
      </c>
      <c r="H69" s="35">
        <v>0</v>
      </c>
      <c r="I69" s="36">
        <v>0</v>
      </c>
      <c r="J69" s="52">
        <v>0</v>
      </c>
      <c r="K69" s="36">
        <v>26989</v>
      </c>
      <c r="L69" s="36">
        <v>1264021</v>
      </c>
      <c r="M69" s="53">
        <f t="shared" si="0"/>
        <v>1.073764520500848E-3</v>
      </c>
    </row>
    <row r="70" spans="1:13" x14ac:dyDescent="0.2">
      <c r="A70" s="51" t="s">
        <v>64</v>
      </c>
      <c r="B70" s="34">
        <v>491020</v>
      </c>
      <c r="C70" s="36">
        <v>0</v>
      </c>
      <c r="D70" s="35">
        <v>0</v>
      </c>
      <c r="E70" s="35">
        <v>0</v>
      </c>
      <c r="F70" s="35">
        <v>0</v>
      </c>
      <c r="G70" s="35">
        <v>0</v>
      </c>
      <c r="H70" s="35">
        <v>0</v>
      </c>
      <c r="I70" s="36">
        <v>0</v>
      </c>
      <c r="J70" s="52">
        <v>0</v>
      </c>
      <c r="K70" s="36">
        <v>0</v>
      </c>
      <c r="L70" s="36">
        <v>491020</v>
      </c>
      <c r="M70" s="50">
        <f>L70/$L$71</f>
        <v>4.1711320844853555E-4</v>
      </c>
    </row>
    <row r="71" spans="1:13" x14ac:dyDescent="0.2">
      <c r="A71" s="54" t="s">
        <v>67</v>
      </c>
      <c r="B71" s="55">
        <v>9446952</v>
      </c>
      <c r="C71" s="55">
        <v>86804230</v>
      </c>
      <c r="D71" s="55">
        <v>225397181</v>
      </c>
      <c r="E71" s="55">
        <v>29914539</v>
      </c>
      <c r="F71" s="55">
        <v>42204054</v>
      </c>
      <c r="G71" s="55">
        <v>510839</v>
      </c>
      <c r="H71" s="55">
        <v>87315620</v>
      </c>
      <c r="I71" s="55">
        <v>628570030</v>
      </c>
      <c r="J71" s="55">
        <v>11197860</v>
      </c>
      <c r="K71" s="55">
        <v>55825105</v>
      </c>
      <c r="L71" s="55">
        <v>1177186409</v>
      </c>
      <c r="M71" s="56">
        <f>L71/$L$71</f>
        <v>1</v>
      </c>
    </row>
    <row r="72" spans="1:13" x14ac:dyDescent="0.2">
      <c r="A72" s="54" t="s">
        <v>81</v>
      </c>
      <c r="B72" s="58">
        <f>(B71/$L$71)</f>
        <v>8.0250263915508727E-3</v>
      </c>
      <c r="C72" s="58">
        <f t="shared" ref="C72:L72" si="1">(C71/$L$71)</f>
        <v>7.3738729343417006E-2</v>
      </c>
      <c r="D72" s="58">
        <f t="shared" si="1"/>
        <v>0.19147110370690662</v>
      </c>
      <c r="E72" s="58">
        <f t="shared" si="1"/>
        <v>2.5411896341389038E-2</v>
      </c>
      <c r="F72" s="58">
        <f t="shared" si="1"/>
        <v>3.5851632058725207E-2</v>
      </c>
      <c r="G72" s="58">
        <f t="shared" si="1"/>
        <v>4.3394911468095282E-4</v>
      </c>
      <c r="H72" s="58">
        <f t="shared" si="1"/>
        <v>7.4173146523304784E-2</v>
      </c>
      <c r="I72" s="58">
        <f t="shared" si="1"/>
        <v>0.53395963901244803</v>
      </c>
      <c r="J72" s="58">
        <f t="shared" si="1"/>
        <v>9.5123932067075027E-3</v>
      </c>
      <c r="K72" s="58">
        <f t="shared" si="1"/>
        <v>4.7422485150353105E-2</v>
      </c>
      <c r="L72" s="58">
        <f t="shared" si="1"/>
        <v>1</v>
      </c>
      <c r="M72" s="59"/>
    </row>
    <row r="73" spans="1:13" x14ac:dyDescent="0.2">
      <c r="A73" s="9"/>
      <c r="B73" s="17"/>
      <c r="C73" s="17"/>
      <c r="D73" s="17"/>
      <c r="E73" s="17"/>
      <c r="F73" s="17"/>
      <c r="G73" s="17"/>
      <c r="H73" s="17"/>
      <c r="I73" s="17"/>
      <c r="J73" s="17"/>
      <c r="K73" s="17"/>
      <c r="L73" s="17"/>
      <c r="M73" s="18"/>
    </row>
    <row r="74" spans="1:13" ht="25.5" customHeight="1" x14ac:dyDescent="0.2">
      <c r="A74" s="72" t="s">
        <v>86</v>
      </c>
      <c r="B74" s="73"/>
      <c r="C74" s="73"/>
      <c r="D74" s="73"/>
      <c r="E74" s="73"/>
      <c r="F74" s="73"/>
      <c r="G74" s="73"/>
      <c r="H74" s="73"/>
      <c r="I74" s="73"/>
      <c r="J74" s="73"/>
      <c r="K74" s="73"/>
      <c r="L74" s="73"/>
      <c r="M74" s="71"/>
    </row>
    <row r="75" spans="1:13" x14ac:dyDescent="0.2">
      <c r="A75" s="9"/>
      <c r="B75" s="17"/>
      <c r="C75" s="17"/>
      <c r="D75" s="17"/>
      <c r="E75" s="17"/>
      <c r="F75" s="17"/>
      <c r="G75" s="17"/>
      <c r="H75" s="17"/>
      <c r="I75" s="17"/>
      <c r="J75" s="17"/>
      <c r="K75" s="17"/>
      <c r="L75" s="17"/>
      <c r="M75" s="18"/>
    </row>
    <row r="76" spans="1:13" ht="13.5" thickBot="1" x14ac:dyDescent="0.25">
      <c r="A76" s="19" t="s">
        <v>83</v>
      </c>
      <c r="B76" s="20"/>
      <c r="C76" s="20"/>
      <c r="D76" s="21"/>
      <c r="E76" s="21"/>
      <c r="F76" s="21"/>
      <c r="G76" s="21"/>
      <c r="H76" s="21"/>
      <c r="I76" s="21"/>
      <c r="J76" s="21"/>
      <c r="K76" s="21"/>
      <c r="L76" s="21"/>
      <c r="M76" s="22"/>
    </row>
    <row r="77" spans="1:13" x14ac:dyDescent="0.2">
      <c r="A77" s="57"/>
      <c r="D77" s="1"/>
      <c r="E77" s="1"/>
      <c r="F77" s="1"/>
      <c r="G77" s="1"/>
      <c r="H77" s="1"/>
      <c r="I77" s="1"/>
      <c r="J77" s="1"/>
      <c r="K77" s="1"/>
      <c r="L77" s="1"/>
      <c r="M77" s="1"/>
    </row>
    <row r="78" spans="1:13" x14ac:dyDescent="0.2">
      <c r="B78" s="1"/>
      <c r="C78" s="1"/>
      <c r="D78" s="1"/>
      <c r="E78" s="1"/>
      <c r="F78" s="1"/>
      <c r="G78" s="1"/>
      <c r="H78" s="1"/>
      <c r="I78" s="1"/>
      <c r="J78" s="1"/>
      <c r="K78" s="1"/>
      <c r="L78" s="1"/>
      <c r="M78" s="1"/>
    </row>
    <row r="79" spans="1:13" x14ac:dyDescent="0.2">
      <c r="D79" s="1"/>
      <c r="E79" s="1"/>
      <c r="F79" s="1"/>
      <c r="G79" s="1"/>
      <c r="H79" s="1"/>
      <c r="I79" s="1"/>
      <c r="J79" s="1"/>
      <c r="K79" s="1"/>
      <c r="L79" s="1"/>
      <c r="M79" s="1"/>
    </row>
    <row r="80" spans="1:13" x14ac:dyDescent="0.2">
      <c r="D80" s="1"/>
      <c r="E80" s="1"/>
      <c r="F80" s="1"/>
      <c r="G80" s="1"/>
      <c r="H80" s="1"/>
      <c r="I80" s="1"/>
      <c r="J80" s="1"/>
      <c r="K80" s="1"/>
      <c r="L80" s="1"/>
      <c r="M80" s="1"/>
    </row>
    <row r="81" spans="4:13" x14ac:dyDescent="0.2">
      <c r="D81" s="1"/>
      <c r="E81" s="1"/>
      <c r="F81" s="1"/>
      <c r="G81" s="1"/>
      <c r="H81" s="1"/>
      <c r="I81" s="1"/>
      <c r="J81" s="1"/>
      <c r="K81" s="1"/>
      <c r="L81" s="1"/>
      <c r="M81" s="1"/>
    </row>
  </sheetData>
  <mergeCells count="1">
    <mergeCell ref="A74:M74"/>
  </mergeCells>
  <printOptions horizontalCentered="1"/>
  <pageMargins left="0.5" right="0.5" top="0.5" bottom="0.5" header="0.3" footer="0.3"/>
  <pageSetup scale="66" fitToHeight="0" orientation="landscape" r:id="rId1"/>
  <headerFooter>
    <oddFooter>&amp;L&amp;11Office of Economic and Demographic Research&amp;R&amp;11Page &amp;P of &amp;N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M81"/>
  <sheetViews>
    <sheetView workbookViewId="0"/>
  </sheetViews>
  <sheetFormatPr defaultRowHeight="12.75" x14ac:dyDescent="0.2"/>
  <cols>
    <col min="1" max="12" width="15.7109375" customWidth="1"/>
    <col min="13" max="13" width="8.7109375" customWidth="1"/>
  </cols>
  <sheetData>
    <row r="1" spans="1:13" ht="23.25" x14ac:dyDescent="0.35">
      <c r="A1" s="39" t="s">
        <v>73</v>
      </c>
      <c r="B1" s="3"/>
      <c r="C1" s="3"/>
      <c r="D1" s="4"/>
      <c r="E1" s="4"/>
      <c r="F1" s="4"/>
      <c r="G1" s="4"/>
      <c r="H1" s="4"/>
      <c r="I1" s="4"/>
      <c r="J1" s="4"/>
      <c r="K1" s="4"/>
      <c r="L1" s="4"/>
      <c r="M1" s="5"/>
    </row>
    <row r="2" spans="1:13" ht="18.75" thickBot="1" x14ac:dyDescent="0.3">
      <c r="A2" s="40" t="s">
        <v>90</v>
      </c>
      <c r="B2" s="6"/>
      <c r="C2" s="6"/>
      <c r="D2" s="7"/>
      <c r="E2" s="7"/>
      <c r="F2" s="7"/>
      <c r="G2" s="7"/>
      <c r="H2" s="7"/>
      <c r="I2" s="7"/>
      <c r="J2" s="7"/>
      <c r="K2" s="7"/>
      <c r="L2" s="7"/>
      <c r="M2" s="8"/>
    </row>
    <row r="3" spans="1:13" ht="39" thickBot="1" x14ac:dyDescent="0.25">
      <c r="A3" s="41" t="s">
        <v>7</v>
      </c>
      <c r="B3" s="42" t="s">
        <v>84</v>
      </c>
      <c r="C3" s="43" t="s">
        <v>74</v>
      </c>
      <c r="D3" s="43" t="s">
        <v>75</v>
      </c>
      <c r="E3" s="43" t="s">
        <v>76</v>
      </c>
      <c r="F3" s="43" t="s">
        <v>77</v>
      </c>
      <c r="G3" s="43" t="s">
        <v>78</v>
      </c>
      <c r="H3" s="43" t="s">
        <v>79</v>
      </c>
      <c r="I3" s="43" t="s">
        <v>66</v>
      </c>
      <c r="J3" s="43" t="s">
        <v>80</v>
      </c>
      <c r="K3" s="43" t="s">
        <v>65</v>
      </c>
      <c r="L3" s="43" t="s">
        <v>67</v>
      </c>
      <c r="M3" s="44" t="s">
        <v>81</v>
      </c>
    </row>
    <row r="4" spans="1:13" x14ac:dyDescent="0.2">
      <c r="A4" s="45" t="s">
        <v>0</v>
      </c>
      <c r="B4" s="46">
        <v>50400</v>
      </c>
      <c r="C4" s="47">
        <v>0</v>
      </c>
      <c r="D4" s="48">
        <v>0</v>
      </c>
      <c r="E4" s="48">
        <v>0</v>
      </c>
      <c r="F4" s="48">
        <v>0</v>
      </c>
      <c r="G4" s="48">
        <v>0</v>
      </c>
      <c r="H4" s="48">
        <v>0</v>
      </c>
      <c r="I4" s="47">
        <v>8461580</v>
      </c>
      <c r="J4" s="49">
        <v>49768</v>
      </c>
      <c r="K4" s="47">
        <v>0</v>
      </c>
      <c r="L4" s="47">
        <v>8561749</v>
      </c>
      <c r="M4" s="50">
        <f>L4/$L$71</f>
        <v>7.0662981650582574E-3</v>
      </c>
    </row>
    <row r="5" spans="1:13" x14ac:dyDescent="0.2">
      <c r="A5" s="51" t="s">
        <v>8</v>
      </c>
      <c r="B5" s="34">
        <v>0</v>
      </c>
      <c r="C5" s="36">
        <v>0</v>
      </c>
      <c r="D5" s="35">
        <v>205991</v>
      </c>
      <c r="E5" s="35">
        <v>0</v>
      </c>
      <c r="F5" s="35">
        <v>0</v>
      </c>
      <c r="G5" s="35">
        <v>0</v>
      </c>
      <c r="H5" s="35">
        <v>0</v>
      </c>
      <c r="I5" s="36">
        <v>368294</v>
      </c>
      <c r="J5" s="52">
        <v>0</v>
      </c>
      <c r="K5" s="36">
        <v>0</v>
      </c>
      <c r="L5" s="36">
        <v>574285</v>
      </c>
      <c r="M5" s="53">
        <f>L5/$L$71</f>
        <v>4.7397664212306173E-4</v>
      </c>
    </row>
    <row r="6" spans="1:13" x14ac:dyDescent="0.2">
      <c r="A6" s="51" t="s">
        <v>9</v>
      </c>
      <c r="B6" s="34">
        <v>0</v>
      </c>
      <c r="C6" s="36">
        <v>1730760</v>
      </c>
      <c r="D6" s="35">
        <v>0</v>
      </c>
      <c r="E6" s="35">
        <v>0</v>
      </c>
      <c r="F6" s="35">
        <v>1849</v>
      </c>
      <c r="G6" s="35">
        <v>0</v>
      </c>
      <c r="H6" s="35">
        <v>0</v>
      </c>
      <c r="I6" s="36">
        <v>0</v>
      </c>
      <c r="J6" s="52">
        <v>0</v>
      </c>
      <c r="K6" s="36">
        <v>44348</v>
      </c>
      <c r="L6" s="36">
        <v>1776957</v>
      </c>
      <c r="M6" s="53">
        <f t="shared" ref="M6:M69" si="0">L6/$L$71</f>
        <v>1.4665821187338506E-3</v>
      </c>
    </row>
    <row r="7" spans="1:13" x14ac:dyDescent="0.2">
      <c r="A7" s="51" t="s">
        <v>10</v>
      </c>
      <c r="B7" s="34">
        <v>0</v>
      </c>
      <c r="C7" s="36">
        <v>0</v>
      </c>
      <c r="D7" s="35">
        <v>0</v>
      </c>
      <c r="E7" s="35">
        <v>0</v>
      </c>
      <c r="F7" s="35">
        <v>0</v>
      </c>
      <c r="G7" s="35">
        <v>0</v>
      </c>
      <c r="H7" s="35">
        <v>0</v>
      </c>
      <c r="I7" s="36">
        <v>683925</v>
      </c>
      <c r="J7" s="52">
        <v>0</v>
      </c>
      <c r="K7" s="36">
        <v>0</v>
      </c>
      <c r="L7" s="36">
        <v>683925</v>
      </c>
      <c r="M7" s="53">
        <f t="shared" si="0"/>
        <v>5.6446620574107805E-4</v>
      </c>
    </row>
    <row r="8" spans="1:13" x14ac:dyDescent="0.2">
      <c r="A8" s="51" t="s">
        <v>11</v>
      </c>
      <c r="B8" s="34">
        <v>0</v>
      </c>
      <c r="C8" s="36">
        <v>3402254</v>
      </c>
      <c r="D8" s="35">
        <v>21607789</v>
      </c>
      <c r="E8" s="35">
        <v>0</v>
      </c>
      <c r="F8" s="35">
        <v>0</v>
      </c>
      <c r="G8" s="35">
        <v>0</v>
      </c>
      <c r="H8" s="35">
        <v>975</v>
      </c>
      <c r="I8" s="36">
        <v>34415927</v>
      </c>
      <c r="J8" s="52">
        <v>13663</v>
      </c>
      <c r="K8" s="36">
        <v>18021</v>
      </c>
      <c r="L8" s="36">
        <v>59458629</v>
      </c>
      <c r="M8" s="53">
        <f t="shared" si="0"/>
        <v>4.9073197660849402E-2</v>
      </c>
    </row>
    <row r="9" spans="1:13" x14ac:dyDescent="0.2">
      <c r="A9" s="51" t="s">
        <v>12</v>
      </c>
      <c r="B9" s="34">
        <v>0</v>
      </c>
      <c r="C9" s="36">
        <v>0</v>
      </c>
      <c r="D9" s="35">
        <v>1096218</v>
      </c>
      <c r="E9" s="35">
        <v>0</v>
      </c>
      <c r="F9" s="35">
        <v>0</v>
      </c>
      <c r="G9" s="35">
        <v>0</v>
      </c>
      <c r="H9" s="35">
        <v>0</v>
      </c>
      <c r="I9" s="36">
        <v>1163700</v>
      </c>
      <c r="J9" s="52">
        <v>0</v>
      </c>
      <c r="K9" s="36">
        <v>0</v>
      </c>
      <c r="L9" s="36">
        <v>2259918</v>
      </c>
      <c r="M9" s="53">
        <f t="shared" si="0"/>
        <v>1.8651860054040509E-3</v>
      </c>
    </row>
    <row r="10" spans="1:13" x14ac:dyDescent="0.2">
      <c r="A10" s="51" t="s">
        <v>13</v>
      </c>
      <c r="B10" s="34">
        <v>0</v>
      </c>
      <c r="C10" s="36">
        <v>0</v>
      </c>
      <c r="D10" s="35">
        <v>0</v>
      </c>
      <c r="E10" s="35">
        <v>0</v>
      </c>
      <c r="F10" s="35">
        <v>0</v>
      </c>
      <c r="G10" s="35">
        <v>0</v>
      </c>
      <c r="H10" s="35">
        <v>0</v>
      </c>
      <c r="I10" s="36">
        <v>0</v>
      </c>
      <c r="J10" s="52">
        <v>0</v>
      </c>
      <c r="K10" s="36">
        <v>0</v>
      </c>
      <c r="L10" s="36">
        <v>0</v>
      </c>
      <c r="M10" s="53">
        <f t="shared" si="0"/>
        <v>0</v>
      </c>
    </row>
    <row r="11" spans="1:13" x14ac:dyDescent="0.2">
      <c r="A11" s="51" t="s">
        <v>14</v>
      </c>
      <c r="B11" s="34">
        <v>365475</v>
      </c>
      <c r="C11" s="36">
        <v>6715826</v>
      </c>
      <c r="D11" s="35">
        <v>19671033</v>
      </c>
      <c r="E11" s="35">
        <v>0</v>
      </c>
      <c r="F11" s="35">
        <v>0</v>
      </c>
      <c r="G11" s="35">
        <v>0</v>
      </c>
      <c r="H11" s="35">
        <v>6359286</v>
      </c>
      <c r="I11" s="36">
        <v>12567316</v>
      </c>
      <c r="J11" s="52">
        <v>0</v>
      </c>
      <c r="K11" s="36">
        <v>21562266</v>
      </c>
      <c r="L11" s="36">
        <v>67241202</v>
      </c>
      <c r="M11" s="53">
        <f t="shared" si="0"/>
        <v>5.549641578010657E-2</v>
      </c>
    </row>
    <row r="12" spans="1:13" x14ac:dyDescent="0.2">
      <c r="A12" s="51" t="s">
        <v>15</v>
      </c>
      <c r="B12" s="34">
        <v>716236</v>
      </c>
      <c r="C12" s="36">
        <v>0</v>
      </c>
      <c r="D12" s="35">
        <v>4618748</v>
      </c>
      <c r="E12" s="35">
        <v>0</v>
      </c>
      <c r="F12" s="35">
        <v>478446</v>
      </c>
      <c r="G12" s="35">
        <v>0</v>
      </c>
      <c r="H12" s="35">
        <v>1012427</v>
      </c>
      <c r="I12" s="36">
        <v>1774600</v>
      </c>
      <c r="J12" s="52">
        <v>179965</v>
      </c>
      <c r="K12" s="36">
        <v>3119</v>
      </c>
      <c r="L12" s="36">
        <v>8783540</v>
      </c>
      <c r="M12" s="53">
        <f t="shared" si="0"/>
        <v>7.2493497046825141E-3</v>
      </c>
    </row>
    <row r="13" spans="1:13" x14ac:dyDescent="0.2">
      <c r="A13" s="51" t="s">
        <v>16</v>
      </c>
      <c r="B13" s="34">
        <v>0</v>
      </c>
      <c r="C13" s="36">
        <v>0</v>
      </c>
      <c r="D13" s="35">
        <v>0</v>
      </c>
      <c r="E13" s="35">
        <v>0</v>
      </c>
      <c r="F13" s="35">
        <v>0</v>
      </c>
      <c r="G13" s="35">
        <v>0</v>
      </c>
      <c r="H13" s="35">
        <v>11574</v>
      </c>
      <c r="I13" s="36">
        <v>14441126</v>
      </c>
      <c r="J13" s="52">
        <v>89276</v>
      </c>
      <c r="K13" s="36">
        <v>0</v>
      </c>
      <c r="L13" s="36">
        <v>14541977</v>
      </c>
      <c r="M13" s="53">
        <f t="shared" si="0"/>
        <v>1.2001980598989692E-2</v>
      </c>
    </row>
    <row r="14" spans="1:13" x14ac:dyDescent="0.2">
      <c r="A14" s="51" t="s">
        <v>17</v>
      </c>
      <c r="B14" s="34">
        <v>0</v>
      </c>
      <c r="C14" s="36">
        <v>0</v>
      </c>
      <c r="D14" s="35">
        <v>0</v>
      </c>
      <c r="E14" s="35">
        <v>0</v>
      </c>
      <c r="F14" s="35">
        <v>0</v>
      </c>
      <c r="G14" s="35">
        <v>0</v>
      </c>
      <c r="H14" s="35">
        <v>3031483</v>
      </c>
      <c r="I14" s="36">
        <v>19458896</v>
      </c>
      <c r="J14" s="52">
        <v>0</v>
      </c>
      <c r="K14" s="36">
        <v>0</v>
      </c>
      <c r="L14" s="36">
        <v>22490379</v>
      </c>
      <c r="M14" s="53">
        <f t="shared" si="0"/>
        <v>1.8562062945218876E-2</v>
      </c>
    </row>
    <row r="15" spans="1:13" x14ac:dyDescent="0.2">
      <c r="A15" s="51" t="s">
        <v>18</v>
      </c>
      <c r="B15" s="34">
        <v>0</v>
      </c>
      <c r="C15" s="36">
        <v>0</v>
      </c>
      <c r="D15" s="35">
        <v>5040711</v>
      </c>
      <c r="E15" s="35">
        <v>0</v>
      </c>
      <c r="F15" s="35">
        <v>1413</v>
      </c>
      <c r="G15" s="35">
        <v>0</v>
      </c>
      <c r="H15" s="35">
        <v>0</v>
      </c>
      <c r="I15" s="36">
        <v>3865986</v>
      </c>
      <c r="J15" s="52">
        <v>33757</v>
      </c>
      <c r="K15" s="36">
        <v>0</v>
      </c>
      <c r="L15" s="36">
        <v>8941868</v>
      </c>
      <c r="M15" s="53">
        <f t="shared" si="0"/>
        <v>7.3800231051614753E-3</v>
      </c>
    </row>
    <row r="16" spans="1:13" x14ac:dyDescent="0.2">
      <c r="A16" s="51" t="s">
        <v>72</v>
      </c>
      <c r="B16" s="34">
        <v>0</v>
      </c>
      <c r="C16" s="36">
        <v>0</v>
      </c>
      <c r="D16" s="35">
        <v>1520870</v>
      </c>
      <c r="E16" s="35">
        <v>0</v>
      </c>
      <c r="F16" s="35">
        <v>42360</v>
      </c>
      <c r="G16" s="35">
        <v>0</v>
      </c>
      <c r="H16" s="35">
        <v>0</v>
      </c>
      <c r="I16" s="36">
        <v>2108514</v>
      </c>
      <c r="J16" s="52">
        <v>7790</v>
      </c>
      <c r="K16" s="36">
        <v>0</v>
      </c>
      <c r="L16" s="36">
        <v>3679533</v>
      </c>
      <c r="M16" s="53">
        <f t="shared" si="0"/>
        <v>3.0368418048895506E-3</v>
      </c>
    </row>
    <row r="17" spans="1:13" x14ac:dyDescent="0.2">
      <c r="A17" s="51" t="s">
        <v>19</v>
      </c>
      <c r="B17" s="34">
        <v>0</v>
      </c>
      <c r="C17" s="36">
        <v>0</v>
      </c>
      <c r="D17" s="35">
        <v>470770</v>
      </c>
      <c r="E17" s="35">
        <v>0</v>
      </c>
      <c r="F17" s="35">
        <v>0</v>
      </c>
      <c r="G17" s="35">
        <v>47720</v>
      </c>
      <c r="H17" s="35">
        <v>0</v>
      </c>
      <c r="I17" s="36">
        <v>1288635</v>
      </c>
      <c r="J17" s="52">
        <v>0</v>
      </c>
      <c r="K17" s="36">
        <v>0</v>
      </c>
      <c r="L17" s="36">
        <v>1807125</v>
      </c>
      <c r="M17" s="53">
        <f t="shared" si="0"/>
        <v>1.4914807793981E-3</v>
      </c>
    </row>
    <row r="18" spans="1:13" x14ac:dyDescent="0.2">
      <c r="A18" s="51" t="s">
        <v>20</v>
      </c>
      <c r="B18" s="34">
        <v>0</v>
      </c>
      <c r="C18" s="36">
        <v>360803</v>
      </c>
      <c r="D18" s="35">
        <v>0</v>
      </c>
      <c r="E18" s="35">
        <v>0</v>
      </c>
      <c r="F18" s="35">
        <v>0</v>
      </c>
      <c r="G18" s="35">
        <v>0</v>
      </c>
      <c r="H18" s="35">
        <v>28324230</v>
      </c>
      <c r="I18" s="36">
        <v>39666554</v>
      </c>
      <c r="J18" s="52">
        <v>0</v>
      </c>
      <c r="K18" s="36">
        <v>0</v>
      </c>
      <c r="L18" s="36">
        <v>68351587</v>
      </c>
      <c r="M18" s="53">
        <f t="shared" si="0"/>
        <v>5.6412853705115611E-2</v>
      </c>
    </row>
    <row r="19" spans="1:13" x14ac:dyDescent="0.2">
      <c r="A19" s="51" t="s">
        <v>22</v>
      </c>
      <c r="B19" s="34">
        <v>0</v>
      </c>
      <c r="C19" s="36">
        <v>112090</v>
      </c>
      <c r="D19" s="35">
        <v>12061779</v>
      </c>
      <c r="E19" s="35">
        <v>0</v>
      </c>
      <c r="F19" s="35">
        <v>681116</v>
      </c>
      <c r="G19" s="35">
        <v>0</v>
      </c>
      <c r="H19" s="35">
        <v>0</v>
      </c>
      <c r="I19" s="36">
        <v>0</v>
      </c>
      <c r="J19" s="52">
        <v>128115</v>
      </c>
      <c r="K19" s="36">
        <v>968282</v>
      </c>
      <c r="L19" s="36">
        <v>13951381</v>
      </c>
      <c r="M19" s="53">
        <f t="shared" si="0"/>
        <v>1.1514541942344799E-2</v>
      </c>
    </row>
    <row r="20" spans="1:13" x14ac:dyDescent="0.2">
      <c r="A20" s="51" t="s">
        <v>21</v>
      </c>
      <c r="B20" s="34">
        <v>0</v>
      </c>
      <c r="C20" s="36">
        <v>0</v>
      </c>
      <c r="D20" s="35">
        <v>0</v>
      </c>
      <c r="E20" s="35">
        <v>0</v>
      </c>
      <c r="F20" s="35">
        <v>0</v>
      </c>
      <c r="G20" s="35">
        <v>3891</v>
      </c>
      <c r="H20" s="35">
        <v>0</v>
      </c>
      <c r="I20" s="36">
        <v>1336711</v>
      </c>
      <c r="J20" s="52">
        <v>270147</v>
      </c>
      <c r="K20" s="36">
        <v>0</v>
      </c>
      <c r="L20" s="36">
        <v>1610748</v>
      </c>
      <c r="M20" s="53">
        <f t="shared" si="0"/>
        <v>1.3294042650364146E-3</v>
      </c>
    </row>
    <row r="21" spans="1:13" x14ac:dyDescent="0.2">
      <c r="A21" s="51" t="s">
        <v>23</v>
      </c>
      <c r="B21" s="34">
        <v>0</v>
      </c>
      <c r="C21" s="36">
        <v>0</v>
      </c>
      <c r="D21" s="35">
        <v>0</v>
      </c>
      <c r="E21" s="35">
        <v>0</v>
      </c>
      <c r="F21" s="35">
        <v>0</v>
      </c>
      <c r="G21" s="35">
        <v>0</v>
      </c>
      <c r="H21" s="35">
        <v>0</v>
      </c>
      <c r="I21" s="36">
        <v>0</v>
      </c>
      <c r="J21" s="52">
        <v>0</v>
      </c>
      <c r="K21" s="36">
        <v>0</v>
      </c>
      <c r="L21" s="36">
        <v>0</v>
      </c>
      <c r="M21" s="53">
        <f t="shared" si="0"/>
        <v>0</v>
      </c>
    </row>
    <row r="22" spans="1:13" x14ac:dyDescent="0.2">
      <c r="A22" s="51" t="s">
        <v>24</v>
      </c>
      <c r="B22" s="34">
        <v>0</v>
      </c>
      <c r="C22" s="36">
        <v>0</v>
      </c>
      <c r="D22" s="35">
        <v>0</v>
      </c>
      <c r="E22" s="35">
        <v>0</v>
      </c>
      <c r="F22" s="35">
        <v>0</v>
      </c>
      <c r="G22" s="35">
        <v>0</v>
      </c>
      <c r="H22" s="35">
        <v>0</v>
      </c>
      <c r="I22" s="36">
        <v>0</v>
      </c>
      <c r="J22" s="52">
        <v>0</v>
      </c>
      <c r="K22" s="36">
        <v>0</v>
      </c>
      <c r="L22" s="36">
        <v>0</v>
      </c>
      <c r="M22" s="53">
        <f t="shared" si="0"/>
        <v>0</v>
      </c>
    </row>
    <row r="23" spans="1:13" x14ac:dyDescent="0.2">
      <c r="A23" s="51" t="s">
        <v>25</v>
      </c>
      <c r="B23" s="34">
        <v>0</v>
      </c>
      <c r="C23" s="36">
        <v>0</v>
      </c>
      <c r="D23" s="35">
        <v>591887</v>
      </c>
      <c r="E23" s="35">
        <v>0</v>
      </c>
      <c r="F23" s="35">
        <v>0</v>
      </c>
      <c r="G23" s="35">
        <v>0</v>
      </c>
      <c r="H23" s="35">
        <v>0</v>
      </c>
      <c r="I23" s="36">
        <v>604562</v>
      </c>
      <c r="J23" s="52">
        <v>14681</v>
      </c>
      <c r="K23" s="36">
        <v>0</v>
      </c>
      <c r="L23" s="36">
        <v>1211130</v>
      </c>
      <c r="M23" s="53">
        <f t="shared" si="0"/>
        <v>9.9958614725180668E-4</v>
      </c>
    </row>
    <row r="24" spans="1:13" x14ac:dyDescent="0.2">
      <c r="A24" s="51" t="s">
        <v>26</v>
      </c>
      <c r="B24" s="34">
        <v>0</v>
      </c>
      <c r="C24" s="36">
        <v>0</v>
      </c>
      <c r="D24" s="35">
        <v>0</v>
      </c>
      <c r="E24" s="35">
        <v>0</v>
      </c>
      <c r="F24" s="35">
        <v>0</v>
      </c>
      <c r="G24" s="35">
        <v>0</v>
      </c>
      <c r="H24" s="35">
        <v>0</v>
      </c>
      <c r="I24" s="36">
        <v>0</v>
      </c>
      <c r="J24" s="52">
        <v>0</v>
      </c>
      <c r="K24" s="36">
        <v>0</v>
      </c>
      <c r="L24" s="36">
        <v>0</v>
      </c>
      <c r="M24" s="53">
        <f t="shared" si="0"/>
        <v>0</v>
      </c>
    </row>
    <row r="25" spans="1:13" x14ac:dyDescent="0.2">
      <c r="A25" s="51" t="s">
        <v>27</v>
      </c>
      <c r="B25" s="34">
        <v>0</v>
      </c>
      <c r="C25" s="36">
        <v>0</v>
      </c>
      <c r="D25" s="35">
        <v>0</v>
      </c>
      <c r="E25" s="35">
        <v>0</v>
      </c>
      <c r="F25" s="35">
        <v>0</v>
      </c>
      <c r="G25" s="35">
        <v>0</v>
      </c>
      <c r="H25" s="35">
        <v>0</v>
      </c>
      <c r="I25" s="36">
        <v>0</v>
      </c>
      <c r="J25" s="52">
        <v>0</v>
      </c>
      <c r="K25" s="36">
        <v>0</v>
      </c>
      <c r="L25" s="36">
        <v>0</v>
      </c>
      <c r="M25" s="53">
        <f t="shared" si="0"/>
        <v>0</v>
      </c>
    </row>
    <row r="26" spans="1:13" x14ac:dyDescent="0.2">
      <c r="A26" s="51" t="s">
        <v>28</v>
      </c>
      <c r="B26" s="34">
        <v>0</v>
      </c>
      <c r="C26" s="36">
        <v>0</v>
      </c>
      <c r="D26" s="35">
        <v>0</v>
      </c>
      <c r="E26" s="35">
        <v>0</v>
      </c>
      <c r="F26" s="35">
        <v>0</v>
      </c>
      <c r="G26" s="35">
        <v>0</v>
      </c>
      <c r="H26" s="35">
        <v>0</v>
      </c>
      <c r="I26" s="36">
        <v>0</v>
      </c>
      <c r="J26" s="52">
        <v>0</v>
      </c>
      <c r="K26" s="36">
        <v>0</v>
      </c>
      <c r="L26" s="36">
        <v>0</v>
      </c>
      <c r="M26" s="53">
        <f t="shared" si="0"/>
        <v>0</v>
      </c>
    </row>
    <row r="27" spans="1:13" x14ac:dyDescent="0.2">
      <c r="A27" s="51" t="s">
        <v>29</v>
      </c>
      <c r="B27" s="34">
        <v>0</v>
      </c>
      <c r="C27" s="36">
        <v>0</v>
      </c>
      <c r="D27" s="35">
        <v>1843426</v>
      </c>
      <c r="E27" s="35">
        <v>0</v>
      </c>
      <c r="F27" s="35">
        <v>0</v>
      </c>
      <c r="G27" s="35">
        <v>0</v>
      </c>
      <c r="H27" s="35">
        <v>0</v>
      </c>
      <c r="I27" s="36">
        <v>874539</v>
      </c>
      <c r="J27" s="52">
        <v>0</v>
      </c>
      <c r="K27" s="36">
        <v>0</v>
      </c>
      <c r="L27" s="36">
        <v>2717965</v>
      </c>
      <c r="M27" s="53">
        <f t="shared" si="0"/>
        <v>2.2432275335556519E-3</v>
      </c>
    </row>
    <row r="28" spans="1:13" x14ac:dyDescent="0.2">
      <c r="A28" s="51" t="s">
        <v>30</v>
      </c>
      <c r="B28" s="34">
        <v>1220573</v>
      </c>
      <c r="C28" s="36">
        <v>187251</v>
      </c>
      <c r="D28" s="35">
        <v>1160081</v>
      </c>
      <c r="E28" s="35">
        <v>0</v>
      </c>
      <c r="F28" s="35">
        <v>126220</v>
      </c>
      <c r="G28" s="35">
        <v>459886</v>
      </c>
      <c r="H28" s="35">
        <v>865240</v>
      </c>
      <c r="I28" s="36">
        <v>878634</v>
      </c>
      <c r="J28" s="52">
        <v>94083</v>
      </c>
      <c r="K28" s="36">
        <v>0</v>
      </c>
      <c r="L28" s="36">
        <v>4991968</v>
      </c>
      <c r="M28" s="53">
        <f t="shared" si="0"/>
        <v>4.120038361137373E-3</v>
      </c>
    </row>
    <row r="29" spans="1:13" x14ac:dyDescent="0.2">
      <c r="A29" s="51" t="s">
        <v>31</v>
      </c>
      <c r="B29" s="34">
        <v>0</v>
      </c>
      <c r="C29" s="36">
        <v>0</v>
      </c>
      <c r="D29" s="35">
        <v>18474843</v>
      </c>
      <c r="E29" s="35">
        <v>0</v>
      </c>
      <c r="F29" s="35">
        <v>933288</v>
      </c>
      <c r="G29" s="35">
        <v>0</v>
      </c>
      <c r="H29" s="35">
        <v>0</v>
      </c>
      <c r="I29" s="36">
        <v>4863018</v>
      </c>
      <c r="J29" s="52">
        <v>171144</v>
      </c>
      <c r="K29" s="36">
        <v>511067</v>
      </c>
      <c r="L29" s="36">
        <v>24953361</v>
      </c>
      <c r="M29" s="53">
        <f t="shared" si="0"/>
        <v>2.0594844470018484E-2</v>
      </c>
    </row>
    <row r="30" spans="1:13" x14ac:dyDescent="0.2">
      <c r="A30" s="51" t="s">
        <v>32</v>
      </c>
      <c r="B30" s="34">
        <v>0</v>
      </c>
      <c r="C30" s="36">
        <v>76772</v>
      </c>
      <c r="D30" s="35">
        <v>1570091</v>
      </c>
      <c r="E30" s="35">
        <v>0</v>
      </c>
      <c r="F30" s="35">
        <v>66888</v>
      </c>
      <c r="G30" s="35">
        <v>0</v>
      </c>
      <c r="H30" s="35">
        <v>17880</v>
      </c>
      <c r="I30" s="36">
        <v>4602130</v>
      </c>
      <c r="J30" s="52">
        <v>100775</v>
      </c>
      <c r="K30" s="36">
        <v>412148</v>
      </c>
      <c r="L30" s="36">
        <v>6846684</v>
      </c>
      <c r="M30" s="53">
        <f t="shared" si="0"/>
        <v>5.650797586560145E-3</v>
      </c>
    </row>
    <row r="31" spans="1:13" x14ac:dyDescent="0.2">
      <c r="A31" s="51" t="s">
        <v>33</v>
      </c>
      <c r="B31" s="34">
        <v>0</v>
      </c>
      <c r="C31" s="36">
        <v>0</v>
      </c>
      <c r="D31" s="35">
        <v>6397388</v>
      </c>
      <c r="E31" s="35">
        <v>0</v>
      </c>
      <c r="F31" s="35">
        <v>8168176</v>
      </c>
      <c r="G31" s="35">
        <v>0</v>
      </c>
      <c r="H31" s="35">
        <v>23610846</v>
      </c>
      <c r="I31" s="36">
        <v>60222409</v>
      </c>
      <c r="J31" s="52">
        <v>0</v>
      </c>
      <c r="K31" s="36">
        <v>2888918</v>
      </c>
      <c r="L31" s="36">
        <v>101287738</v>
      </c>
      <c r="M31" s="53">
        <f t="shared" si="0"/>
        <v>8.3596162089346643E-2</v>
      </c>
    </row>
    <row r="32" spans="1:13" x14ac:dyDescent="0.2">
      <c r="A32" s="51" t="s">
        <v>34</v>
      </c>
      <c r="B32" s="34">
        <v>0</v>
      </c>
      <c r="C32" s="36">
        <v>0</v>
      </c>
      <c r="D32" s="35">
        <v>0</v>
      </c>
      <c r="E32" s="35">
        <v>0</v>
      </c>
      <c r="F32" s="35">
        <v>0</v>
      </c>
      <c r="G32" s="35">
        <v>0</v>
      </c>
      <c r="H32" s="35">
        <v>0</v>
      </c>
      <c r="I32" s="36">
        <v>0</v>
      </c>
      <c r="J32" s="52">
        <v>0</v>
      </c>
      <c r="K32" s="36">
        <v>0</v>
      </c>
      <c r="L32" s="36">
        <v>0</v>
      </c>
      <c r="M32" s="53">
        <f t="shared" si="0"/>
        <v>0</v>
      </c>
    </row>
    <row r="33" spans="1:13" x14ac:dyDescent="0.2">
      <c r="A33" s="51" t="s">
        <v>35</v>
      </c>
      <c r="B33" s="34">
        <v>0</v>
      </c>
      <c r="C33" s="36">
        <v>0</v>
      </c>
      <c r="D33" s="35">
        <v>0</v>
      </c>
      <c r="E33" s="35">
        <v>0</v>
      </c>
      <c r="F33" s="35">
        <v>300773</v>
      </c>
      <c r="G33" s="35">
        <v>0</v>
      </c>
      <c r="H33" s="35">
        <v>0</v>
      </c>
      <c r="I33" s="36">
        <v>8376183</v>
      </c>
      <c r="J33" s="52">
        <v>0</v>
      </c>
      <c r="K33" s="36">
        <v>0</v>
      </c>
      <c r="L33" s="36">
        <v>8676956</v>
      </c>
      <c r="M33" s="53">
        <f t="shared" si="0"/>
        <v>7.1613823602036499E-3</v>
      </c>
    </row>
    <row r="34" spans="1:13" x14ac:dyDescent="0.2">
      <c r="A34" s="51" t="s">
        <v>36</v>
      </c>
      <c r="B34" s="34">
        <v>857385</v>
      </c>
      <c r="C34" s="36">
        <v>0</v>
      </c>
      <c r="D34" s="35">
        <v>0</v>
      </c>
      <c r="E34" s="35">
        <v>0</v>
      </c>
      <c r="F34" s="35">
        <v>0</v>
      </c>
      <c r="G34" s="35">
        <v>0</v>
      </c>
      <c r="H34" s="35">
        <v>0</v>
      </c>
      <c r="I34" s="36">
        <v>0</v>
      </c>
      <c r="J34" s="52">
        <v>0</v>
      </c>
      <c r="K34" s="36">
        <v>0</v>
      </c>
      <c r="L34" s="36">
        <v>857385</v>
      </c>
      <c r="M34" s="53">
        <f t="shared" si="0"/>
        <v>7.0762855255958497E-4</v>
      </c>
    </row>
    <row r="35" spans="1:13" x14ac:dyDescent="0.2">
      <c r="A35" s="51" t="s">
        <v>37</v>
      </c>
      <c r="B35" s="34">
        <v>0</v>
      </c>
      <c r="C35" s="36">
        <v>0</v>
      </c>
      <c r="D35" s="35">
        <v>631613</v>
      </c>
      <c r="E35" s="35">
        <v>0</v>
      </c>
      <c r="F35" s="35">
        <v>0</v>
      </c>
      <c r="G35" s="35">
        <v>0</v>
      </c>
      <c r="H35" s="35">
        <v>0</v>
      </c>
      <c r="I35" s="36">
        <v>1100050</v>
      </c>
      <c r="J35" s="52">
        <v>0</v>
      </c>
      <c r="K35" s="36">
        <v>0</v>
      </c>
      <c r="L35" s="36">
        <v>1731663</v>
      </c>
      <c r="M35" s="53">
        <f t="shared" si="0"/>
        <v>1.4291994637309828E-3</v>
      </c>
    </row>
    <row r="36" spans="1:13" x14ac:dyDescent="0.2">
      <c r="A36" s="51" t="s">
        <v>38</v>
      </c>
      <c r="B36" s="34">
        <v>0</v>
      </c>
      <c r="C36" s="36">
        <v>0</v>
      </c>
      <c r="D36" s="35">
        <v>0</v>
      </c>
      <c r="E36" s="35">
        <v>0</v>
      </c>
      <c r="F36" s="35">
        <v>0</v>
      </c>
      <c r="G36" s="35">
        <v>0</v>
      </c>
      <c r="H36" s="35">
        <v>0</v>
      </c>
      <c r="I36" s="36">
        <v>0</v>
      </c>
      <c r="J36" s="52">
        <v>0</v>
      </c>
      <c r="K36" s="36">
        <v>0</v>
      </c>
      <c r="L36" s="36">
        <v>0</v>
      </c>
      <c r="M36" s="53">
        <f t="shared" si="0"/>
        <v>0</v>
      </c>
    </row>
    <row r="37" spans="1:13" x14ac:dyDescent="0.2">
      <c r="A37" s="51" t="s">
        <v>39</v>
      </c>
      <c r="B37" s="34">
        <v>0</v>
      </c>
      <c r="C37" s="36">
        <v>0</v>
      </c>
      <c r="D37" s="35">
        <v>16403656</v>
      </c>
      <c r="E37" s="35">
        <v>0</v>
      </c>
      <c r="F37" s="35">
        <v>763676</v>
      </c>
      <c r="G37" s="35">
        <v>0</v>
      </c>
      <c r="H37" s="35">
        <v>0</v>
      </c>
      <c r="I37" s="36">
        <v>12316408</v>
      </c>
      <c r="J37" s="52">
        <v>22346</v>
      </c>
      <c r="K37" s="36">
        <v>0</v>
      </c>
      <c r="L37" s="36">
        <v>29506087</v>
      </c>
      <c r="M37" s="53">
        <f t="shared" si="0"/>
        <v>2.4352361699245016E-2</v>
      </c>
    </row>
    <row r="38" spans="1:13" x14ac:dyDescent="0.2">
      <c r="A38" s="51" t="s">
        <v>1</v>
      </c>
      <c r="B38" s="34">
        <v>0</v>
      </c>
      <c r="C38" s="36">
        <v>40966</v>
      </c>
      <c r="D38" s="35">
        <v>0</v>
      </c>
      <c r="E38" s="35">
        <v>0</v>
      </c>
      <c r="F38" s="35">
        <v>55655</v>
      </c>
      <c r="G38" s="35">
        <v>0</v>
      </c>
      <c r="H38" s="35">
        <v>180164</v>
      </c>
      <c r="I38" s="36">
        <v>29921479</v>
      </c>
      <c r="J38" s="52">
        <v>498554</v>
      </c>
      <c r="K38" s="36">
        <v>221355</v>
      </c>
      <c r="L38" s="36">
        <v>30918173</v>
      </c>
      <c r="M38" s="53">
        <f t="shared" si="0"/>
        <v>2.5517803562899795E-2</v>
      </c>
    </row>
    <row r="39" spans="1:13" x14ac:dyDescent="0.2">
      <c r="A39" s="51" t="s">
        <v>40</v>
      </c>
      <c r="B39" s="34">
        <v>0</v>
      </c>
      <c r="C39" s="36">
        <v>3483170</v>
      </c>
      <c r="D39" s="35">
        <v>1725469</v>
      </c>
      <c r="E39" s="35">
        <v>0</v>
      </c>
      <c r="F39" s="35">
        <v>0</v>
      </c>
      <c r="G39" s="35">
        <v>0</v>
      </c>
      <c r="H39" s="35">
        <v>239653</v>
      </c>
      <c r="I39" s="36">
        <v>1500520</v>
      </c>
      <c r="J39" s="52">
        <v>372272</v>
      </c>
      <c r="K39" s="36">
        <v>0</v>
      </c>
      <c r="L39" s="36">
        <v>7321084</v>
      </c>
      <c r="M39" s="53">
        <f t="shared" si="0"/>
        <v>6.0423357932400694E-3</v>
      </c>
    </row>
    <row r="40" spans="1:13" x14ac:dyDescent="0.2">
      <c r="A40" s="51" t="s">
        <v>41</v>
      </c>
      <c r="B40" s="34">
        <v>0</v>
      </c>
      <c r="C40" s="36">
        <v>0</v>
      </c>
      <c r="D40" s="35">
        <v>1828772</v>
      </c>
      <c r="E40" s="35">
        <v>2717612</v>
      </c>
      <c r="F40" s="35">
        <v>0</v>
      </c>
      <c r="G40" s="35">
        <v>0</v>
      </c>
      <c r="H40" s="35">
        <v>0</v>
      </c>
      <c r="I40" s="36">
        <v>494600</v>
      </c>
      <c r="J40" s="52">
        <v>296126</v>
      </c>
      <c r="K40" s="36">
        <v>0</v>
      </c>
      <c r="L40" s="36">
        <v>5337110</v>
      </c>
      <c r="M40" s="53">
        <f t="shared" si="0"/>
        <v>4.4048956118328247E-3</v>
      </c>
    </row>
    <row r="41" spans="1:13" x14ac:dyDescent="0.2">
      <c r="A41" s="51" t="s">
        <v>42</v>
      </c>
      <c r="B41" s="34">
        <v>0</v>
      </c>
      <c r="C41" s="36">
        <v>0</v>
      </c>
      <c r="D41" s="35">
        <v>0</v>
      </c>
      <c r="E41" s="35">
        <v>0</v>
      </c>
      <c r="F41" s="35">
        <v>0</v>
      </c>
      <c r="G41" s="35">
        <v>0</v>
      </c>
      <c r="H41" s="35">
        <v>0</v>
      </c>
      <c r="I41" s="36">
        <v>0</v>
      </c>
      <c r="J41" s="52">
        <v>0</v>
      </c>
      <c r="K41" s="36">
        <v>0</v>
      </c>
      <c r="L41" s="36">
        <v>0</v>
      </c>
      <c r="M41" s="53">
        <f t="shared" si="0"/>
        <v>0</v>
      </c>
    </row>
    <row r="42" spans="1:13" x14ac:dyDescent="0.2">
      <c r="A42" s="51" t="s">
        <v>2</v>
      </c>
      <c r="B42" s="34">
        <v>0</v>
      </c>
      <c r="C42" s="36">
        <v>0</v>
      </c>
      <c r="D42" s="35">
        <v>329438</v>
      </c>
      <c r="E42" s="35">
        <v>0</v>
      </c>
      <c r="F42" s="35">
        <v>0</v>
      </c>
      <c r="G42" s="35">
        <v>0</v>
      </c>
      <c r="H42" s="35">
        <v>0</v>
      </c>
      <c r="I42" s="36">
        <v>1107601</v>
      </c>
      <c r="J42" s="52">
        <v>0</v>
      </c>
      <c r="K42" s="36">
        <v>0</v>
      </c>
      <c r="L42" s="36">
        <v>1437039</v>
      </c>
      <c r="M42" s="53">
        <f t="shared" si="0"/>
        <v>1.1860364101794101E-3</v>
      </c>
    </row>
    <row r="43" spans="1:13" x14ac:dyDescent="0.2">
      <c r="A43" s="51" t="s">
        <v>43</v>
      </c>
      <c r="B43" s="34">
        <v>0</v>
      </c>
      <c r="C43" s="36">
        <v>80311</v>
      </c>
      <c r="D43" s="35">
        <v>0</v>
      </c>
      <c r="E43" s="35">
        <v>0</v>
      </c>
      <c r="F43" s="35">
        <v>68784</v>
      </c>
      <c r="G43" s="35">
        <v>0</v>
      </c>
      <c r="H43" s="35">
        <v>76283</v>
      </c>
      <c r="I43" s="36">
        <v>0</v>
      </c>
      <c r="J43" s="52">
        <v>90783</v>
      </c>
      <c r="K43" s="36">
        <v>37647</v>
      </c>
      <c r="L43" s="36">
        <v>353808</v>
      </c>
      <c r="M43" s="53">
        <f t="shared" si="0"/>
        <v>2.9200959070196193E-4</v>
      </c>
    </row>
    <row r="44" spans="1:13" x14ac:dyDescent="0.2">
      <c r="A44" s="51" t="s">
        <v>44</v>
      </c>
      <c r="B44" s="34">
        <v>9290</v>
      </c>
      <c r="C44" s="36">
        <v>0</v>
      </c>
      <c r="D44" s="35">
        <v>0</v>
      </c>
      <c r="E44" s="35">
        <v>25611435</v>
      </c>
      <c r="F44" s="35">
        <v>1025024</v>
      </c>
      <c r="G44" s="35">
        <v>0</v>
      </c>
      <c r="H44" s="35">
        <v>3691843</v>
      </c>
      <c r="I44" s="36">
        <v>11991640</v>
      </c>
      <c r="J44" s="52">
        <v>6384650</v>
      </c>
      <c r="K44" s="36">
        <v>0</v>
      </c>
      <c r="L44" s="36">
        <v>48713882</v>
      </c>
      <c r="M44" s="53">
        <f t="shared" si="0"/>
        <v>4.020519814227963E-2</v>
      </c>
    </row>
    <row r="45" spans="1:13" x14ac:dyDescent="0.2">
      <c r="A45" s="51" t="s">
        <v>45</v>
      </c>
      <c r="B45" s="34">
        <v>0</v>
      </c>
      <c r="C45" s="36">
        <v>0</v>
      </c>
      <c r="D45" s="35">
        <v>0</v>
      </c>
      <c r="E45" s="35">
        <v>0</v>
      </c>
      <c r="F45" s="35">
        <v>0</v>
      </c>
      <c r="G45" s="35">
        <v>0</v>
      </c>
      <c r="H45" s="35">
        <v>0</v>
      </c>
      <c r="I45" s="36">
        <v>0</v>
      </c>
      <c r="J45" s="52">
        <v>0</v>
      </c>
      <c r="K45" s="36">
        <v>16290815</v>
      </c>
      <c r="L45" s="36">
        <v>16290815</v>
      </c>
      <c r="M45" s="53">
        <f t="shared" si="0"/>
        <v>1.3445355165376087E-2</v>
      </c>
    </row>
    <row r="46" spans="1:13" x14ac:dyDescent="0.2">
      <c r="A46" s="51" t="s">
        <v>46</v>
      </c>
      <c r="B46" s="34">
        <v>46838130</v>
      </c>
      <c r="C46" s="36">
        <v>0</v>
      </c>
      <c r="D46" s="35">
        <v>0</v>
      </c>
      <c r="E46" s="35">
        <v>0</v>
      </c>
      <c r="F46" s="35">
        <v>8989028</v>
      </c>
      <c r="G46" s="35">
        <v>0</v>
      </c>
      <c r="H46" s="35">
        <v>0</v>
      </c>
      <c r="I46" s="36">
        <v>142736490</v>
      </c>
      <c r="J46" s="52">
        <v>0</v>
      </c>
      <c r="K46" s="36">
        <v>16806613</v>
      </c>
      <c r="L46" s="36">
        <v>215370261</v>
      </c>
      <c r="M46" s="53">
        <f t="shared" si="0"/>
        <v>0.17775228871021775</v>
      </c>
    </row>
    <row r="47" spans="1:13" x14ac:dyDescent="0.2">
      <c r="A47" s="51" t="s">
        <v>47</v>
      </c>
      <c r="B47" s="34">
        <v>0</v>
      </c>
      <c r="C47" s="36">
        <v>99140</v>
      </c>
      <c r="D47" s="35">
        <v>0</v>
      </c>
      <c r="E47" s="35">
        <v>0</v>
      </c>
      <c r="F47" s="35">
        <v>0</v>
      </c>
      <c r="G47" s="35">
        <v>0</v>
      </c>
      <c r="H47" s="35">
        <v>17784905</v>
      </c>
      <c r="I47" s="36">
        <v>19193613</v>
      </c>
      <c r="J47" s="52">
        <v>0</v>
      </c>
      <c r="K47" s="36">
        <v>78300</v>
      </c>
      <c r="L47" s="36">
        <v>37155958</v>
      </c>
      <c r="M47" s="53">
        <f t="shared" si="0"/>
        <v>3.0666056413985239E-2</v>
      </c>
    </row>
    <row r="48" spans="1:13" x14ac:dyDescent="0.2">
      <c r="A48" s="51" t="s">
        <v>48</v>
      </c>
      <c r="B48" s="34">
        <v>0</v>
      </c>
      <c r="C48" s="36">
        <v>0</v>
      </c>
      <c r="D48" s="35">
        <v>0</v>
      </c>
      <c r="E48" s="35">
        <v>0</v>
      </c>
      <c r="F48" s="35">
        <v>0</v>
      </c>
      <c r="G48" s="35">
        <v>0</v>
      </c>
      <c r="H48" s="35">
        <v>0</v>
      </c>
      <c r="I48" s="36">
        <v>0</v>
      </c>
      <c r="J48" s="52">
        <v>0</v>
      </c>
      <c r="K48" s="36">
        <v>0</v>
      </c>
      <c r="L48" s="36">
        <v>0</v>
      </c>
      <c r="M48" s="53">
        <f t="shared" si="0"/>
        <v>0</v>
      </c>
    </row>
    <row r="49" spans="1:13" x14ac:dyDescent="0.2">
      <c r="A49" s="51" t="s">
        <v>49</v>
      </c>
      <c r="B49" s="34">
        <v>0</v>
      </c>
      <c r="C49" s="36">
        <v>0</v>
      </c>
      <c r="D49" s="35">
        <v>0</v>
      </c>
      <c r="E49" s="35">
        <v>0</v>
      </c>
      <c r="F49" s="35">
        <v>0</v>
      </c>
      <c r="G49" s="35">
        <v>0</v>
      </c>
      <c r="H49" s="35">
        <v>0</v>
      </c>
      <c r="I49" s="36">
        <v>0</v>
      </c>
      <c r="J49" s="52">
        <v>0</v>
      </c>
      <c r="K49" s="36">
        <v>374223</v>
      </c>
      <c r="L49" s="36">
        <v>374223</v>
      </c>
      <c r="M49" s="53">
        <f t="shared" si="0"/>
        <v>3.0885877385830818E-4</v>
      </c>
    </row>
    <row r="50" spans="1:13" x14ac:dyDescent="0.2">
      <c r="A50" s="51" t="s">
        <v>3</v>
      </c>
      <c r="B50" s="34">
        <v>0</v>
      </c>
      <c r="C50" s="36">
        <v>0</v>
      </c>
      <c r="D50" s="35">
        <v>2863476</v>
      </c>
      <c r="E50" s="35">
        <v>1307816</v>
      </c>
      <c r="F50" s="35">
        <v>0</v>
      </c>
      <c r="G50" s="35">
        <v>0</v>
      </c>
      <c r="H50" s="35">
        <v>0</v>
      </c>
      <c r="I50" s="36">
        <v>2621850</v>
      </c>
      <c r="J50" s="52">
        <v>0</v>
      </c>
      <c r="K50" s="36">
        <v>0</v>
      </c>
      <c r="L50" s="36">
        <v>6793142</v>
      </c>
      <c r="M50" s="53">
        <f t="shared" si="0"/>
        <v>5.6066075809487271E-3</v>
      </c>
    </row>
    <row r="51" spans="1:13" x14ac:dyDescent="0.2">
      <c r="A51" s="51" t="s">
        <v>50</v>
      </c>
      <c r="B51" s="34">
        <v>0</v>
      </c>
      <c r="C51" s="36">
        <v>7713366</v>
      </c>
      <c r="D51" s="35">
        <v>0</v>
      </c>
      <c r="E51" s="35">
        <v>0</v>
      </c>
      <c r="F51" s="35">
        <v>9398815</v>
      </c>
      <c r="G51" s="35">
        <v>0</v>
      </c>
      <c r="H51" s="35">
        <v>0</v>
      </c>
      <c r="I51" s="36">
        <v>47351795</v>
      </c>
      <c r="J51" s="52">
        <v>23681</v>
      </c>
      <c r="K51" s="36">
        <v>761205</v>
      </c>
      <c r="L51" s="36">
        <v>65248862</v>
      </c>
      <c r="M51" s="53">
        <f t="shared" si="0"/>
        <v>5.38520708587392E-2</v>
      </c>
    </row>
    <row r="52" spans="1:13" x14ac:dyDescent="0.2">
      <c r="A52" s="51" t="s">
        <v>51</v>
      </c>
      <c r="B52" s="34">
        <v>11583</v>
      </c>
      <c r="C52" s="36">
        <v>501162</v>
      </c>
      <c r="D52" s="35">
        <v>23029033</v>
      </c>
      <c r="E52" s="35">
        <v>0</v>
      </c>
      <c r="F52" s="35">
        <v>339442</v>
      </c>
      <c r="G52" s="35">
        <v>0</v>
      </c>
      <c r="H52" s="35">
        <v>0</v>
      </c>
      <c r="I52" s="36">
        <v>11737880</v>
      </c>
      <c r="J52" s="52">
        <v>8629</v>
      </c>
      <c r="K52" s="36">
        <v>2359717</v>
      </c>
      <c r="L52" s="36">
        <v>37987446</v>
      </c>
      <c r="M52" s="53">
        <f t="shared" si="0"/>
        <v>3.1352311305207575E-2</v>
      </c>
    </row>
    <row r="53" spans="1:13" x14ac:dyDescent="0.2">
      <c r="A53" s="51" t="s">
        <v>4</v>
      </c>
      <c r="B53" s="34">
        <v>0</v>
      </c>
      <c r="C53" s="36">
        <v>15374</v>
      </c>
      <c r="D53" s="35">
        <v>281708</v>
      </c>
      <c r="E53" s="35">
        <v>0</v>
      </c>
      <c r="F53" s="35">
        <v>0</v>
      </c>
      <c r="G53" s="35">
        <v>0</v>
      </c>
      <c r="H53" s="35">
        <v>0</v>
      </c>
      <c r="I53" s="36">
        <v>0</v>
      </c>
      <c r="J53" s="52">
        <v>719890</v>
      </c>
      <c r="K53" s="36">
        <v>1408229</v>
      </c>
      <c r="L53" s="36">
        <v>2425201</v>
      </c>
      <c r="M53" s="53">
        <f t="shared" si="0"/>
        <v>2.0015996002916521E-3</v>
      </c>
    </row>
    <row r="54" spans="1:13" x14ac:dyDescent="0.2">
      <c r="A54" s="51" t="s">
        <v>52</v>
      </c>
      <c r="B54" s="34">
        <v>25281</v>
      </c>
      <c r="C54" s="36">
        <v>11976169</v>
      </c>
      <c r="D54" s="35">
        <v>0</v>
      </c>
      <c r="E54" s="35">
        <v>0</v>
      </c>
      <c r="F54" s="35">
        <v>3720713</v>
      </c>
      <c r="G54" s="35">
        <v>0</v>
      </c>
      <c r="H54" s="35">
        <v>0</v>
      </c>
      <c r="I54" s="36">
        <v>12523847</v>
      </c>
      <c r="J54" s="52">
        <v>0</v>
      </c>
      <c r="K54" s="36">
        <v>0</v>
      </c>
      <c r="L54" s="36">
        <v>28246010</v>
      </c>
      <c r="M54" s="53">
        <f t="shared" si="0"/>
        <v>2.3312377953758887E-2</v>
      </c>
    </row>
    <row r="55" spans="1:13" x14ac:dyDescent="0.2">
      <c r="A55" s="51" t="s">
        <v>53</v>
      </c>
      <c r="B55" s="34">
        <v>355028</v>
      </c>
      <c r="C55" s="36">
        <v>17005693</v>
      </c>
      <c r="D55" s="35">
        <v>3602602</v>
      </c>
      <c r="E55" s="35">
        <v>0</v>
      </c>
      <c r="F55" s="35">
        <v>1264850</v>
      </c>
      <c r="G55" s="35">
        <v>0</v>
      </c>
      <c r="H55" s="35">
        <v>0</v>
      </c>
      <c r="I55" s="36">
        <v>1156680</v>
      </c>
      <c r="J55" s="52">
        <v>0</v>
      </c>
      <c r="K55" s="36">
        <v>0</v>
      </c>
      <c r="L55" s="36">
        <v>23384853</v>
      </c>
      <c r="M55" s="53">
        <f t="shared" si="0"/>
        <v>1.930030229151276E-2</v>
      </c>
    </row>
    <row r="56" spans="1:13" x14ac:dyDescent="0.2">
      <c r="A56" s="51" t="s">
        <v>54</v>
      </c>
      <c r="B56" s="34">
        <v>0</v>
      </c>
      <c r="C56" s="36">
        <v>0</v>
      </c>
      <c r="D56" s="35">
        <v>31518142</v>
      </c>
      <c r="E56" s="35">
        <v>0</v>
      </c>
      <c r="F56" s="35">
        <v>2348572</v>
      </c>
      <c r="G56" s="35">
        <v>0</v>
      </c>
      <c r="H56" s="35">
        <v>33971</v>
      </c>
      <c r="I56" s="36">
        <v>21201589</v>
      </c>
      <c r="J56" s="52">
        <v>78205</v>
      </c>
      <c r="K56" s="36">
        <v>144399</v>
      </c>
      <c r="L56" s="36">
        <v>55324878</v>
      </c>
      <c r="M56" s="53">
        <f t="shared" si="0"/>
        <v>4.5661474529733584E-2</v>
      </c>
    </row>
    <row r="57" spans="1:13" x14ac:dyDescent="0.2">
      <c r="A57" s="51" t="s">
        <v>55</v>
      </c>
      <c r="B57" s="34">
        <v>0</v>
      </c>
      <c r="C57" s="36">
        <v>0</v>
      </c>
      <c r="D57" s="35">
        <v>0</v>
      </c>
      <c r="E57" s="35">
        <v>0</v>
      </c>
      <c r="F57" s="35">
        <v>0</v>
      </c>
      <c r="G57" s="35">
        <v>0</v>
      </c>
      <c r="H57" s="35">
        <v>0</v>
      </c>
      <c r="I57" s="36">
        <v>7786434</v>
      </c>
      <c r="J57" s="52">
        <v>839591</v>
      </c>
      <c r="K57" s="36">
        <v>0</v>
      </c>
      <c r="L57" s="36">
        <v>8626025</v>
      </c>
      <c r="M57" s="53">
        <f t="shared" si="0"/>
        <v>7.11934730032925E-3</v>
      </c>
    </row>
    <row r="58" spans="1:13" x14ac:dyDescent="0.2">
      <c r="A58" s="51" t="s">
        <v>70</v>
      </c>
      <c r="B58" s="34">
        <v>0</v>
      </c>
      <c r="C58" s="36">
        <v>56815</v>
      </c>
      <c r="D58" s="35">
        <v>0</v>
      </c>
      <c r="E58" s="35">
        <v>0</v>
      </c>
      <c r="F58" s="35">
        <v>0</v>
      </c>
      <c r="G58" s="35">
        <v>0</v>
      </c>
      <c r="H58" s="35">
        <v>358819</v>
      </c>
      <c r="I58" s="36">
        <v>15292135</v>
      </c>
      <c r="J58" s="52">
        <v>24251</v>
      </c>
      <c r="K58" s="36">
        <v>0</v>
      </c>
      <c r="L58" s="36">
        <v>15732020</v>
      </c>
      <c r="M58" s="53">
        <f t="shared" si="0"/>
        <v>1.2984162938981254E-2</v>
      </c>
    </row>
    <row r="59" spans="1:13" x14ac:dyDescent="0.2">
      <c r="A59" s="51" t="s">
        <v>71</v>
      </c>
      <c r="B59" s="34">
        <v>0</v>
      </c>
      <c r="C59" s="36">
        <v>0</v>
      </c>
      <c r="D59" s="35">
        <v>0</v>
      </c>
      <c r="E59" s="35">
        <v>0</v>
      </c>
      <c r="F59" s="35">
        <v>198938</v>
      </c>
      <c r="G59" s="35">
        <v>0</v>
      </c>
      <c r="H59" s="35">
        <v>2315026</v>
      </c>
      <c r="I59" s="36">
        <v>4900614</v>
      </c>
      <c r="J59" s="52">
        <v>0</v>
      </c>
      <c r="K59" s="36">
        <v>794541</v>
      </c>
      <c r="L59" s="36">
        <v>8209119</v>
      </c>
      <c r="M59" s="53">
        <f t="shared" si="0"/>
        <v>6.7752608172050918E-3</v>
      </c>
    </row>
    <row r="60" spans="1:13" x14ac:dyDescent="0.2">
      <c r="A60" s="51" t="s">
        <v>56</v>
      </c>
      <c r="B60" s="34">
        <v>195076</v>
      </c>
      <c r="C60" s="36">
        <v>50015</v>
      </c>
      <c r="D60" s="35">
        <v>5085163</v>
      </c>
      <c r="E60" s="35">
        <v>0</v>
      </c>
      <c r="F60" s="35">
        <v>302123</v>
      </c>
      <c r="G60" s="35">
        <v>0</v>
      </c>
      <c r="H60" s="35">
        <v>0</v>
      </c>
      <c r="I60" s="36">
        <v>0</v>
      </c>
      <c r="J60" s="52">
        <v>205493</v>
      </c>
      <c r="K60" s="36">
        <v>682512</v>
      </c>
      <c r="L60" s="36">
        <v>6520382</v>
      </c>
      <c r="M60" s="53">
        <f t="shared" si="0"/>
        <v>5.3814896187775289E-3</v>
      </c>
    </row>
    <row r="61" spans="1:13" x14ac:dyDescent="0.2">
      <c r="A61" s="51" t="s">
        <v>6</v>
      </c>
      <c r="B61" s="34">
        <v>0</v>
      </c>
      <c r="C61" s="36">
        <v>17507064</v>
      </c>
      <c r="D61" s="35">
        <v>34547658</v>
      </c>
      <c r="E61" s="35">
        <v>0</v>
      </c>
      <c r="F61" s="35">
        <v>81109</v>
      </c>
      <c r="G61" s="35">
        <v>0</v>
      </c>
      <c r="H61" s="35">
        <v>2243524</v>
      </c>
      <c r="I61" s="36">
        <v>22019226</v>
      </c>
      <c r="J61" s="52">
        <v>0</v>
      </c>
      <c r="K61" s="36">
        <v>518945</v>
      </c>
      <c r="L61" s="36">
        <v>76917527</v>
      </c>
      <c r="M61" s="53">
        <f t="shared" si="0"/>
        <v>6.3482610842821835E-2</v>
      </c>
    </row>
    <row r="62" spans="1:13" x14ac:dyDescent="0.2">
      <c r="A62" s="51" t="s">
        <v>5</v>
      </c>
      <c r="B62" s="34">
        <v>0</v>
      </c>
      <c r="C62" s="36">
        <v>0</v>
      </c>
      <c r="D62" s="35">
        <v>0</v>
      </c>
      <c r="E62" s="35">
        <v>0</v>
      </c>
      <c r="F62" s="35">
        <v>2419592</v>
      </c>
      <c r="G62" s="35">
        <v>0</v>
      </c>
      <c r="H62" s="35">
        <v>10181</v>
      </c>
      <c r="I62" s="36">
        <v>13822053</v>
      </c>
      <c r="J62" s="52">
        <v>0</v>
      </c>
      <c r="K62" s="36">
        <v>339622</v>
      </c>
      <c r="L62" s="36">
        <v>16591448</v>
      </c>
      <c r="M62" s="53">
        <f t="shared" si="0"/>
        <v>1.3693477647856705E-2</v>
      </c>
    </row>
    <row r="63" spans="1:13" x14ac:dyDescent="0.2">
      <c r="A63" s="51" t="s">
        <v>57</v>
      </c>
      <c r="B63" s="34">
        <v>0</v>
      </c>
      <c r="C63" s="36">
        <v>0</v>
      </c>
      <c r="D63" s="35">
        <v>4930933</v>
      </c>
      <c r="E63" s="35">
        <v>0</v>
      </c>
      <c r="F63" s="35">
        <v>0</v>
      </c>
      <c r="G63" s="35">
        <v>0</v>
      </c>
      <c r="H63" s="35">
        <v>0</v>
      </c>
      <c r="I63" s="36">
        <v>0</v>
      </c>
      <c r="J63" s="52">
        <v>0</v>
      </c>
      <c r="K63" s="36">
        <v>0</v>
      </c>
      <c r="L63" s="36">
        <v>4930933</v>
      </c>
      <c r="M63" s="53">
        <f t="shared" si="0"/>
        <v>4.0696641317008019E-3</v>
      </c>
    </row>
    <row r="64" spans="1:13" x14ac:dyDescent="0.2">
      <c r="A64" s="51" t="s">
        <v>58</v>
      </c>
      <c r="B64" s="34">
        <v>0</v>
      </c>
      <c r="C64" s="36">
        <v>0</v>
      </c>
      <c r="D64" s="35">
        <v>1614577</v>
      </c>
      <c r="E64" s="35">
        <v>0</v>
      </c>
      <c r="F64" s="35">
        <v>0</v>
      </c>
      <c r="G64" s="35">
        <v>0</v>
      </c>
      <c r="H64" s="35">
        <v>0</v>
      </c>
      <c r="I64" s="36">
        <v>1954669</v>
      </c>
      <c r="J64" s="52">
        <v>0</v>
      </c>
      <c r="K64" s="36">
        <v>0</v>
      </c>
      <c r="L64" s="36">
        <v>3569246</v>
      </c>
      <c r="M64" s="53">
        <f t="shared" si="0"/>
        <v>2.9458182505048358E-3</v>
      </c>
    </row>
    <row r="65" spans="1:13" x14ac:dyDescent="0.2">
      <c r="A65" s="51" t="s">
        <v>59</v>
      </c>
      <c r="B65" s="34">
        <v>0</v>
      </c>
      <c r="C65" s="36">
        <v>0</v>
      </c>
      <c r="D65" s="35">
        <v>0</v>
      </c>
      <c r="E65" s="35">
        <v>0</v>
      </c>
      <c r="F65" s="35">
        <v>0</v>
      </c>
      <c r="G65" s="35">
        <v>0</v>
      </c>
      <c r="H65" s="35">
        <v>0</v>
      </c>
      <c r="I65" s="36">
        <v>1052387</v>
      </c>
      <c r="J65" s="52">
        <v>0</v>
      </c>
      <c r="K65" s="36">
        <v>54925</v>
      </c>
      <c r="L65" s="36">
        <v>1107312</v>
      </c>
      <c r="M65" s="53">
        <f t="shared" si="0"/>
        <v>9.1390167520059157E-4</v>
      </c>
    </row>
    <row r="66" spans="1:13" x14ac:dyDescent="0.2">
      <c r="A66" s="51" t="s">
        <v>60</v>
      </c>
      <c r="B66" s="34">
        <v>0</v>
      </c>
      <c r="C66" s="36">
        <v>0</v>
      </c>
      <c r="D66" s="35">
        <v>0</v>
      </c>
      <c r="E66" s="35">
        <v>204600</v>
      </c>
      <c r="F66" s="35">
        <v>0</v>
      </c>
      <c r="G66" s="35">
        <v>0</v>
      </c>
      <c r="H66" s="35">
        <v>0</v>
      </c>
      <c r="I66" s="36">
        <v>300930</v>
      </c>
      <c r="J66" s="52">
        <v>0</v>
      </c>
      <c r="K66" s="36">
        <v>0</v>
      </c>
      <c r="L66" s="36">
        <v>505530</v>
      </c>
      <c r="M66" s="53">
        <f t="shared" si="0"/>
        <v>4.1723083815957477E-4</v>
      </c>
    </row>
    <row r="67" spans="1:13" x14ac:dyDescent="0.2">
      <c r="A67" s="51" t="s">
        <v>61</v>
      </c>
      <c r="B67" s="34">
        <v>0</v>
      </c>
      <c r="C67" s="36">
        <v>4629743</v>
      </c>
      <c r="D67" s="35">
        <v>0</v>
      </c>
      <c r="E67" s="35">
        <v>0</v>
      </c>
      <c r="F67" s="35">
        <v>242990</v>
      </c>
      <c r="G67" s="35">
        <v>0</v>
      </c>
      <c r="H67" s="35">
        <v>74420</v>
      </c>
      <c r="I67" s="36">
        <v>8539750</v>
      </c>
      <c r="J67" s="52">
        <v>389465</v>
      </c>
      <c r="K67" s="36">
        <v>0</v>
      </c>
      <c r="L67" s="36">
        <v>13876367</v>
      </c>
      <c r="M67" s="53">
        <f t="shared" si="0"/>
        <v>1.145263037608028E-2</v>
      </c>
    </row>
    <row r="68" spans="1:13" x14ac:dyDescent="0.2">
      <c r="A68" s="51" t="s">
        <v>62</v>
      </c>
      <c r="B68" s="34">
        <v>0</v>
      </c>
      <c r="C68" s="36">
        <v>0</v>
      </c>
      <c r="D68" s="35">
        <v>1080558</v>
      </c>
      <c r="E68" s="35">
        <v>0</v>
      </c>
      <c r="F68" s="35">
        <v>0</v>
      </c>
      <c r="G68" s="35">
        <v>0</v>
      </c>
      <c r="H68" s="35">
        <v>0</v>
      </c>
      <c r="I68" s="36">
        <v>2323384</v>
      </c>
      <c r="J68" s="52">
        <v>0</v>
      </c>
      <c r="K68" s="36">
        <v>0</v>
      </c>
      <c r="L68" s="36">
        <v>3403942</v>
      </c>
      <c r="M68" s="53">
        <f t="shared" si="0"/>
        <v>2.8093873236139876E-3</v>
      </c>
    </row>
    <row r="69" spans="1:13" x14ac:dyDescent="0.2">
      <c r="A69" s="51" t="s">
        <v>63</v>
      </c>
      <c r="B69" s="34">
        <v>0</v>
      </c>
      <c r="C69" s="36">
        <v>53214</v>
      </c>
      <c r="D69" s="35">
        <v>889214</v>
      </c>
      <c r="E69" s="35">
        <v>0</v>
      </c>
      <c r="F69" s="35">
        <v>0</v>
      </c>
      <c r="G69" s="35">
        <v>0</v>
      </c>
      <c r="H69" s="35">
        <v>0</v>
      </c>
      <c r="I69" s="36">
        <v>0</v>
      </c>
      <c r="J69" s="52">
        <v>0</v>
      </c>
      <c r="K69" s="36">
        <v>29558</v>
      </c>
      <c r="L69" s="36">
        <v>971986</v>
      </c>
      <c r="M69" s="53">
        <f t="shared" si="0"/>
        <v>8.022125956112841E-4</v>
      </c>
    </row>
    <row r="70" spans="1:13" x14ac:dyDescent="0.2">
      <c r="A70" s="51" t="s">
        <v>64</v>
      </c>
      <c r="B70" s="34">
        <v>491116</v>
      </c>
      <c r="C70" s="36">
        <v>0</v>
      </c>
      <c r="D70" s="35">
        <v>0</v>
      </c>
      <c r="E70" s="35">
        <v>0</v>
      </c>
      <c r="F70" s="35">
        <v>0</v>
      </c>
      <c r="G70" s="35">
        <v>0</v>
      </c>
      <c r="H70" s="35">
        <v>0</v>
      </c>
      <c r="I70" s="36">
        <v>0</v>
      </c>
      <c r="J70" s="52">
        <v>0</v>
      </c>
      <c r="K70" s="36">
        <v>0</v>
      </c>
      <c r="L70" s="36">
        <v>491116</v>
      </c>
      <c r="M70" s="50">
        <f>L70/$L$71</f>
        <v>4.0533448126437149E-4</v>
      </c>
    </row>
    <row r="71" spans="1:13" x14ac:dyDescent="0.2">
      <c r="A71" s="54" t="s">
        <v>67</v>
      </c>
      <c r="B71" s="55">
        <v>51135572</v>
      </c>
      <c r="C71" s="55">
        <v>75797956</v>
      </c>
      <c r="D71" s="55">
        <v>226693639</v>
      </c>
      <c r="E71" s="55">
        <v>29841463</v>
      </c>
      <c r="F71" s="55">
        <v>42019842</v>
      </c>
      <c r="G71" s="55">
        <v>511496</v>
      </c>
      <c r="H71" s="55">
        <v>90242731</v>
      </c>
      <c r="I71" s="55">
        <v>616970864</v>
      </c>
      <c r="J71" s="55">
        <v>11107099</v>
      </c>
      <c r="K71" s="55">
        <v>67310774</v>
      </c>
      <c r="L71" s="55">
        <v>1211631437</v>
      </c>
      <c r="M71" s="56">
        <f>L71/$L$71</f>
        <v>1</v>
      </c>
    </row>
    <row r="72" spans="1:13" x14ac:dyDescent="0.2">
      <c r="A72" s="54" t="s">
        <v>81</v>
      </c>
      <c r="B72" s="58">
        <f>(B71/$L$71)</f>
        <v>4.2203899996695118E-2</v>
      </c>
      <c r="C72" s="58">
        <f t="shared" ref="C72:L72" si="1">(C71/$L$71)</f>
        <v>6.2558591404392558E-2</v>
      </c>
      <c r="D72" s="58">
        <f t="shared" si="1"/>
        <v>0.18709785177024918</v>
      </c>
      <c r="E72" s="58">
        <f t="shared" si="1"/>
        <v>2.4629158743097221E-2</v>
      </c>
      <c r="F72" s="58">
        <f t="shared" si="1"/>
        <v>3.4680382760652981E-2</v>
      </c>
      <c r="G72" s="58">
        <f t="shared" si="1"/>
        <v>4.2215477774863974E-4</v>
      </c>
      <c r="H72" s="58">
        <f t="shared" si="1"/>
        <v>7.4480347937687263E-2</v>
      </c>
      <c r="I72" s="58">
        <f t="shared" si="1"/>
        <v>0.50920671514402116</v>
      </c>
      <c r="J72" s="58">
        <f t="shared" si="1"/>
        <v>9.1670607585927141E-3</v>
      </c>
      <c r="K72" s="58">
        <f t="shared" si="1"/>
        <v>5.5553835881529706E-2</v>
      </c>
      <c r="L72" s="58">
        <f t="shared" si="1"/>
        <v>1</v>
      </c>
      <c r="M72" s="59"/>
    </row>
    <row r="73" spans="1:13" x14ac:dyDescent="0.2">
      <c r="A73" s="9"/>
      <c r="B73" s="17"/>
      <c r="C73" s="17"/>
      <c r="D73" s="17"/>
      <c r="E73" s="17"/>
      <c r="F73" s="17"/>
      <c r="G73" s="17"/>
      <c r="H73" s="17"/>
      <c r="I73" s="17"/>
      <c r="J73" s="17"/>
      <c r="K73" s="17"/>
      <c r="L73" s="17"/>
      <c r="M73" s="18"/>
    </row>
    <row r="74" spans="1:13" ht="25.5" customHeight="1" x14ac:dyDescent="0.2">
      <c r="A74" s="72" t="s">
        <v>86</v>
      </c>
      <c r="B74" s="70"/>
      <c r="C74" s="70"/>
      <c r="D74" s="70"/>
      <c r="E74" s="70"/>
      <c r="F74" s="70"/>
      <c r="G74" s="70"/>
      <c r="H74" s="70"/>
      <c r="I74" s="70"/>
      <c r="J74" s="70"/>
      <c r="K74" s="70"/>
      <c r="L74" s="70"/>
      <c r="M74" s="71"/>
    </row>
    <row r="75" spans="1:13" x14ac:dyDescent="0.2">
      <c r="A75" s="9"/>
      <c r="B75" s="17"/>
      <c r="C75" s="17"/>
      <c r="D75" s="17"/>
      <c r="E75" s="17"/>
      <c r="F75" s="17"/>
      <c r="G75" s="17"/>
      <c r="H75" s="17"/>
      <c r="I75" s="17"/>
      <c r="J75" s="17"/>
      <c r="K75" s="17"/>
      <c r="L75" s="17"/>
      <c r="M75" s="18"/>
    </row>
    <row r="76" spans="1:13" ht="13.5" thickBot="1" x14ac:dyDescent="0.25">
      <c r="A76" s="19" t="s">
        <v>83</v>
      </c>
      <c r="B76" s="20"/>
      <c r="C76" s="20"/>
      <c r="D76" s="21"/>
      <c r="E76" s="21"/>
      <c r="F76" s="21"/>
      <c r="G76" s="21"/>
      <c r="H76" s="21"/>
      <c r="I76" s="21"/>
      <c r="J76" s="21"/>
      <c r="K76" s="21"/>
      <c r="L76" s="21"/>
      <c r="M76" s="22"/>
    </row>
    <row r="77" spans="1:13" x14ac:dyDescent="0.2">
      <c r="A77" s="57"/>
      <c r="D77" s="1"/>
      <c r="E77" s="1"/>
      <c r="F77" s="1"/>
      <c r="G77" s="1"/>
      <c r="H77" s="1"/>
      <c r="I77" s="1"/>
      <c r="J77" s="1"/>
      <c r="K77" s="1"/>
      <c r="L77" s="1"/>
      <c r="M77" s="1"/>
    </row>
    <row r="78" spans="1:13" x14ac:dyDescent="0.2">
      <c r="B78" s="1"/>
      <c r="C78" s="1"/>
      <c r="D78" s="1"/>
      <c r="E78" s="1"/>
      <c r="F78" s="1"/>
      <c r="G78" s="1"/>
      <c r="H78" s="1"/>
      <c r="I78" s="1"/>
      <c r="J78" s="1"/>
      <c r="K78" s="1"/>
      <c r="L78" s="1"/>
      <c r="M78" s="1"/>
    </row>
    <row r="79" spans="1:13" x14ac:dyDescent="0.2">
      <c r="D79" s="1"/>
      <c r="E79" s="1"/>
      <c r="F79" s="1"/>
      <c r="G79" s="1"/>
      <c r="H79" s="1"/>
      <c r="I79" s="1"/>
      <c r="J79" s="1"/>
      <c r="K79" s="1"/>
      <c r="L79" s="1"/>
      <c r="M79" s="1"/>
    </row>
    <row r="80" spans="1:13" x14ac:dyDescent="0.2">
      <c r="D80" s="1"/>
      <c r="E80" s="1"/>
      <c r="F80" s="1"/>
      <c r="G80" s="1"/>
      <c r="H80" s="1"/>
      <c r="I80" s="1"/>
      <c r="J80" s="1"/>
      <c r="K80" s="1"/>
      <c r="L80" s="1"/>
      <c r="M80" s="1"/>
    </row>
    <row r="81" spans="4:13" x14ac:dyDescent="0.2">
      <c r="D81" s="1"/>
      <c r="E81" s="1"/>
      <c r="F81" s="1"/>
      <c r="G81" s="1"/>
      <c r="H81" s="1"/>
      <c r="I81" s="1"/>
      <c r="J81" s="1"/>
      <c r="K81" s="1"/>
      <c r="L81" s="1"/>
      <c r="M81" s="1"/>
    </row>
  </sheetData>
  <mergeCells count="1">
    <mergeCell ref="A74:M74"/>
  </mergeCells>
  <printOptions horizontalCentered="1"/>
  <pageMargins left="0.5" right="0.5" top="0.5" bottom="0.5" header="0.3" footer="0.3"/>
  <pageSetup scale="66" fitToHeight="0" orientation="landscape" r:id="rId1"/>
  <headerFooter>
    <oddFooter>&amp;L&amp;11Office of Economic and Demographic Research&amp;R&amp;11Page &amp;P of &amp;N</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M81"/>
  <sheetViews>
    <sheetView workbookViewId="0"/>
  </sheetViews>
  <sheetFormatPr defaultRowHeight="12.75" x14ac:dyDescent="0.2"/>
  <cols>
    <col min="1" max="12" width="15.7109375" customWidth="1"/>
    <col min="13" max="13" width="8.7109375" customWidth="1"/>
  </cols>
  <sheetData>
    <row r="1" spans="1:13" ht="23.25" x14ac:dyDescent="0.35">
      <c r="A1" s="39" t="s">
        <v>73</v>
      </c>
      <c r="B1" s="3"/>
      <c r="C1" s="3"/>
      <c r="D1" s="4"/>
      <c r="E1" s="4"/>
      <c r="F1" s="4"/>
      <c r="G1" s="4"/>
      <c r="H1" s="4"/>
      <c r="I1" s="4"/>
      <c r="J1" s="4"/>
      <c r="K1" s="4"/>
      <c r="L1" s="4"/>
      <c r="M1" s="5"/>
    </row>
    <row r="2" spans="1:13" ht="18.75" thickBot="1" x14ac:dyDescent="0.3">
      <c r="A2" s="40" t="s">
        <v>89</v>
      </c>
      <c r="B2" s="6"/>
      <c r="C2" s="6"/>
      <c r="D2" s="7"/>
      <c r="E2" s="7"/>
      <c r="F2" s="7"/>
      <c r="G2" s="7"/>
      <c r="H2" s="7"/>
      <c r="I2" s="7"/>
      <c r="J2" s="7"/>
      <c r="K2" s="7"/>
      <c r="L2" s="7"/>
      <c r="M2" s="8"/>
    </row>
    <row r="3" spans="1:13" ht="39" thickBot="1" x14ac:dyDescent="0.25">
      <c r="A3" s="41" t="s">
        <v>7</v>
      </c>
      <c r="B3" s="42" t="s">
        <v>84</v>
      </c>
      <c r="C3" s="43" t="s">
        <v>74</v>
      </c>
      <c r="D3" s="43" t="s">
        <v>75</v>
      </c>
      <c r="E3" s="43" t="s">
        <v>76</v>
      </c>
      <c r="F3" s="43" t="s">
        <v>77</v>
      </c>
      <c r="G3" s="43" t="s">
        <v>78</v>
      </c>
      <c r="H3" s="43" t="s">
        <v>79</v>
      </c>
      <c r="I3" s="43" t="s">
        <v>66</v>
      </c>
      <c r="J3" s="43" t="s">
        <v>80</v>
      </c>
      <c r="K3" s="43" t="s">
        <v>65</v>
      </c>
      <c r="L3" s="43" t="s">
        <v>67</v>
      </c>
      <c r="M3" s="44" t="s">
        <v>81</v>
      </c>
    </row>
    <row r="4" spans="1:13" x14ac:dyDescent="0.2">
      <c r="A4" s="45" t="s">
        <v>0</v>
      </c>
      <c r="B4" s="46">
        <v>49980</v>
      </c>
      <c r="C4" s="47">
        <v>0</v>
      </c>
      <c r="D4" s="48">
        <v>0</v>
      </c>
      <c r="E4" s="48">
        <v>0</v>
      </c>
      <c r="F4" s="48">
        <v>0</v>
      </c>
      <c r="G4" s="48">
        <v>0</v>
      </c>
      <c r="H4" s="48">
        <v>0</v>
      </c>
      <c r="I4" s="47">
        <v>8124063</v>
      </c>
      <c r="J4" s="49">
        <v>49768</v>
      </c>
      <c r="K4" s="47">
        <v>0</v>
      </c>
      <c r="L4" s="47">
        <v>8223811</v>
      </c>
      <c r="M4" s="50">
        <f>L4/$L$71</f>
        <v>7.3745531191830886E-3</v>
      </c>
    </row>
    <row r="5" spans="1:13" x14ac:dyDescent="0.2">
      <c r="A5" s="51" t="s">
        <v>8</v>
      </c>
      <c r="B5" s="34">
        <v>0</v>
      </c>
      <c r="C5" s="36">
        <v>0</v>
      </c>
      <c r="D5" s="35">
        <v>205084</v>
      </c>
      <c r="E5" s="35">
        <v>0</v>
      </c>
      <c r="F5" s="35">
        <v>0</v>
      </c>
      <c r="G5" s="35">
        <v>0</v>
      </c>
      <c r="H5" s="35">
        <v>0</v>
      </c>
      <c r="I5" s="36">
        <v>366355</v>
      </c>
      <c r="J5" s="52">
        <v>0</v>
      </c>
      <c r="K5" s="36">
        <v>0</v>
      </c>
      <c r="L5" s="36">
        <v>571439</v>
      </c>
      <c r="M5" s="53">
        <f>L5/$L$71</f>
        <v>5.1242754239766268E-4</v>
      </c>
    </row>
    <row r="6" spans="1:13" x14ac:dyDescent="0.2">
      <c r="A6" s="51" t="s">
        <v>9</v>
      </c>
      <c r="B6" s="34">
        <v>0</v>
      </c>
      <c r="C6" s="36">
        <v>1726520</v>
      </c>
      <c r="D6" s="35">
        <v>0</v>
      </c>
      <c r="E6" s="35">
        <v>0</v>
      </c>
      <c r="F6" s="35">
        <v>1806</v>
      </c>
      <c r="G6" s="35">
        <v>0</v>
      </c>
      <c r="H6" s="35">
        <v>0</v>
      </c>
      <c r="I6" s="36">
        <v>0</v>
      </c>
      <c r="J6" s="52">
        <v>0</v>
      </c>
      <c r="K6" s="36">
        <v>44382</v>
      </c>
      <c r="L6" s="36">
        <v>1772708</v>
      </c>
      <c r="M6" s="53">
        <f t="shared" ref="M6:M69" si="0">L6/$L$71</f>
        <v>1.589643695702736E-3</v>
      </c>
    </row>
    <row r="7" spans="1:13" x14ac:dyDescent="0.2">
      <c r="A7" s="51" t="s">
        <v>10</v>
      </c>
      <c r="B7" s="34">
        <v>0</v>
      </c>
      <c r="C7" s="36">
        <v>0</v>
      </c>
      <c r="D7" s="35">
        <v>0</v>
      </c>
      <c r="E7" s="35">
        <v>0</v>
      </c>
      <c r="F7" s="35">
        <v>0</v>
      </c>
      <c r="G7" s="35">
        <v>0</v>
      </c>
      <c r="H7" s="35">
        <v>0</v>
      </c>
      <c r="I7" s="36">
        <v>684225</v>
      </c>
      <c r="J7" s="52">
        <v>0</v>
      </c>
      <c r="K7" s="36">
        <v>0</v>
      </c>
      <c r="L7" s="36">
        <v>684225</v>
      </c>
      <c r="M7" s="53">
        <f t="shared" si="0"/>
        <v>6.1356633900913442E-4</v>
      </c>
    </row>
    <row r="8" spans="1:13" x14ac:dyDescent="0.2">
      <c r="A8" s="51" t="s">
        <v>11</v>
      </c>
      <c r="B8" s="34">
        <v>0</v>
      </c>
      <c r="C8" s="36">
        <v>3398144</v>
      </c>
      <c r="D8" s="35">
        <v>21470918</v>
      </c>
      <c r="E8" s="35">
        <v>0</v>
      </c>
      <c r="F8" s="35">
        <v>0</v>
      </c>
      <c r="G8" s="35">
        <v>0</v>
      </c>
      <c r="H8" s="35">
        <v>6052</v>
      </c>
      <c r="I8" s="36">
        <v>34417461</v>
      </c>
      <c r="J8" s="52">
        <v>15768</v>
      </c>
      <c r="K8" s="36">
        <v>18400</v>
      </c>
      <c r="L8" s="36">
        <v>59326744</v>
      </c>
      <c r="M8" s="53">
        <f t="shared" si="0"/>
        <v>5.3200179942872787E-2</v>
      </c>
    </row>
    <row r="9" spans="1:13" x14ac:dyDescent="0.2">
      <c r="A9" s="51" t="s">
        <v>12</v>
      </c>
      <c r="B9" s="34">
        <v>0</v>
      </c>
      <c r="C9" s="36">
        <v>0</v>
      </c>
      <c r="D9" s="35">
        <v>1098233</v>
      </c>
      <c r="E9" s="35">
        <v>0</v>
      </c>
      <c r="F9" s="35">
        <v>0</v>
      </c>
      <c r="G9" s="35">
        <v>0</v>
      </c>
      <c r="H9" s="35">
        <v>0</v>
      </c>
      <c r="I9" s="36">
        <v>1249610</v>
      </c>
      <c r="J9" s="52">
        <v>0</v>
      </c>
      <c r="K9" s="36">
        <v>0</v>
      </c>
      <c r="L9" s="36">
        <v>2347843</v>
      </c>
      <c r="M9" s="53">
        <f t="shared" si="0"/>
        <v>2.1053855589582711E-3</v>
      </c>
    </row>
    <row r="10" spans="1:13" x14ac:dyDescent="0.2">
      <c r="A10" s="51" t="s">
        <v>13</v>
      </c>
      <c r="B10" s="34">
        <v>0</v>
      </c>
      <c r="C10" s="36">
        <v>0</v>
      </c>
      <c r="D10" s="35">
        <v>0</v>
      </c>
      <c r="E10" s="35">
        <v>0</v>
      </c>
      <c r="F10" s="35">
        <v>0</v>
      </c>
      <c r="G10" s="35">
        <v>0</v>
      </c>
      <c r="H10" s="35">
        <v>0</v>
      </c>
      <c r="I10" s="36">
        <v>0</v>
      </c>
      <c r="J10" s="52">
        <v>0</v>
      </c>
      <c r="K10" s="36">
        <v>0</v>
      </c>
      <c r="L10" s="36">
        <v>0</v>
      </c>
      <c r="M10" s="53">
        <f t="shared" si="0"/>
        <v>0</v>
      </c>
    </row>
    <row r="11" spans="1:13" x14ac:dyDescent="0.2">
      <c r="A11" s="51" t="s">
        <v>14</v>
      </c>
      <c r="B11" s="34">
        <v>365550</v>
      </c>
      <c r="C11" s="36">
        <v>6640451</v>
      </c>
      <c r="D11" s="35">
        <v>19602829</v>
      </c>
      <c r="E11" s="35">
        <v>0</v>
      </c>
      <c r="F11" s="35">
        <v>0</v>
      </c>
      <c r="G11" s="35">
        <v>0</v>
      </c>
      <c r="H11" s="35">
        <v>5577710</v>
      </c>
      <c r="I11" s="36">
        <v>12555134</v>
      </c>
      <c r="J11" s="52">
        <v>0</v>
      </c>
      <c r="K11" s="36">
        <v>20760711</v>
      </c>
      <c r="L11" s="36">
        <v>65502386</v>
      </c>
      <c r="M11" s="53">
        <f t="shared" si="0"/>
        <v>5.8738074718671748E-2</v>
      </c>
    </row>
    <row r="12" spans="1:13" x14ac:dyDescent="0.2">
      <c r="A12" s="51" t="s">
        <v>15</v>
      </c>
      <c r="B12" s="34">
        <v>716217</v>
      </c>
      <c r="C12" s="36">
        <v>0</v>
      </c>
      <c r="D12" s="35">
        <v>0</v>
      </c>
      <c r="E12" s="35">
        <v>0</v>
      </c>
      <c r="F12" s="35">
        <v>485884</v>
      </c>
      <c r="G12" s="35">
        <v>0</v>
      </c>
      <c r="H12" s="35">
        <v>1024887</v>
      </c>
      <c r="I12" s="36">
        <v>1773620</v>
      </c>
      <c r="J12" s="52">
        <v>250348</v>
      </c>
      <c r="K12" s="36">
        <v>3209</v>
      </c>
      <c r="L12" s="36">
        <v>4254165</v>
      </c>
      <c r="M12" s="53">
        <f t="shared" si="0"/>
        <v>3.8148451819076975E-3</v>
      </c>
    </row>
    <row r="13" spans="1:13" x14ac:dyDescent="0.2">
      <c r="A13" s="51" t="s">
        <v>16</v>
      </c>
      <c r="B13" s="34">
        <v>0</v>
      </c>
      <c r="C13" s="36">
        <v>0</v>
      </c>
      <c r="D13" s="35">
        <v>0</v>
      </c>
      <c r="E13" s="35">
        <v>0</v>
      </c>
      <c r="F13" s="35">
        <v>0</v>
      </c>
      <c r="G13" s="35">
        <v>0</v>
      </c>
      <c r="H13" s="35">
        <v>11574</v>
      </c>
      <c r="I13" s="36">
        <v>14319370</v>
      </c>
      <c r="J13" s="52">
        <v>57465</v>
      </c>
      <c r="K13" s="36">
        <v>0</v>
      </c>
      <c r="L13" s="36">
        <v>14388409</v>
      </c>
      <c r="M13" s="53">
        <f t="shared" si="0"/>
        <v>1.2902544388609128E-2</v>
      </c>
    </row>
    <row r="14" spans="1:13" x14ac:dyDescent="0.2">
      <c r="A14" s="51" t="s">
        <v>17</v>
      </c>
      <c r="B14" s="34">
        <v>0</v>
      </c>
      <c r="C14" s="36">
        <v>18246</v>
      </c>
      <c r="D14" s="35">
        <v>0</v>
      </c>
      <c r="E14" s="35">
        <v>0</v>
      </c>
      <c r="F14" s="35">
        <v>0</v>
      </c>
      <c r="G14" s="35">
        <v>0</v>
      </c>
      <c r="H14" s="35">
        <v>3032201</v>
      </c>
      <c r="I14" s="36">
        <v>19231124</v>
      </c>
      <c r="J14" s="52">
        <v>731696</v>
      </c>
      <c r="K14" s="36">
        <v>0</v>
      </c>
      <c r="L14" s="36">
        <v>23013267</v>
      </c>
      <c r="M14" s="53">
        <f t="shared" si="0"/>
        <v>2.0636729119558224E-2</v>
      </c>
    </row>
    <row r="15" spans="1:13" x14ac:dyDescent="0.2">
      <c r="A15" s="51" t="s">
        <v>18</v>
      </c>
      <c r="B15" s="34">
        <v>0</v>
      </c>
      <c r="C15" s="36">
        <v>0</v>
      </c>
      <c r="D15" s="35">
        <v>3067386</v>
      </c>
      <c r="E15" s="35">
        <v>0</v>
      </c>
      <c r="F15" s="35">
        <v>1413</v>
      </c>
      <c r="G15" s="35">
        <v>0</v>
      </c>
      <c r="H15" s="35">
        <v>0</v>
      </c>
      <c r="I15" s="36">
        <v>4054601</v>
      </c>
      <c r="J15" s="52">
        <v>35103</v>
      </c>
      <c r="K15" s="36">
        <v>0</v>
      </c>
      <c r="L15" s="36">
        <v>7158504</v>
      </c>
      <c r="M15" s="53">
        <f t="shared" si="0"/>
        <v>6.4192584194705613E-3</v>
      </c>
    </row>
    <row r="16" spans="1:13" x14ac:dyDescent="0.2">
      <c r="A16" s="51" t="s">
        <v>72</v>
      </c>
      <c r="B16" s="34">
        <v>0</v>
      </c>
      <c r="C16" s="36">
        <v>0</v>
      </c>
      <c r="D16" s="35">
        <v>1449817</v>
      </c>
      <c r="E16" s="35">
        <v>0</v>
      </c>
      <c r="F16" s="35">
        <v>41458</v>
      </c>
      <c r="G16" s="35">
        <v>0</v>
      </c>
      <c r="H16" s="35">
        <v>0</v>
      </c>
      <c r="I16" s="36">
        <v>2081110</v>
      </c>
      <c r="J16" s="52">
        <v>7790</v>
      </c>
      <c r="K16" s="36">
        <v>0</v>
      </c>
      <c r="L16" s="36">
        <v>3580175</v>
      </c>
      <c r="M16" s="53">
        <f t="shared" si="0"/>
        <v>3.210456893217915E-3</v>
      </c>
    </row>
    <row r="17" spans="1:13" x14ac:dyDescent="0.2">
      <c r="A17" s="51" t="s">
        <v>19</v>
      </c>
      <c r="B17" s="34">
        <v>0</v>
      </c>
      <c r="C17" s="36">
        <v>0</v>
      </c>
      <c r="D17" s="35">
        <v>470859</v>
      </c>
      <c r="E17" s="35">
        <v>0</v>
      </c>
      <c r="F17" s="35">
        <v>0</v>
      </c>
      <c r="G17" s="35">
        <v>47750</v>
      </c>
      <c r="H17" s="35">
        <v>0</v>
      </c>
      <c r="I17" s="36">
        <v>1288989</v>
      </c>
      <c r="J17" s="52">
        <v>0</v>
      </c>
      <c r="K17" s="36">
        <v>0</v>
      </c>
      <c r="L17" s="36">
        <v>1807598</v>
      </c>
      <c r="M17" s="53">
        <f t="shared" si="0"/>
        <v>1.6209306693854117E-3</v>
      </c>
    </row>
    <row r="18" spans="1:13" x14ac:dyDescent="0.2">
      <c r="A18" s="51" t="s">
        <v>20</v>
      </c>
      <c r="B18" s="34">
        <v>0</v>
      </c>
      <c r="C18" s="36">
        <v>371781</v>
      </c>
      <c r="D18" s="35">
        <v>0</v>
      </c>
      <c r="E18" s="35">
        <v>0</v>
      </c>
      <c r="F18" s="35">
        <v>0</v>
      </c>
      <c r="G18" s="35">
        <v>0</v>
      </c>
      <c r="H18" s="35">
        <v>28063743</v>
      </c>
      <c r="I18" s="36">
        <v>39548606</v>
      </c>
      <c r="J18" s="52">
        <v>0</v>
      </c>
      <c r="K18" s="36">
        <v>0</v>
      </c>
      <c r="L18" s="36">
        <v>67984129</v>
      </c>
      <c r="M18" s="53">
        <f t="shared" si="0"/>
        <v>6.0963532670181189E-2</v>
      </c>
    </row>
    <row r="19" spans="1:13" x14ac:dyDescent="0.2">
      <c r="A19" s="51" t="s">
        <v>22</v>
      </c>
      <c r="B19" s="34">
        <v>0</v>
      </c>
      <c r="C19" s="36">
        <v>115117</v>
      </c>
      <c r="D19" s="35">
        <v>12032987</v>
      </c>
      <c r="E19" s="35">
        <v>0</v>
      </c>
      <c r="F19" s="35">
        <v>687940</v>
      </c>
      <c r="G19" s="35">
        <v>0</v>
      </c>
      <c r="H19" s="35">
        <v>0</v>
      </c>
      <c r="I19" s="36">
        <v>0</v>
      </c>
      <c r="J19" s="52">
        <v>128204</v>
      </c>
      <c r="K19" s="36">
        <v>940307</v>
      </c>
      <c r="L19" s="36">
        <v>13904555</v>
      </c>
      <c r="M19" s="53">
        <f t="shared" si="0"/>
        <v>1.2468657103878336E-2</v>
      </c>
    </row>
    <row r="20" spans="1:13" x14ac:dyDescent="0.2">
      <c r="A20" s="51" t="s">
        <v>21</v>
      </c>
      <c r="B20" s="34">
        <v>0</v>
      </c>
      <c r="C20" s="36">
        <v>0</v>
      </c>
      <c r="D20" s="35">
        <v>0</v>
      </c>
      <c r="E20" s="35">
        <v>0</v>
      </c>
      <c r="F20" s="35">
        <v>0</v>
      </c>
      <c r="G20" s="35">
        <v>3891</v>
      </c>
      <c r="H20" s="35">
        <v>0</v>
      </c>
      <c r="I20" s="36">
        <v>1478455</v>
      </c>
      <c r="J20" s="52">
        <v>270147</v>
      </c>
      <c r="K20" s="36">
        <v>0</v>
      </c>
      <c r="L20" s="36">
        <v>1752493</v>
      </c>
      <c r="M20" s="53">
        <f t="shared" si="0"/>
        <v>1.5715162616816618E-3</v>
      </c>
    </row>
    <row r="21" spans="1:13" x14ac:dyDescent="0.2">
      <c r="A21" s="51" t="s">
        <v>23</v>
      </c>
      <c r="B21" s="34">
        <v>0</v>
      </c>
      <c r="C21" s="36">
        <v>0</v>
      </c>
      <c r="D21" s="35">
        <v>0</v>
      </c>
      <c r="E21" s="35">
        <v>0</v>
      </c>
      <c r="F21" s="35">
        <v>0</v>
      </c>
      <c r="G21" s="35">
        <v>0</v>
      </c>
      <c r="H21" s="35">
        <v>0</v>
      </c>
      <c r="I21" s="36">
        <v>0</v>
      </c>
      <c r="J21" s="52">
        <v>0</v>
      </c>
      <c r="K21" s="36">
        <v>0</v>
      </c>
      <c r="L21" s="36">
        <v>0</v>
      </c>
      <c r="M21" s="53">
        <f t="shared" si="0"/>
        <v>0</v>
      </c>
    </row>
    <row r="22" spans="1:13" x14ac:dyDescent="0.2">
      <c r="A22" s="51" t="s">
        <v>24</v>
      </c>
      <c r="B22" s="34">
        <v>0</v>
      </c>
      <c r="C22" s="36">
        <v>0</v>
      </c>
      <c r="D22" s="35">
        <v>0</v>
      </c>
      <c r="E22" s="35">
        <v>0</v>
      </c>
      <c r="F22" s="35">
        <v>0</v>
      </c>
      <c r="G22" s="35">
        <v>0</v>
      </c>
      <c r="H22" s="35">
        <v>0</v>
      </c>
      <c r="I22" s="36">
        <v>0</v>
      </c>
      <c r="J22" s="52">
        <v>0</v>
      </c>
      <c r="K22" s="36">
        <v>0</v>
      </c>
      <c r="L22" s="36">
        <v>0</v>
      </c>
      <c r="M22" s="53">
        <f t="shared" si="0"/>
        <v>0</v>
      </c>
    </row>
    <row r="23" spans="1:13" x14ac:dyDescent="0.2">
      <c r="A23" s="51" t="s">
        <v>25</v>
      </c>
      <c r="B23" s="34">
        <v>0</v>
      </c>
      <c r="C23" s="36">
        <v>0</v>
      </c>
      <c r="D23" s="35">
        <v>590262</v>
      </c>
      <c r="E23" s="35">
        <v>0</v>
      </c>
      <c r="F23" s="35">
        <v>0</v>
      </c>
      <c r="G23" s="35">
        <v>0</v>
      </c>
      <c r="H23" s="35">
        <v>0</v>
      </c>
      <c r="I23" s="36">
        <v>604279</v>
      </c>
      <c r="J23" s="52">
        <v>14681</v>
      </c>
      <c r="K23" s="36">
        <v>0</v>
      </c>
      <c r="L23" s="36">
        <v>1209223</v>
      </c>
      <c r="M23" s="53">
        <f t="shared" si="0"/>
        <v>1.0843487583114364E-3</v>
      </c>
    </row>
    <row r="24" spans="1:13" x14ac:dyDescent="0.2">
      <c r="A24" s="51" t="s">
        <v>26</v>
      </c>
      <c r="B24" s="34">
        <v>0</v>
      </c>
      <c r="C24" s="36">
        <v>0</v>
      </c>
      <c r="D24" s="35">
        <v>0</v>
      </c>
      <c r="E24" s="35">
        <v>0</v>
      </c>
      <c r="F24" s="35">
        <v>0</v>
      </c>
      <c r="G24" s="35">
        <v>0</v>
      </c>
      <c r="H24" s="35">
        <v>0</v>
      </c>
      <c r="I24" s="36">
        <v>0</v>
      </c>
      <c r="J24" s="52">
        <v>0</v>
      </c>
      <c r="K24" s="36">
        <v>0</v>
      </c>
      <c r="L24" s="36">
        <v>0</v>
      </c>
      <c r="M24" s="53">
        <f t="shared" si="0"/>
        <v>0</v>
      </c>
    </row>
    <row r="25" spans="1:13" x14ac:dyDescent="0.2">
      <c r="A25" s="51" t="s">
        <v>27</v>
      </c>
      <c r="B25" s="34">
        <v>0</v>
      </c>
      <c r="C25" s="36">
        <v>0</v>
      </c>
      <c r="D25" s="35">
        <v>0</v>
      </c>
      <c r="E25" s="35">
        <v>0</v>
      </c>
      <c r="F25" s="35">
        <v>0</v>
      </c>
      <c r="G25" s="35">
        <v>0</v>
      </c>
      <c r="H25" s="35">
        <v>0</v>
      </c>
      <c r="I25" s="36">
        <v>0</v>
      </c>
      <c r="J25" s="52">
        <v>0</v>
      </c>
      <c r="K25" s="36">
        <v>0</v>
      </c>
      <c r="L25" s="36">
        <v>0</v>
      </c>
      <c r="M25" s="53">
        <f t="shared" si="0"/>
        <v>0</v>
      </c>
    </row>
    <row r="26" spans="1:13" x14ac:dyDescent="0.2">
      <c r="A26" s="51" t="s">
        <v>28</v>
      </c>
      <c r="B26" s="34">
        <v>0</v>
      </c>
      <c r="C26" s="36">
        <v>0</v>
      </c>
      <c r="D26" s="35">
        <v>0</v>
      </c>
      <c r="E26" s="35">
        <v>0</v>
      </c>
      <c r="F26" s="35">
        <v>0</v>
      </c>
      <c r="G26" s="35">
        <v>0</v>
      </c>
      <c r="H26" s="35">
        <v>0</v>
      </c>
      <c r="I26" s="36">
        <v>0</v>
      </c>
      <c r="J26" s="52">
        <v>0</v>
      </c>
      <c r="K26" s="36">
        <v>0</v>
      </c>
      <c r="L26" s="36">
        <v>0</v>
      </c>
      <c r="M26" s="53">
        <f t="shared" si="0"/>
        <v>0</v>
      </c>
    </row>
    <row r="27" spans="1:13" x14ac:dyDescent="0.2">
      <c r="A27" s="51" t="s">
        <v>29</v>
      </c>
      <c r="B27" s="34">
        <v>0</v>
      </c>
      <c r="C27" s="36">
        <v>0</v>
      </c>
      <c r="D27" s="35">
        <v>1847379</v>
      </c>
      <c r="E27" s="35">
        <v>0</v>
      </c>
      <c r="F27" s="35">
        <v>0</v>
      </c>
      <c r="G27" s="35">
        <v>0</v>
      </c>
      <c r="H27" s="35">
        <v>0</v>
      </c>
      <c r="I27" s="36">
        <v>877514</v>
      </c>
      <c r="J27" s="52">
        <v>0</v>
      </c>
      <c r="K27" s="36">
        <v>0</v>
      </c>
      <c r="L27" s="36">
        <v>2724893</v>
      </c>
      <c r="M27" s="53">
        <f t="shared" si="0"/>
        <v>2.4434982969076214E-3</v>
      </c>
    </row>
    <row r="28" spans="1:13" x14ac:dyDescent="0.2">
      <c r="A28" s="51" t="s">
        <v>30</v>
      </c>
      <c r="B28" s="34">
        <v>1049736</v>
      </c>
      <c r="C28" s="36">
        <v>187292</v>
      </c>
      <c r="D28" s="35">
        <v>1168582</v>
      </c>
      <c r="E28" s="35">
        <v>0</v>
      </c>
      <c r="F28" s="35">
        <v>103449</v>
      </c>
      <c r="G28" s="35">
        <v>466417</v>
      </c>
      <c r="H28" s="35">
        <v>743510</v>
      </c>
      <c r="I28" s="36">
        <v>876102</v>
      </c>
      <c r="J28" s="52">
        <v>94316</v>
      </c>
      <c r="K28" s="36">
        <v>0</v>
      </c>
      <c r="L28" s="36">
        <v>4689403</v>
      </c>
      <c r="M28" s="53">
        <f t="shared" si="0"/>
        <v>4.2051369518045258E-3</v>
      </c>
    </row>
    <row r="29" spans="1:13" x14ac:dyDescent="0.2">
      <c r="A29" s="51" t="s">
        <v>31</v>
      </c>
      <c r="B29" s="34">
        <v>0</v>
      </c>
      <c r="C29" s="36">
        <v>0</v>
      </c>
      <c r="D29" s="35">
        <v>9848368</v>
      </c>
      <c r="E29" s="35">
        <v>0</v>
      </c>
      <c r="F29" s="35">
        <v>919990</v>
      </c>
      <c r="G29" s="35">
        <v>0</v>
      </c>
      <c r="H29" s="35">
        <v>0</v>
      </c>
      <c r="I29" s="36">
        <v>4853481</v>
      </c>
      <c r="J29" s="52">
        <v>176795</v>
      </c>
      <c r="K29" s="36">
        <v>365766</v>
      </c>
      <c r="L29" s="36">
        <v>16164399</v>
      </c>
      <c r="M29" s="53">
        <f t="shared" si="0"/>
        <v>1.4495131158190526E-2</v>
      </c>
    </row>
    <row r="30" spans="1:13" x14ac:dyDescent="0.2">
      <c r="A30" s="51" t="s">
        <v>32</v>
      </c>
      <c r="B30" s="34">
        <v>0</v>
      </c>
      <c r="C30" s="36">
        <v>77084</v>
      </c>
      <c r="D30" s="35">
        <v>1539768</v>
      </c>
      <c r="E30" s="35">
        <v>0</v>
      </c>
      <c r="F30" s="35">
        <v>65900</v>
      </c>
      <c r="G30" s="35">
        <v>0</v>
      </c>
      <c r="H30" s="35">
        <v>17840</v>
      </c>
      <c r="I30" s="36">
        <v>4599140</v>
      </c>
      <c r="J30" s="52">
        <v>100460</v>
      </c>
      <c r="K30" s="36">
        <v>415183</v>
      </c>
      <c r="L30" s="36">
        <v>6815375</v>
      </c>
      <c r="M30" s="53">
        <f t="shared" si="0"/>
        <v>6.1115637220568956E-3</v>
      </c>
    </row>
    <row r="31" spans="1:13" x14ac:dyDescent="0.2">
      <c r="A31" s="51" t="s">
        <v>33</v>
      </c>
      <c r="B31" s="34">
        <v>0</v>
      </c>
      <c r="C31" s="36">
        <v>0</v>
      </c>
      <c r="D31" s="35">
        <v>6368598</v>
      </c>
      <c r="E31" s="35">
        <v>0</v>
      </c>
      <c r="F31" s="35">
        <v>8116696</v>
      </c>
      <c r="G31" s="35">
        <v>0</v>
      </c>
      <c r="H31" s="35">
        <v>23190730</v>
      </c>
      <c r="I31" s="36">
        <v>61096158</v>
      </c>
      <c r="J31" s="52">
        <v>0</v>
      </c>
      <c r="K31" s="36">
        <v>2789082</v>
      </c>
      <c r="L31" s="36">
        <v>101561264</v>
      </c>
      <c r="M31" s="53">
        <f t="shared" si="0"/>
        <v>9.1073218513822496E-2</v>
      </c>
    </row>
    <row r="32" spans="1:13" x14ac:dyDescent="0.2">
      <c r="A32" s="51" t="s">
        <v>34</v>
      </c>
      <c r="B32" s="34">
        <v>0</v>
      </c>
      <c r="C32" s="36">
        <v>0</v>
      </c>
      <c r="D32" s="35">
        <v>0</v>
      </c>
      <c r="E32" s="35">
        <v>0</v>
      </c>
      <c r="F32" s="35">
        <v>0</v>
      </c>
      <c r="G32" s="35">
        <v>0</v>
      </c>
      <c r="H32" s="35">
        <v>0</v>
      </c>
      <c r="I32" s="36">
        <v>0</v>
      </c>
      <c r="J32" s="52">
        <v>0</v>
      </c>
      <c r="K32" s="36">
        <v>0</v>
      </c>
      <c r="L32" s="36">
        <v>0</v>
      </c>
      <c r="M32" s="53">
        <f t="shared" si="0"/>
        <v>0</v>
      </c>
    </row>
    <row r="33" spans="1:13" x14ac:dyDescent="0.2">
      <c r="A33" s="51" t="s">
        <v>35</v>
      </c>
      <c r="B33" s="34">
        <v>0</v>
      </c>
      <c r="C33" s="36">
        <v>0</v>
      </c>
      <c r="D33" s="35">
        <v>0</v>
      </c>
      <c r="E33" s="35">
        <v>0</v>
      </c>
      <c r="F33" s="35">
        <v>284673</v>
      </c>
      <c r="G33" s="35">
        <v>0</v>
      </c>
      <c r="H33" s="35">
        <v>0</v>
      </c>
      <c r="I33" s="36">
        <v>8017960</v>
      </c>
      <c r="J33" s="52">
        <v>0</v>
      </c>
      <c r="K33" s="36">
        <v>0</v>
      </c>
      <c r="L33" s="36">
        <v>8302633</v>
      </c>
      <c r="M33" s="53">
        <f t="shared" si="0"/>
        <v>7.4452353157900206E-3</v>
      </c>
    </row>
    <row r="34" spans="1:13" x14ac:dyDescent="0.2">
      <c r="A34" s="51" t="s">
        <v>36</v>
      </c>
      <c r="B34" s="34">
        <v>857385</v>
      </c>
      <c r="C34" s="36">
        <v>0</v>
      </c>
      <c r="D34" s="35">
        <v>0</v>
      </c>
      <c r="E34" s="35">
        <v>0</v>
      </c>
      <c r="F34" s="35">
        <v>0</v>
      </c>
      <c r="G34" s="35">
        <v>0</v>
      </c>
      <c r="H34" s="35">
        <v>0</v>
      </c>
      <c r="I34" s="36">
        <v>0</v>
      </c>
      <c r="J34" s="52">
        <v>0</v>
      </c>
      <c r="K34" s="36">
        <v>0</v>
      </c>
      <c r="L34" s="36">
        <v>857385</v>
      </c>
      <c r="M34" s="53">
        <f t="shared" si="0"/>
        <v>7.6884442335685877E-4</v>
      </c>
    </row>
    <row r="35" spans="1:13" x14ac:dyDescent="0.2">
      <c r="A35" s="51" t="s">
        <v>37</v>
      </c>
      <c r="B35" s="34">
        <v>0</v>
      </c>
      <c r="C35" s="36">
        <v>0</v>
      </c>
      <c r="D35" s="35">
        <v>631594</v>
      </c>
      <c r="E35" s="35">
        <v>0</v>
      </c>
      <c r="F35" s="35">
        <v>0</v>
      </c>
      <c r="G35" s="35">
        <v>0</v>
      </c>
      <c r="H35" s="35">
        <v>0</v>
      </c>
      <c r="I35" s="36">
        <v>1099175</v>
      </c>
      <c r="J35" s="52">
        <v>0</v>
      </c>
      <c r="K35" s="36">
        <v>0</v>
      </c>
      <c r="L35" s="36">
        <v>1730769</v>
      </c>
      <c r="M35" s="53">
        <f t="shared" si="0"/>
        <v>1.5520356593233227E-3</v>
      </c>
    </row>
    <row r="36" spans="1:13" x14ac:dyDescent="0.2">
      <c r="A36" s="51" t="s">
        <v>38</v>
      </c>
      <c r="B36" s="34">
        <v>0</v>
      </c>
      <c r="C36" s="36">
        <v>0</v>
      </c>
      <c r="D36" s="35">
        <v>0</v>
      </c>
      <c r="E36" s="35">
        <v>0</v>
      </c>
      <c r="F36" s="35">
        <v>0</v>
      </c>
      <c r="G36" s="35">
        <v>0</v>
      </c>
      <c r="H36" s="35">
        <v>0</v>
      </c>
      <c r="I36" s="36">
        <v>0</v>
      </c>
      <c r="J36" s="52">
        <v>0</v>
      </c>
      <c r="K36" s="36">
        <v>0</v>
      </c>
      <c r="L36" s="36">
        <v>0</v>
      </c>
      <c r="M36" s="53">
        <f t="shared" si="0"/>
        <v>0</v>
      </c>
    </row>
    <row r="37" spans="1:13" x14ac:dyDescent="0.2">
      <c r="A37" s="51" t="s">
        <v>39</v>
      </c>
      <c r="B37" s="34">
        <v>0</v>
      </c>
      <c r="C37" s="36">
        <v>0</v>
      </c>
      <c r="D37" s="35">
        <v>16320118</v>
      </c>
      <c r="E37" s="35">
        <v>0</v>
      </c>
      <c r="F37" s="35">
        <v>732014</v>
      </c>
      <c r="G37" s="35">
        <v>0</v>
      </c>
      <c r="H37" s="35">
        <v>0</v>
      </c>
      <c r="I37" s="36">
        <v>12282000</v>
      </c>
      <c r="J37" s="52">
        <v>24156</v>
      </c>
      <c r="K37" s="36">
        <v>0</v>
      </c>
      <c r="L37" s="36">
        <v>29358288</v>
      </c>
      <c r="M37" s="53">
        <f t="shared" si="0"/>
        <v>2.6326511436641168E-2</v>
      </c>
    </row>
    <row r="38" spans="1:13" x14ac:dyDescent="0.2">
      <c r="A38" s="51" t="s">
        <v>1</v>
      </c>
      <c r="B38" s="34">
        <v>0</v>
      </c>
      <c r="C38" s="36">
        <v>42342</v>
      </c>
      <c r="D38" s="35">
        <v>0</v>
      </c>
      <c r="E38" s="35">
        <v>0</v>
      </c>
      <c r="F38" s="35">
        <v>52526</v>
      </c>
      <c r="G38" s="35">
        <v>0</v>
      </c>
      <c r="H38" s="35">
        <v>126645</v>
      </c>
      <c r="I38" s="36">
        <v>30145525</v>
      </c>
      <c r="J38" s="52">
        <v>510811</v>
      </c>
      <c r="K38" s="36">
        <v>306523</v>
      </c>
      <c r="L38" s="36">
        <v>31184372</v>
      </c>
      <c r="M38" s="53">
        <f t="shared" si="0"/>
        <v>2.7964019090706945E-2</v>
      </c>
    </row>
    <row r="39" spans="1:13" x14ac:dyDescent="0.2">
      <c r="A39" s="51" t="s">
        <v>40</v>
      </c>
      <c r="B39" s="34">
        <v>0</v>
      </c>
      <c r="C39" s="36">
        <v>1042480</v>
      </c>
      <c r="D39" s="35">
        <v>1640932</v>
      </c>
      <c r="E39" s="35">
        <v>0</v>
      </c>
      <c r="F39" s="35">
        <v>0</v>
      </c>
      <c r="G39" s="35">
        <v>0</v>
      </c>
      <c r="H39" s="35">
        <v>240150</v>
      </c>
      <c r="I39" s="36">
        <v>1513920</v>
      </c>
      <c r="J39" s="52">
        <v>376980</v>
      </c>
      <c r="K39" s="36">
        <v>0</v>
      </c>
      <c r="L39" s="36">
        <v>4814462</v>
      </c>
      <c r="M39" s="53">
        <f t="shared" si="0"/>
        <v>4.3172813382127157E-3</v>
      </c>
    </row>
    <row r="40" spans="1:13" x14ac:dyDescent="0.2">
      <c r="A40" s="51" t="s">
        <v>41</v>
      </c>
      <c r="B40" s="34">
        <v>0</v>
      </c>
      <c r="C40" s="36">
        <v>0</v>
      </c>
      <c r="D40" s="35">
        <v>0</v>
      </c>
      <c r="E40" s="35">
        <v>2709404</v>
      </c>
      <c r="F40" s="35">
        <v>0</v>
      </c>
      <c r="G40" s="35">
        <v>0</v>
      </c>
      <c r="H40" s="35">
        <v>0</v>
      </c>
      <c r="I40" s="36">
        <v>494475</v>
      </c>
      <c r="J40" s="52">
        <v>219504</v>
      </c>
      <c r="K40" s="36">
        <v>0</v>
      </c>
      <c r="L40" s="36">
        <v>3423383</v>
      </c>
      <c r="M40" s="53">
        <f t="shared" si="0"/>
        <v>3.0698565155264828E-3</v>
      </c>
    </row>
    <row r="41" spans="1:13" x14ac:dyDescent="0.2">
      <c r="A41" s="51" t="s">
        <v>42</v>
      </c>
      <c r="B41" s="34">
        <v>0</v>
      </c>
      <c r="C41" s="36">
        <v>0</v>
      </c>
      <c r="D41" s="35">
        <v>0</v>
      </c>
      <c r="E41" s="35">
        <v>0</v>
      </c>
      <c r="F41" s="35">
        <v>0</v>
      </c>
      <c r="G41" s="35">
        <v>0</v>
      </c>
      <c r="H41" s="35">
        <v>0</v>
      </c>
      <c r="I41" s="36">
        <v>0</v>
      </c>
      <c r="J41" s="52">
        <v>0</v>
      </c>
      <c r="K41" s="36">
        <v>0</v>
      </c>
      <c r="L41" s="36">
        <v>0</v>
      </c>
      <c r="M41" s="53">
        <f t="shared" si="0"/>
        <v>0</v>
      </c>
    </row>
    <row r="42" spans="1:13" x14ac:dyDescent="0.2">
      <c r="A42" s="51" t="s">
        <v>2</v>
      </c>
      <c r="B42" s="34">
        <v>0</v>
      </c>
      <c r="C42" s="36">
        <v>0</v>
      </c>
      <c r="D42" s="35">
        <v>328605</v>
      </c>
      <c r="E42" s="35">
        <v>0</v>
      </c>
      <c r="F42" s="35">
        <v>0</v>
      </c>
      <c r="G42" s="35">
        <v>0</v>
      </c>
      <c r="H42" s="35">
        <v>0</v>
      </c>
      <c r="I42" s="36">
        <v>1111528</v>
      </c>
      <c r="J42" s="52">
        <v>0</v>
      </c>
      <c r="K42" s="36">
        <v>0</v>
      </c>
      <c r="L42" s="36">
        <v>1440133</v>
      </c>
      <c r="M42" s="53">
        <f t="shared" si="0"/>
        <v>1.2914131060634173E-3</v>
      </c>
    </row>
    <row r="43" spans="1:13" x14ac:dyDescent="0.2">
      <c r="A43" s="51" t="s">
        <v>43</v>
      </c>
      <c r="B43" s="34">
        <v>0</v>
      </c>
      <c r="C43" s="36">
        <v>107973</v>
      </c>
      <c r="D43" s="35">
        <v>0</v>
      </c>
      <c r="E43" s="35">
        <v>0</v>
      </c>
      <c r="F43" s="35">
        <v>68784</v>
      </c>
      <c r="G43" s="35">
        <v>0</v>
      </c>
      <c r="H43" s="35">
        <v>80462</v>
      </c>
      <c r="I43" s="36">
        <v>0</v>
      </c>
      <c r="J43" s="52">
        <v>93031</v>
      </c>
      <c r="K43" s="36">
        <v>35825</v>
      </c>
      <c r="L43" s="36">
        <v>386075</v>
      </c>
      <c r="M43" s="53">
        <f t="shared" si="0"/>
        <v>3.4620574274975567E-4</v>
      </c>
    </row>
    <row r="44" spans="1:13" x14ac:dyDescent="0.2">
      <c r="A44" s="51" t="s">
        <v>44</v>
      </c>
      <c r="B44" s="34">
        <v>9255</v>
      </c>
      <c r="C44" s="36">
        <v>0</v>
      </c>
      <c r="D44" s="35">
        <v>0</v>
      </c>
      <c r="E44" s="35">
        <v>25584903</v>
      </c>
      <c r="F44" s="35">
        <v>1008974</v>
      </c>
      <c r="G44" s="35">
        <v>0</v>
      </c>
      <c r="H44" s="35">
        <v>3695103</v>
      </c>
      <c r="I44" s="36">
        <v>11948836</v>
      </c>
      <c r="J44" s="52">
        <v>6245741</v>
      </c>
      <c r="K44" s="36">
        <v>0</v>
      </c>
      <c r="L44" s="36">
        <v>48492812</v>
      </c>
      <c r="M44" s="53">
        <f t="shared" si="0"/>
        <v>4.348504823281555E-2</v>
      </c>
    </row>
    <row r="45" spans="1:13" x14ac:dyDescent="0.2">
      <c r="A45" s="51" t="s">
        <v>45</v>
      </c>
      <c r="B45" s="34">
        <v>0</v>
      </c>
      <c r="C45" s="36">
        <v>0</v>
      </c>
      <c r="D45" s="35">
        <v>0</v>
      </c>
      <c r="E45" s="35">
        <v>0</v>
      </c>
      <c r="F45" s="35">
        <v>0</v>
      </c>
      <c r="G45" s="35">
        <v>0</v>
      </c>
      <c r="H45" s="35">
        <v>0</v>
      </c>
      <c r="I45" s="36">
        <v>0</v>
      </c>
      <c r="J45" s="52">
        <v>0</v>
      </c>
      <c r="K45" s="36">
        <v>15686880</v>
      </c>
      <c r="L45" s="36">
        <v>15686880</v>
      </c>
      <c r="M45" s="53">
        <f t="shared" si="0"/>
        <v>1.4066924669627112E-2</v>
      </c>
    </row>
    <row r="46" spans="1:13" x14ac:dyDescent="0.2">
      <c r="A46" s="51" t="s">
        <v>46</v>
      </c>
      <c r="B46" s="34">
        <v>0</v>
      </c>
      <c r="C46" s="36">
        <v>0</v>
      </c>
      <c r="D46" s="35">
        <v>0</v>
      </c>
      <c r="E46" s="35">
        <v>0</v>
      </c>
      <c r="F46" s="35">
        <v>7448897</v>
      </c>
      <c r="G46" s="35">
        <v>0</v>
      </c>
      <c r="H46" s="35">
        <v>0</v>
      </c>
      <c r="I46" s="36">
        <v>143144830</v>
      </c>
      <c r="J46" s="52">
        <v>0</v>
      </c>
      <c r="K46" s="36">
        <v>16929731</v>
      </c>
      <c r="L46" s="36">
        <v>167523457</v>
      </c>
      <c r="M46" s="53">
        <f t="shared" si="0"/>
        <v>0.1502236168068167</v>
      </c>
    </row>
    <row r="47" spans="1:13" x14ac:dyDescent="0.2">
      <c r="A47" s="51" t="s">
        <v>47</v>
      </c>
      <c r="B47" s="34">
        <v>0</v>
      </c>
      <c r="C47" s="36">
        <v>48515</v>
      </c>
      <c r="D47" s="35">
        <v>0</v>
      </c>
      <c r="E47" s="35">
        <v>0</v>
      </c>
      <c r="F47" s="35">
        <v>0</v>
      </c>
      <c r="G47" s="35">
        <v>0</v>
      </c>
      <c r="H47" s="35">
        <v>13262673</v>
      </c>
      <c r="I47" s="36">
        <v>14453331</v>
      </c>
      <c r="J47" s="52">
        <v>12612</v>
      </c>
      <c r="K47" s="36">
        <v>78320</v>
      </c>
      <c r="L47" s="36">
        <v>27855451</v>
      </c>
      <c r="M47" s="53">
        <f t="shared" si="0"/>
        <v>2.4978869657668649E-2</v>
      </c>
    </row>
    <row r="48" spans="1:13" x14ac:dyDescent="0.2">
      <c r="A48" s="51" t="s">
        <v>48</v>
      </c>
      <c r="B48" s="34">
        <v>0</v>
      </c>
      <c r="C48" s="36">
        <v>0</v>
      </c>
      <c r="D48" s="35">
        <v>0</v>
      </c>
      <c r="E48" s="35">
        <v>0</v>
      </c>
      <c r="F48" s="35">
        <v>0</v>
      </c>
      <c r="G48" s="35">
        <v>0</v>
      </c>
      <c r="H48" s="35">
        <v>0</v>
      </c>
      <c r="I48" s="36">
        <v>0</v>
      </c>
      <c r="J48" s="52">
        <v>0</v>
      </c>
      <c r="K48" s="36">
        <v>0</v>
      </c>
      <c r="L48" s="36">
        <v>0</v>
      </c>
      <c r="M48" s="53">
        <f t="shared" si="0"/>
        <v>0</v>
      </c>
    </row>
    <row r="49" spans="1:13" x14ac:dyDescent="0.2">
      <c r="A49" s="51" t="s">
        <v>49</v>
      </c>
      <c r="B49" s="34">
        <v>0</v>
      </c>
      <c r="C49" s="36">
        <v>0</v>
      </c>
      <c r="D49" s="35">
        <v>0</v>
      </c>
      <c r="E49" s="35">
        <v>0</v>
      </c>
      <c r="F49" s="35">
        <v>0</v>
      </c>
      <c r="G49" s="35">
        <v>0</v>
      </c>
      <c r="H49" s="35">
        <v>0</v>
      </c>
      <c r="I49" s="36">
        <v>0</v>
      </c>
      <c r="J49" s="52">
        <v>0</v>
      </c>
      <c r="K49" s="36">
        <v>374223</v>
      </c>
      <c r="L49" s="36">
        <v>374223</v>
      </c>
      <c r="M49" s="53">
        <f t="shared" si="0"/>
        <v>3.3557767705508467E-4</v>
      </c>
    </row>
    <row r="50" spans="1:13" x14ac:dyDescent="0.2">
      <c r="A50" s="51" t="s">
        <v>3</v>
      </c>
      <c r="B50" s="34">
        <v>0</v>
      </c>
      <c r="C50" s="36">
        <v>0</v>
      </c>
      <c r="D50" s="35">
        <v>3197200</v>
      </c>
      <c r="E50" s="35">
        <v>1349157</v>
      </c>
      <c r="F50" s="35">
        <v>0</v>
      </c>
      <c r="G50" s="35">
        <v>0</v>
      </c>
      <c r="H50" s="35">
        <v>0</v>
      </c>
      <c r="I50" s="36">
        <v>2510181</v>
      </c>
      <c r="J50" s="52">
        <v>0</v>
      </c>
      <c r="K50" s="36">
        <v>0</v>
      </c>
      <c r="L50" s="36">
        <v>7056538</v>
      </c>
      <c r="M50" s="53">
        <f t="shared" si="0"/>
        <v>6.3278222613012379E-3</v>
      </c>
    </row>
    <row r="51" spans="1:13" x14ac:dyDescent="0.2">
      <c r="A51" s="51" t="s">
        <v>50</v>
      </c>
      <c r="B51" s="34">
        <v>0</v>
      </c>
      <c r="C51" s="36">
        <v>7409366</v>
      </c>
      <c r="D51" s="35">
        <v>0</v>
      </c>
      <c r="E51" s="35">
        <v>0</v>
      </c>
      <c r="F51" s="35">
        <v>10206741</v>
      </c>
      <c r="G51" s="35">
        <v>0</v>
      </c>
      <c r="H51" s="35">
        <v>0</v>
      </c>
      <c r="I51" s="36">
        <v>46933260</v>
      </c>
      <c r="J51" s="52">
        <v>25142</v>
      </c>
      <c r="K51" s="36">
        <v>803641</v>
      </c>
      <c r="L51" s="36">
        <v>65378149</v>
      </c>
      <c r="M51" s="53">
        <f t="shared" si="0"/>
        <v>5.8626667445830977E-2</v>
      </c>
    </row>
    <row r="52" spans="1:13" x14ac:dyDescent="0.2">
      <c r="A52" s="51" t="s">
        <v>51</v>
      </c>
      <c r="B52" s="34">
        <v>0</v>
      </c>
      <c r="C52" s="36">
        <v>375089</v>
      </c>
      <c r="D52" s="35">
        <v>23075400</v>
      </c>
      <c r="E52" s="35">
        <v>0</v>
      </c>
      <c r="F52" s="35">
        <v>220300</v>
      </c>
      <c r="G52" s="35">
        <v>0</v>
      </c>
      <c r="H52" s="35">
        <v>0</v>
      </c>
      <c r="I52" s="36">
        <v>11487772</v>
      </c>
      <c r="J52" s="52">
        <v>11714</v>
      </c>
      <c r="K52" s="36">
        <v>2443529</v>
      </c>
      <c r="L52" s="36">
        <v>37613805</v>
      </c>
      <c r="M52" s="53">
        <f t="shared" si="0"/>
        <v>3.3729496335347983E-2</v>
      </c>
    </row>
    <row r="53" spans="1:13" x14ac:dyDescent="0.2">
      <c r="A53" s="51" t="s">
        <v>4</v>
      </c>
      <c r="B53" s="34">
        <v>0</v>
      </c>
      <c r="C53" s="36">
        <v>52723</v>
      </c>
      <c r="D53" s="35">
        <v>288638</v>
      </c>
      <c r="E53" s="35">
        <v>0</v>
      </c>
      <c r="F53" s="35">
        <v>0</v>
      </c>
      <c r="G53" s="35">
        <v>0</v>
      </c>
      <c r="H53" s="35">
        <v>0</v>
      </c>
      <c r="I53" s="36">
        <v>0</v>
      </c>
      <c r="J53" s="52">
        <v>639753</v>
      </c>
      <c r="K53" s="36">
        <v>1372538</v>
      </c>
      <c r="L53" s="36">
        <v>2353652</v>
      </c>
      <c r="M53" s="53">
        <f t="shared" si="0"/>
        <v>2.1105946741810473E-3</v>
      </c>
    </row>
    <row r="54" spans="1:13" x14ac:dyDescent="0.2">
      <c r="A54" s="51" t="s">
        <v>52</v>
      </c>
      <c r="B54" s="34">
        <v>25707</v>
      </c>
      <c r="C54" s="36">
        <v>11897058</v>
      </c>
      <c r="D54" s="35">
        <v>0</v>
      </c>
      <c r="E54" s="35">
        <v>0</v>
      </c>
      <c r="F54" s="35">
        <v>3691323</v>
      </c>
      <c r="G54" s="35">
        <v>0</v>
      </c>
      <c r="H54" s="35">
        <v>0</v>
      </c>
      <c r="I54" s="36">
        <v>12479218</v>
      </c>
      <c r="J54" s="52">
        <v>0</v>
      </c>
      <c r="K54" s="36">
        <v>0</v>
      </c>
      <c r="L54" s="36">
        <v>28093306</v>
      </c>
      <c r="M54" s="53">
        <f t="shared" si="0"/>
        <v>2.5192161808006649E-2</v>
      </c>
    </row>
    <row r="55" spans="1:13" x14ac:dyDescent="0.2">
      <c r="A55" s="51" t="s">
        <v>53</v>
      </c>
      <c r="B55" s="34">
        <v>355788</v>
      </c>
      <c r="C55" s="36">
        <v>0</v>
      </c>
      <c r="D55" s="35">
        <v>3593890</v>
      </c>
      <c r="E55" s="35">
        <v>0</v>
      </c>
      <c r="F55" s="35">
        <v>1403832</v>
      </c>
      <c r="G55" s="35">
        <v>0</v>
      </c>
      <c r="H55" s="35">
        <v>0</v>
      </c>
      <c r="I55" s="36">
        <v>1156680</v>
      </c>
      <c r="J55" s="52">
        <v>0</v>
      </c>
      <c r="K55" s="36">
        <v>0</v>
      </c>
      <c r="L55" s="36">
        <v>6510190</v>
      </c>
      <c r="M55" s="53">
        <f t="shared" si="0"/>
        <v>5.8378946173464532E-3</v>
      </c>
    </row>
    <row r="56" spans="1:13" x14ac:dyDescent="0.2">
      <c r="A56" s="51" t="s">
        <v>54</v>
      </c>
      <c r="B56" s="34">
        <v>0</v>
      </c>
      <c r="C56" s="36">
        <v>0</v>
      </c>
      <c r="D56" s="35">
        <v>31215175</v>
      </c>
      <c r="E56" s="35">
        <v>0</v>
      </c>
      <c r="F56" s="35">
        <v>2301829</v>
      </c>
      <c r="G56" s="35">
        <v>0</v>
      </c>
      <c r="H56" s="35">
        <v>0</v>
      </c>
      <c r="I56" s="36">
        <v>23425572</v>
      </c>
      <c r="J56" s="52">
        <v>57810</v>
      </c>
      <c r="K56" s="36">
        <v>118898</v>
      </c>
      <c r="L56" s="36">
        <v>57119284</v>
      </c>
      <c r="M56" s="53">
        <f t="shared" si="0"/>
        <v>5.1220680288944463E-2</v>
      </c>
    </row>
    <row r="57" spans="1:13" x14ac:dyDescent="0.2">
      <c r="A57" s="51" t="s">
        <v>55</v>
      </c>
      <c r="B57" s="34">
        <v>0</v>
      </c>
      <c r="C57" s="36">
        <v>0</v>
      </c>
      <c r="D57" s="35">
        <v>0</v>
      </c>
      <c r="E57" s="35">
        <v>0</v>
      </c>
      <c r="F57" s="35">
        <v>0</v>
      </c>
      <c r="G57" s="35">
        <v>0</v>
      </c>
      <c r="H57" s="35">
        <v>0</v>
      </c>
      <c r="I57" s="36">
        <v>6783071</v>
      </c>
      <c r="J57" s="52">
        <v>886933</v>
      </c>
      <c r="K57" s="36">
        <v>0</v>
      </c>
      <c r="L57" s="36">
        <v>7670004</v>
      </c>
      <c r="M57" s="53">
        <f t="shared" si="0"/>
        <v>6.8779367524796917E-3</v>
      </c>
    </row>
    <row r="58" spans="1:13" x14ac:dyDescent="0.2">
      <c r="A58" s="51" t="s">
        <v>70</v>
      </c>
      <c r="B58" s="34">
        <v>0</v>
      </c>
      <c r="C58" s="36">
        <v>54818</v>
      </c>
      <c r="D58" s="35">
        <v>0</v>
      </c>
      <c r="E58" s="35">
        <v>0</v>
      </c>
      <c r="F58" s="35">
        <v>0</v>
      </c>
      <c r="G58" s="35">
        <v>0</v>
      </c>
      <c r="H58" s="35">
        <v>358845</v>
      </c>
      <c r="I58" s="36">
        <v>14806498</v>
      </c>
      <c r="J58" s="52">
        <v>24251</v>
      </c>
      <c r="K58" s="36">
        <v>0</v>
      </c>
      <c r="L58" s="36">
        <v>15244412</v>
      </c>
      <c r="M58" s="53">
        <f t="shared" si="0"/>
        <v>1.367014952857162E-2</v>
      </c>
    </row>
    <row r="59" spans="1:13" x14ac:dyDescent="0.2">
      <c r="A59" s="51" t="s">
        <v>71</v>
      </c>
      <c r="B59" s="34">
        <v>0</v>
      </c>
      <c r="C59" s="36">
        <v>0</v>
      </c>
      <c r="D59" s="35">
        <v>0</v>
      </c>
      <c r="E59" s="35">
        <v>0</v>
      </c>
      <c r="F59" s="35">
        <v>213329</v>
      </c>
      <c r="G59" s="35">
        <v>0</v>
      </c>
      <c r="H59" s="35">
        <v>2445241</v>
      </c>
      <c r="I59" s="36">
        <v>4952685</v>
      </c>
      <c r="J59" s="52">
        <v>565</v>
      </c>
      <c r="K59" s="36">
        <v>813005</v>
      </c>
      <c r="L59" s="36">
        <v>8424826</v>
      </c>
      <c r="M59" s="53">
        <f t="shared" si="0"/>
        <v>7.5548096687624239E-3</v>
      </c>
    </row>
    <row r="60" spans="1:13" x14ac:dyDescent="0.2">
      <c r="A60" s="51" t="s">
        <v>56</v>
      </c>
      <c r="B60" s="34">
        <v>251311</v>
      </c>
      <c r="C60" s="36">
        <v>50015</v>
      </c>
      <c r="D60" s="35">
        <v>5031378</v>
      </c>
      <c r="E60" s="35">
        <v>0</v>
      </c>
      <c r="F60" s="35">
        <v>285650</v>
      </c>
      <c r="G60" s="35">
        <v>0</v>
      </c>
      <c r="H60" s="35">
        <v>0</v>
      </c>
      <c r="I60" s="36">
        <v>0</v>
      </c>
      <c r="J60" s="52">
        <v>229253</v>
      </c>
      <c r="K60" s="36">
        <v>684614</v>
      </c>
      <c r="L60" s="36">
        <v>6532220</v>
      </c>
      <c r="M60" s="53">
        <f t="shared" si="0"/>
        <v>5.8576496196459469E-3</v>
      </c>
    </row>
    <row r="61" spans="1:13" x14ac:dyDescent="0.2">
      <c r="A61" s="51" t="s">
        <v>6</v>
      </c>
      <c r="B61" s="34">
        <v>0</v>
      </c>
      <c r="C61" s="36">
        <v>17627553</v>
      </c>
      <c r="D61" s="35">
        <v>34514917</v>
      </c>
      <c r="E61" s="35">
        <v>0</v>
      </c>
      <c r="F61" s="35">
        <v>81151</v>
      </c>
      <c r="G61" s="35">
        <v>0</v>
      </c>
      <c r="H61" s="35">
        <v>2236495</v>
      </c>
      <c r="I61" s="36">
        <v>21925435</v>
      </c>
      <c r="J61" s="52">
        <v>0</v>
      </c>
      <c r="K61" s="36">
        <v>542880</v>
      </c>
      <c r="L61" s="36">
        <v>76928431</v>
      </c>
      <c r="M61" s="53">
        <f t="shared" si="0"/>
        <v>6.8984173005059449E-2</v>
      </c>
    </row>
    <row r="62" spans="1:13" x14ac:dyDescent="0.2">
      <c r="A62" s="51" t="s">
        <v>5</v>
      </c>
      <c r="B62" s="34">
        <v>0</v>
      </c>
      <c r="C62" s="36">
        <v>0</v>
      </c>
      <c r="D62" s="35">
        <v>0</v>
      </c>
      <c r="E62" s="35">
        <v>0</v>
      </c>
      <c r="F62" s="35">
        <v>2464304</v>
      </c>
      <c r="G62" s="35">
        <v>0</v>
      </c>
      <c r="H62" s="35">
        <v>4545</v>
      </c>
      <c r="I62" s="36">
        <v>13375598</v>
      </c>
      <c r="J62" s="52">
        <v>0</v>
      </c>
      <c r="K62" s="36">
        <v>293817</v>
      </c>
      <c r="L62" s="36">
        <v>16138264</v>
      </c>
      <c r="M62" s="53">
        <f t="shared" si="0"/>
        <v>1.447169507171312E-2</v>
      </c>
    </row>
    <row r="63" spans="1:13" x14ac:dyDescent="0.2">
      <c r="A63" s="51" t="s">
        <v>57</v>
      </c>
      <c r="B63" s="34">
        <v>1396230</v>
      </c>
      <c r="C63" s="36">
        <v>0</v>
      </c>
      <c r="D63" s="35">
        <v>4693678</v>
      </c>
      <c r="E63" s="35">
        <v>0</v>
      </c>
      <c r="F63" s="35">
        <v>0</v>
      </c>
      <c r="G63" s="35">
        <v>0</v>
      </c>
      <c r="H63" s="35">
        <v>0</v>
      </c>
      <c r="I63" s="36">
        <v>0</v>
      </c>
      <c r="J63" s="52">
        <v>0</v>
      </c>
      <c r="K63" s="36">
        <v>0</v>
      </c>
      <c r="L63" s="36">
        <v>6089907</v>
      </c>
      <c r="M63" s="53">
        <f t="shared" si="0"/>
        <v>5.4610134720247004E-3</v>
      </c>
    </row>
    <row r="64" spans="1:13" x14ac:dyDescent="0.2">
      <c r="A64" s="51" t="s">
        <v>58</v>
      </c>
      <c r="B64" s="34">
        <v>0</v>
      </c>
      <c r="C64" s="36">
        <v>0</v>
      </c>
      <c r="D64" s="35">
        <v>1210058</v>
      </c>
      <c r="E64" s="35">
        <v>0</v>
      </c>
      <c r="F64" s="35">
        <v>0</v>
      </c>
      <c r="G64" s="35">
        <v>0</v>
      </c>
      <c r="H64" s="35">
        <v>0</v>
      </c>
      <c r="I64" s="36">
        <v>1953207</v>
      </c>
      <c r="J64" s="52">
        <v>0</v>
      </c>
      <c r="K64" s="36">
        <v>0</v>
      </c>
      <c r="L64" s="36">
        <v>3163265</v>
      </c>
      <c r="M64" s="53">
        <f t="shared" si="0"/>
        <v>2.8366004243717048E-3</v>
      </c>
    </row>
    <row r="65" spans="1:13" x14ac:dyDescent="0.2">
      <c r="A65" s="51" t="s">
        <v>59</v>
      </c>
      <c r="B65" s="34">
        <v>0</v>
      </c>
      <c r="C65" s="36">
        <v>0</v>
      </c>
      <c r="D65" s="35">
        <v>0</v>
      </c>
      <c r="E65" s="35">
        <v>0</v>
      </c>
      <c r="F65" s="35">
        <v>0</v>
      </c>
      <c r="G65" s="35">
        <v>0</v>
      </c>
      <c r="H65" s="35">
        <v>0</v>
      </c>
      <c r="I65" s="36">
        <v>1052200</v>
      </c>
      <c r="J65" s="52">
        <v>0</v>
      </c>
      <c r="K65" s="36">
        <v>55182</v>
      </c>
      <c r="L65" s="36">
        <v>1107382</v>
      </c>
      <c r="M65" s="53">
        <f t="shared" si="0"/>
        <v>9.9302469162134278E-4</v>
      </c>
    </row>
    <row r="66" spans="1:13" x14ac:dyDescent="0.2">
      <c r="A66" s="51" t="s">
        <v>60</v>
      </c>
      <c r="B66" s="34">
        <v>0</v>
      </c>
      <c r="C66" s="36">
        <v>0</v>
      </c>
      <c r="D66" s="35">
        <v>0</v>
      </c>
      <c r="E66" s="35">
        <v>204150</v>
      </c>
      <c r="F66" s="35">
        <v>0</v>
      </c>
      <c r="G66" s="35">
        <v>0</v>
      </c>
      <c r="H66" s="35">
        <v>0</v>
      </c>
      <c r="I66" s="36">
        <v>300755</v>
      </c>
      <c r="J66" s="52">
        <v>0</v>
      </c>
      <c r="K66" s="36">
        <v>0</v>
      </c>
      <c r="L66" s="36">
        <v>504905</v>
      </c>
      <c r="M66" s="53">
        <f t="shared" si="0"/>
        <v>4.5276438656495597E-4</v>
      </c>
    </row>
    <row r="67" spans="1:13" x14ac:dyDescent="0.2">
      <c r="A67" s="51" t="s">
        <v>61</v>
      </c>
      <c r="B67" s="34">
        <v>0</v>
      </c>
      <c r="C67" s="36">
        <v>4734997</v>
      </c>
      <c r="D67" s="35">
        <v>0</v>
      </c>
      <c r="E67" s="35">
        <v>0</v>
      </c>
      <c r="F67" s="35">
        <v>274440</v>
      </c>
      <c r="G67" s="35">
        <v>0</v>
      </c>
      <c r="H67" s="35">
        <v>81313</v>
      </c>
      <c r="I67" s="36">
        <v>8534683</v>
      </c>
      <c r="J67" s="52">
        <v>401062</v>
      </c>
      <c r="K67" s="36">
        <v>0</v>
      </c>
      <c r="L67" s="36">
        <v>14026495</v>
      </c>
      <c r="M67" s="53">
        <f t="shared" si="0"/>
        <v>1.2578004583696779E-2</v>
      </c>
    </row>
    <row r="68" spans="1:13" x14ac:dyDescent="0.2">
      <c r="A68" s="51" t="s">
        <v>62</v>
      </c>
      <c r="B68" s="34">
        <v>0</v>
      </c>
      <c r="C68" s="36">
        <v>0</v>
      </c>
      <c r="D68" s="35">
        <v>1088329</v>
      </c>
      <c r="E68" s="35">
        <v>0</v>
      </c>
      <c r="F68" s="35">
        <v>0</v>
      </c>
      <c r="G68" s="35">
        <v>0</v>
      </c>
      <c r="H68" s="35">
        <v>0</v>
      </c>
      <c r="I68" s="36">
        <v>2339064</v>
      </c>
      <c r="J68" s="52">
        <v>0</v>
      </c>
      <c r="K68" s="36">
        <v>0</v>
      </c>
      <c r="L68" s="36">
        <v>3427393</v>
      </c>
      <c r="M68" s="53">
        <f t="shared" si="0"/>
        <v>3.0734524101801806E-3</v>
      </c>
    </row>
    <row r="69" spans="1:13" x14ac:dyDescent="0.2">
      <c r="A69" s="51" t="s">
        <v>63</v>
      </c>
      <c r="B69" s="34">
        <v>0</v>
      </c>
      <c r="C69" s="36">
        <v>54872</v>
      </c>
      <c r="D69" s="35">
        <v>364907</v>
      </c>
      <c r="E69" s="35">
        <v>0</v>
      </c>
      <c r="F69" s="35">
        <v>0</v>
      </c>
      <c r="G69" s="35">
        <v>0</v>
      </c>
      <c r="H69" s="35">
        <v>0</v>
      </c>
      <c r="I69" s="36">
        <v>0</v>
      </c>
      <c r="J69" s="52">
        <v>0</v>
      </c>
      <c r="K69" s="36">
        <v>0</v>
      </c>
      <c r="L69" s="36">
        <v>419779</v>
      </c>
      <c r="M69" s="53">
        <f t="shared" si="0"/>
        <v>3.7642919247749706E-4</v>
      </c>
    </row>
    <row r="70" spans="1:13" x14ac:dyDescent="0.2">
      <c r="A70" s="51" t="s">
        <v>64</v>
      </c>
      <c r="B70" s="34">
        <v>491052</v>
      </c>
      <c r="C70" s="36">
        <v>0</v>
      </c>
      <c r="D70" s="35">
        <v>0</v>
      </c>
      <c r="E70" s="35">
        <v>0</v>
      </c>
      <c r="F70" s="35">
        <v>0</v>
      </c>
      <c r="G70" s="35">
        <v>0</v>
      </c>
      <c r="H70" s="35">
        <v>0</v>
      </c>
      <c r="I70" s="36">
        <v>0</v>
      </c>
      <c r="J70" s="52">
        <v>0</v>
      </c>
      <c r="K70" s="36">
        <v>0</v>
      </c>
      <c r="L70" s="36">
        <v>491052</v>
      </c>
      <c r="M70" s="50">
        <f>L70/$L$71</f>
        <v>4.4034196047077124E-4</v>
      </c>
    </row>
    <row r="71" spans="1:13" x14ac:dyDescent="0.2">
      <c r="A71" s="54" t="s">
        <v>67</v>
      </c>
      <c r="B71" s="55">
        <v>5568210</v>
      </c>
      <c r="C71" s="55">
        <v>56032436</v>
      </c>
      <c r="D71" s="55">
        <v>207955892</v>
      </c>
      <c r="E71" s="55">
        <v>29847614</v>
      </c>
      <c r="F71" s="55">
        <v>41163302</v>
      </c>
      <c r="G71" s="55">
        <v>518058</v>
      </c>
      <c r="H71" s="55">
        <v>84199717</v>
      </c>
      <c r="I71" s="55">
        <v>612306855</v>
      </c>
      <c r="J71" s="55">
        <v>11691859</v>
      </c>
      <c r="K71" s="55">
        <v>65876646</v>
      </c>
      <c r="L71" s="55">
        <v>1115160589</v>
      </c>
      <c r="M71" s="56">
        <f>L71/$L$71</f>
        <v>1</v>
      </c>
    </row>
    <row r="72" spans="1:13" x14ac:dyDescent="0.2">
      <c r="A72" s="54" t="s">
        <v>81</v>
      </c>
      <c r="B72" s="58">
        <f>(B71/$L$71)</f>
        <v>4.9931911645059038E-3</v>
      </c>
      <c r="C72" s="58">
        <f t="shared" ref="C72:L72" si="1">(C71/$L$71)</f>
        <v>5.0246069088799195E-2</v>
      </c>
      <c r="D72" s="58">
        <f t="shared" si="1"/>
        <v>0.18648066839098096</v>
      </c>
      <c r="E72" s="58">
        <f t="shared" si="1"/>
        <v>2.6765305637966731E-2</v>
      </c>
      <c r="F72" s="58">
        <f t="shared" si="1"/>
        <v>3.691244328936736E-2</v>
      </c>
      <c r="G72" s="58">
        <f t="shared" si="1"/>
        <v>4.6455910037545276E-4</v>
      </c>
      <c r="H72" s="58">
        <f t="shared" si="1"/>
        <v>7.5504566634214149E-2</v>
      </c>
      <c r="I72" s="58">
        <f t="shared" si="1"/>
        <v>0.5490750489569175</v>
      </c>
      <c r="J72" s="58">
        <f t="shared" si="1"/>
        <v>1.0484462162068033E-2</v>
      </c>
      <c r="K72" s="58">
        <f t="shared" si="1"/>
        <v>5.9073685574804691E-2</v>
      </c>
      <c r="L72" s="58">
        <f t="shared" si="1"/>
        <v>1</v>
      </c>
      <c r="M72" s="59"/>
    </row>
    <row r="73" spans="1:13" x14ac:dyDescent="0.2">
      <c r="A73" s="9"/>
      <c r="B73" s="17"/>
      <c r="C73" s="17"/>
      <c r="D73" s="17"/>
      <c r="E73" s="17"/>
      <c r="F73" s="17"/>
      <c r="G73" s="17"/>
      <c r="H73" s="17"/>
      <c r="I73" s="17"/>
      <c r="J73" s="17"/>
      <c r="K73" s="17"/>
      <c r="L73" s="17"/>
      <c r="M73" s="18"/>
    </row>
    <row r="74" spans="1:13" ht="25.5" customHeight="1" x14ac:dyDescent="0.2">
      <c r="A74" s="72" t="s">
        <v>86</v>
      </c>
      <c r="B74" s="70"/>
      <c r="C74" s="70"/>
      <c r="D74" s="70"/>
      <c r="E74" s="70"/>
      <c r="F74" s="70"/>
      <c r="G74" s="70"/>
      <c r="H74" s="70"/>
      <c r="I74" s="70"/>
      <c r="J74" s="70"/>
      <c r="K74" s="70"/>
      <c r="L74" s="70"/>
      <c r="M74" s="71"/>
    </row>
    <row r="75" spans="1:13" x14ac:dyDescent="0.2">
      <c r="A75" s="9"/>
      <c r="B75" s="17"/>
      <c r="C75" s="17"/>
      <c r="D75" s="17"/>
      <c r="E75" s="17"/>
      <c r="F75" s="17"/>
      <c r="G75" s="17"/>
      <c r="H75" s="17"/>
      <c r="I75" s="17"/>
      <c r="J75" s="17"/>
      <c r="K75" s="17"/>
      <c r="L75" s="17"/>
      <c r="M75" s="18"/>
    </row>
    <row r="76" spans="1:13" ht="13.5" thickBot="1" x14ac:dyDescent="0.25">
      <c r="A76" s="19" t="s">
        <v>83</v>
      </c>
      <c r="B76" s="20"/>
      <c r="C76" s="20"/>
      <c r="D76" s="21"/>
      <c r="E76" s="21"/>
      <c r="F76" s="21"/>
      <c r="G76" s="21"/>
      <c r="H76" s="21"/>
      <c r="I76" s="21"/>
      <c r="J76" s="21"/>
      <c r="K76" s="21"/>
      <c r="L76" s="21"/>
      <c r="M76" s="22"/>
    </row>
    <row r="77" spans="1:13" x14ac:dyDescent="0.2">
      <c r="A77" s="57"/>
      <c r="D77" s="1"/>
      <c r="E77" s="1"/>
      <c r="F77" s="1"/>
      <c r="G77" s="1"/>
      <c r="H77" s="1"/>
      <c r="I77" s="1"/>
      <c r="J77" s="1"/>
      <c r="K77" s="1"/>
      <c r="L77" s="1"/>
      <c r="M77" s="1"/>
    </row>
    <row r="78" spans="1:13" x14ac:dyDescent="0.2">
      <c r="B78" s="1"/>
      <c r="C78" s="1"/>
      <c r="D78" s="1"/>
      <c r="E78" s="1"/>
      <c r="F78" s="1"/>
      <c r="G78" s="1"/>
      <c r="H78" s="1"/>
      <c r="I78" s="1"/>
      <c r="J78" s="1"/>
      <c r="K78" s="1"/>
      <c r="L78" s="1"/>
      <c r="M78" s="1"/>
    </row>
    <row r="79" spans="1:13" x14ac:dyDescent="0.2">
      <c r="D79" s="1"/>
      <c r="E79" s="1"/>
      <c r="F79" s="1"/>
      <c r="G79" s="1"/>
      <c r="H79" s="1"/>
      <c r="I79" s="1"/>
      <c r="J79" s="1"/>
      <c r="K79" s="1"/>
      <c r="L79" s="1"/>
      <c r="M79" s="1"/>
    </row>
    <row r="80" spans="1:13" x14ac:dyDescent="0.2">
      <c r="D80" s="1"/>
      <c r="E80" s="1"/>
      <c r="F80" s="1"/>
      <c r="G80" s="1"/>
      <c r="H80" s="1"/>
      <c r="I80" s="1"/>
      <c r="J80" s="1"/>
      <c r="K80" s="1"/>
      <c r="L80" s="1"/>
      <c r="M80" s="1"/>
    </row>
    <row r="81" spans="4:13" x14ac:dyDescent="0.2">
      <c r="D81" s="1"/>
      <c r="E81" s="1"/>
      <c r="F81" s="1"/>
      <c r="G81" s="1"/>
      <c r="H81" s="1"/>
      <c r="I81" s="1"/>
      <c r="J81" s="1"/>
      <c r="K81" s="1"/>
      <c r="L81" s="1"/>
      <c r="M81" s="1"/>
    </row>
  </sheetData>
  <mergeCells count="1">
    <mergeCell ref="A74:M74"/>
  </mergeCells>
  <printOptions horizontalCentered="1"/>
  <pageMargins left="0.5" right="0.5" top="0.5" bottom="0.5" header="0.3" footer="0.3"/>
  <pageSetup scale="66" fitToHeight="0" orientation="landscape" r:id="rId1"/>
  <headerFooter>
    <oddFooter>&amp;L&amp;11Office of Economic and Demographic Research&amp;R&amp;11Page &amp;P of &amp;N</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M81"/>
  <sheetViews>
    <sheetView workbookViewId="0"/>
  </sheetViews>
  <sheetFormatPr defaultRowHeight="12.75" x14ac:dyDescent="0.2"/>
  <cols>
    <col min="1" max="12" width="15.7109375" customWidth="1"/>
    <col min="13" max="13" width="8.7109375" customWidth="1"/>
  </cols>
  <sheetData>
    <row r="1" spans="1:13" ht="23.25" x14ac:dyDescent="0.35">
      <c r="A1" s="39" t="s">
        <v>73</v>
      </c>
      <c r="B1" s="3"/>
      <c r="C1" s="3"/>
      <c r="D1" s="4"/>
      <c r="E1" s="4"/>
      <c r="F1" s="4"/>
      <c r="G1" s="4"/>
      <c r="H1" s="4"/>
      <c r="I1" s="4"/>
      <c r="J1" s="4"/>
      <c r="K1" s="4"/>
      <c r="L1" s="4"/>
      <c r="M1" s="5"/>
    </row>
    <row r="2" spans="1:13" ht="18.75" thickBot="1" x14ac:dyDescent="0.3">
      <c r="A2" s="40" t="s">
        <v>88</v>
      </c>
      <c r="B2" s="6"/>
      <c r="C2" s="6"/>
      <c r="D2" s="7"/>
      <c r="E2" s="7"/>
      <c r="F2" s="7"/>
      <c r="G2" s="7"/>
      <c r="H2" s="7"/>
      <c r="I2" s="7"/>
      <c r="J2" s="7"/>
      <c r="K2" s="7"/>
      <c r="L2" s="7"/>
      <c r="M2" s="8"/>
    </row>
    <row r="3" spans="1:13" ht="39" thickBot="1" x14ac:dyDescent="0.25">
      <c r="A3" s="41" t="s">
        <v>7</v>
      </c>
      <c r="B3" s="42" t="s">
        <v>84</v>
      </c>
      <c r="C3" s="43" t="s">
        <v>74</v>
      </c>
      <c r="D3" s="43" t="s">
        <v>75</v>
      </c>
      <c r="E3" s="43" t="s">
        <v>76</v>
      </c>
      <c r="F3" s="43" t="s">
        <v>77</v>
      </c>
      <c r="G3" s="43" t="s">
        <v>78</v>
      </c>
      <c r="H3" s="43" t="s">
        <v>79</v>
      </c>
      <c r="I3" s="43" t="s">
        <v>66</v>
      </c>
      <c r="J3" s="43" t="s">
        <v>80</v>
      </c>
      <c r="K3" s="43" t="s">
        <v>65</v>
      </c>
      <c r="L3" s="43" t="s">
        <v>67</v>
      </c>
      <c r="M3" s="44" t="s">
        <v>81</v>
      </c>
    </row>
    <row r="4" spans="1:13" x14ac:dyDescent="0.2">
      <c r="A4" s="45" t="s">
        <v>0</v>
      </c>
      <c r="B4" s="46">
        <v>49980</v>
      </c>
      <c r="C4" s="47">
        <v>0</v>
      </c>
      <c r="D4" s="48">
        <v>0</v>
      </c>
      <c r="E4" s="48">
        <v>0</v>
      </c>
      <c r="F4" s="48">
        <v>0</v>
      </c>
      <c r="G4" s="48">
        <v>0</v>
      </c>
      <c r="H4" s="48">
        <v>16212</v>
      </c>
      <c r="I4" s="47">
        <v>9036221</v>
      </c>
      <c r="J4" s="49">
        <v>75570</v>
      </c>
      <c r="K4" s="47">
        <v>0</v>
      </c>
      <c r="L4" s="47">
        <v>9177983</v>
      </c>
      <c r="M4" s="50">
        <f>L4/$L$71</f>
        <v>8.1842372340438542E-3</v>
      </c>
    </row>
    <row r="5" spans="1:13" x14ac:dyDescent="0.2">
      <c r="A5" s="51" t="s">
        <v>8</v>
      </c>
      <c r="B5" s="34">
        <v>0</v>
      </c>
      <c r="C5" s="36">
        <v>0</v>
      </c>
      <c r="D5" s="35">
        <v>365764</v>
      </c>
      <c r="E5" s="35">
        <v>0</v>
      </c>
      <c r="F5" s="35">
        <v>0</v>
      </c>
      <c r="G5" s="35">
        <v>0</v>
      </c>
      <c r="H5" s="35">
        <v>0</v>
      </c>
      <c r="I5" s="36">
        <v>204727</v>
      </c>
      <c r="J5" s="52">
        <v>0</v>
      </c>
      <c r="K5" s="36">
        <v>0</v>
      </c>
      <c r="L5" s="36">
        <v>570491</v>
      </c>
      <c r="M5" s="53">
        <f>L5/$L$71</f>
        <v>5.0872110831834318E-4</v>
      </c>
    </row>
    <row r="6" spans="1:13" x14ac:dyDescent="0.2">
      <c r="A6" s="51" t="s">
        <v>9</v>
      </c>
      <c r="B6" s="34">
        <v>0</v>
      </c>
      <c r="C6" s="36">
        <v>1774360</v>
      </c>
      <c r="D6" s="35">
        <v>0</v>
      </c>
      <c r="E6" s="35">
        <v>0</v>
      </c>
      <c r="F6" s="35">
        <v>1720</v>
      </c>
      <c r="G6" s="35">
        <v>0</v>
      </c>
      <c r="H6" s="35">
        <v>0</v>
      </c>
      <c r="I6" s="36">
        <v>0</v>
      </c>
      <c r="J6" s="52">
        <v>0</v>
      </c>
      <c r="K6" s="36">
        <v>45742</v>
      </c>
      <c r="L6" s="36">
        <v>1821822</v>
      </c>
      <c r="M6" s="53">
        <f t="shared" ref="M6:M69" si="0">L6/$L$71</f>
        <v>1.6245642911084323E-3</v>
      </c>
    </row>
    <row r="7" spans="1:13" x14ac:dyDescent="0.2">
      <c r="A7" s="51" t="s">
        <v>10</v>
      </c>
      <c r="B7" s="34">
        <v>0</v>
      </c>
      <c r="C7" s="36">
        <v>0</v>
      </c>
      <c r="D7" s="35">
        <v>0</v>
      </c>
      <c r="E7" s="35">
        <v>0</v>
      </c>
      <c r="F7" s="35">
        <v>0</v>
      </c>
      <c r="G7" s="35">
        <v>0</v>
      </c>
      <c r="H7" s="35">
        <v>0</v>
      </c>
      <c r="I7" s="36">
        <v>682275</v>
      </c>
      <c r="J7" s="52">
        <v>0</v>
      </c>
      <c r="K7" s="36">
        <v>0</v>
      </c>
      <c r="L7" s="36">
        <v>682275</v>
      </c>
      <c r="M7" s="53">
        <f t="shared" si="0"/>
        <v>6.0840169990043248E-4</v>
      </c>
    </row>
    <row r="8" spans="1:13" x14ac:dyDescent="0.2">
      <c r="A8" s="51" t="s">
        <v>11</v>
      </c>
      <c r="B8" s="34">
        <v>0</v>
      </c>
      <c r="C8" s="36">
        <v>3392567</v>
      </c>
      <c r="D8" s="35">
        <v>21326467</v>
      </c>
      <c r="E8" s="35">
        <v>0</v>
      </c>
      <c r="F8" s="35">
        <v>0</v>
      </c>
      <c r="G8" s="35">
        <v>0</v>
      </c>
      <c r="H8" s="35">
        <v>9337</v>
      </c>
      <c r="I8" s="36">
        <v>34289665</v>
      </c>
      <c r="J8" s="52">
        <v>9368</v>
      </c>
      <c r="K8" s="36">
        <v>18449</v>
      </c>
      <c r="L8" s="36">
        <v>59045854</v>
      </c>
      <c r="M8" s="53">
        <f t="shared" si="0"/>
        <v>5.2652666367187351E-2</v>
      </c>
    </row>
    <row r="9" spans="1:13" x14ac:dyDescent="0.2">
      <c r="A9" s="51" t="s">
        <v>12</v>
      </c>
      <c r="B9" s="34">
        <v>0</v>
      </c>
      <c r="C9" s="36">
        <v>0</v>
      </c>
      <c r="D9" s="35">
        <v>1102479</v>
      </c>
      <c r="E9" s="35">
        <v>0</v>
      </c>
      <c r="F9" s="35">
        <v>0</v>
      </c>
      <c r="G9" s="35">
        <v>0</v>
      </c>
      <c r="H9" s="35">
        <v>0</v>
      </c>
      <c r="I9" s="36">
        <v>1243230</v>
      </c>
      <c r="J9" s="52">
        <v>0</v>
      </c>
      <c r="K9" s="36">
        <v>0</v>
      </c>
      <c r="L9" s="36">
        <v>2345709</v>
      </c>
      <c r="M9" s="53">
        <f t="shared" si="0"/>
        <v>2.0917274457832157E-3</v>
      </c>
    </row>
    <row r="10" spans="1:13" x14ac:dyDescent="0.2">
      <c r="A10" s="51" t="s">
        <v>13</v>
      </c>
      <c r="B10" s="34">
        <v>0</v>
      </c>
      <c r="C10" s="36">
        <v>0</v>
      </c>
      <c r="D10" s="35">
        <v>0</v>
      </c>
      <c r="E10" s="35">
        <v>0</v>
      </c>
      <c r="F10" s="35">
        <v>0</v>
      </c>
      <c r="G10" s="35">
        <v>0</v>
      </c>
      <c r="H10" s="35">
        <v>0</v>
      </c>
      <c r="I10" s="36">
        <v>0</v>
      </c>
      <c r="J10" s="52">
        <v>0</v>
      </c>
      <c r="K10" s="36">
        <v>0</v>
      </c>
      <c r="L10" s="36">
        <v>0</v>
      </c>
      <c r="M10" s="53">
        <f t="shared" si="0"/>
        <v>0</v>
      </c>
    </row>
    <row r="11" spans="1:13" x14ac:dyDescent="0.2">
      <c r="A11" s="51" t="s">
        <v>14</v>
      </c>
      <c r="B11" s="34">
        <v>365555</v>
      </c>
      <c r="C11" s="36">
        <v>6520577</v>
      </c>
      <c r="D11" s="35">
        <v>19550979</v>
      </c>
      <c r="E11" s="35">
        <v>0</v>
      </c>
      <c r="F11" s="35">
        <v>0</v>
      </c>
      <c r="G11" s="35">
        <v>0</v>
      </c>
      <c r="H11" s="35">
        <v>5738829</v>
      </c>
      <c r="I11" s="36">
        <v>12501805</v>
      </c>
      <c r="J11" s="52">
        <v>0</v>
      </c>
      <c r="K11" s="36">
        <v>22958185</v>
      </c>
      <c r="L11" s="36">
        <v>67635931</v>
      </c>
      <c r="M11" s="53">
        <f t="shared" si="0"/>
        <v>6.0312653101386331E-2</v>
      </c>
    </row>
    <row r="12" spans="1:13" x14ac:dyDescent="0.2">
      <c r="A12" s="51" t="s">
        <v>15</v>
      </c>
      <c r="B12" s="34">
        <v>824789</v>
      </c>
      <c r="C12" s="36">
        <v>0</v>
      </c>
      <c r="D12" s="35">
        <v>0</v>
      </c>
      <c r="E12" s="35">
        <v>0</v>
      </c>
      <c r="F12" s="35">
        <v>486327</v>
      </c>
      <c r="G12" s="35">
        <v>0</v>
      </c>
      <c r="H12" s="35">
        <v>970248</v>
      </c>
      <c r="I12" s="36">
        <v>1771966</v>
      </c>
      <c r="J12" s="52">
        <v>180251</v>
      </c>
      <c r="K12" s="36">
        <v>3209</v>
      </c>
      <c r="L12" s="36">
        <v>4236791</v>
      </c>
      <c r="M12" s="53">
        <f t="shared" si="0"/>
        <v>3.7780526129828195E-3</v>
      </c>
    </row>
    <row r="13" spans="1:13" x14ac:dyDescent="0.2">
      <c r="A13" s="51" t="s">
        <v>16</v>
      </c>
      <c r="B13" s="34">
        <v>0</v>
      </c>
      <c r="C13" s="36">
        <v>0</v>
      </c>
      <c r="D13" s="35">
        <v>0</v>
      </c>
      <c r="E13" s="35">
        <v>0</v>
      </c>
      <c r="F13" s="35">
        <v>0</v>
      </c>
      <c r="G13" s="35">
        <v>0</v>
      </c>
      <c r="H13" s="35">
        <v>11574</v>
      </c>
      <c r="I13" s="36">
        <v>13586084</v>
      </c>
      <c r="J13" s="52">
        <v>56295</v>
      </c>
      <c r="K13" s="36">
        <v>0</v>
      </c>
      <c r="L13" s="36">
        <v>13653954</v>
      </c>
      <c r="M13" s="53">
        <f t="shared" si="0"/>
        <v>1.2175572641474933E-2</v>
      </c>
    </row>
    <row r="14" spans="1:13" x14ac:dyDescent="0.2">
      <c r="A14" s="51" t="s">
        <v>17</v>
      </c>
      <c r="B14" s="34">
        <v>0</v>
      </c>
      <c r="C14" s="36">
        <v>131354</v>
      </c>
      <c r="D14" s="35">
        <v>0</v>
      </c>
      <c r="E14" s="35">
        <v>0</v>
      </c>
      <c r="F14" s="35">
        <v>0</v>
      </c>
      <c r="G14" s="35">
        <v>0</v>
      </c>
      <c r="H14" s="35">
        <v>3032679</v>
      </c>
      <c r="I14" s="36">
        <v>19061705</v>
      </c>
      <c r="J14" s="52">
        <v>785178</v>
      </c>
      <c r="K14" s="36">
        <v>0</v>
      </c>
      <c r="L14" s="36">
        <v>23010916</v>
      </c>
      <c r="M14" s="53">
        <f t="shared" si="0"/>
        <v>2.0519409930989791E-2</v>
      </c>
    </row>
    <row r="15" spans="1:13" x14ac:dyDescent="0.2">
      <c r="A15" s="51" t="s">
        <v>18</v>
      </c>
      <c r="B15" s="34">
        <v>0</v>
      </c>
      <c r="C15" s="36">
        <v>0</v>
      </c>
      <c r="D15" s="35">
        <v>3065221</v>
      </c>
      <c r="E15" s="35">
        <v>0</v>
      </c>
      <c r="F15" s="35">
        <v>1413</v>
      </c>
      <c r="G15" s="35">
        <v>0</v>
      </c>
      <c r="H15" s="35">
        <v>0</v>
      </c>
      <c r="I15" s="36">
        <v>4038678</v>
      </c>
      <c r="J15" s="52">
        <v>33757</v>
      </c>
      <c r="K15" s="36">
        <v>0</v>
      </c>
      <c r="L15" s="36">
        <v>7139069</v>
      </c>
      <c r="M15" s="53">
        <f t="shared" si="0"/>
        <v>6.3660865711135254E-3</v>
      </c>
    </row>
    <row r="16" spans="1:13" x14ac:dyDescent="0.2">
      <c r="A16" s="51" t="s">
        <v>72</v>
      </c>
      <c r="B16" s="34">
        <v>0</v>
      </c>
      <c r="C16" s="36">
        <v>0</v>
      </c>
      <c r="D16" s="35">
        <v>1452454</v>
      </c>
      <c r="E16" s="35">
        <v>0</v>
      </c>
      <c r="F16" s="35">
        <v>41503</v>
      </c>
      <c r="G16" s="35">
        <v>0</v>
      </c>
      <c r="H16" s="35">
        <v>0</v>
      </c>
      <c r="I16" s="36">
        <v>2077327</v>
      </c>
      <c r="J16" s="52">
        <v>7790</v>
      </c>
      <c r="K16" s="36">
        <v>0</v>
      </c>
      <c r="L16" s="36">
        <v>3579073</v>
      </c>
      <c r="M16" s="53">
        <f t="shared" si="0"/>
        <v>3.1915490048261192E-3</v>
      </c>
    </row>
    <row r="17" spans="1:13" x14ac:dyDescent="0.2">
      <c r="A17" s="51" t="s">
        <v>19</v>
      </c>
      <c r="B17" s="34">
        <v>0</v>
      </c>
      <c r="C17" s="36">
        <v>0</v>
      </c>
      <c r="D17" s="35">
        <v>470661</v>
      </c>
      <c r="E17" s="35">
        <v>0</v>
      </c>
      <c r="F17" s="35">
        <v>0</v>
      </c>
      <c r="G17" s="35">
        <v>47761</v>
      </c>
      <c r="H17" s="35">
        <v>0</v>
      </c>
      <c r="I17" s="36">
        <v>1287738</v>
      </c>
      <c r="J17" s="52">
        <v>0</v>
      </c>
      <c r="K17" s="36">
        <v>0</v>
      </c>
      <c r="L17" s="36">
        <v>1806159</v>
      </c>
      <c r="M17" s="53">
        <f t="shared" si="0"/>
        <v>1.6105972018474446E-3</v>
      </c>
    </row>
    <row r="18" spans="1:13" x14ac:dyDescent="0.2">
      <c r="A18" s="51" t="s">
        <v>20</v>
      </c>
      <c r="B18" s="34">
        <v>0</v>
      </c>
      <c r="C18" s="36">
        <v>375556</v>
      </c>
      <c r="D18" s="35">
        <v>0</v>
      </c>
      <c r="E18" s="35">
        <v>0</v>
      </c>
      <c r="F18" s="35">
        <v>0</v>
      </c>
      <c r="G18" s="35">
        <v>0</v>
      </c>
      <c r="H18" s="35">
        <v>27884585</v>
      </c>
      <c r="I18" s="36">
        <v>39479148</v>
      </c>
      <c r="J18" s="52">
        <v>0</v>
      </c>
      <c r="K18" s="36">
        <v>0</v>
      </c>
      <c r="L18" s="36">
        <v>67739290</v>
      </c>
      <c r="M18" s="53">
        <f t="shared" si="0"/>
        <v>6.0404820909528222E-2</v>
      </c>
    </row>
    <row r="19" spans="1:13" x14ac:dyDescent="0.2">
      <c r="A19" s="51" t="s">
        <v>22</v>
      </c>
      <c r="B19" s="34">
        <v>0</v>
      </c>
      <c r="C19" s="36">
        <v>109091</v>
      </c>
      <c r="D19" s="35">
        <v>11555183</v>
      </c>
      <c r="E19" s="35">
        <v>0</v>
      </c>
      <c r="F19" s="35">
        <v>643648</v>
      </c>
      <c r="G19" s="35">
        <v>0</v>
      </c>
      <c r="H19" s="35">
        <v>0</v>
      </c>
      <c r="I19" s="36">
        <v>0</v>
      </c>
      <c r="J19" s="52">
        <v>128945</v>
      </c>
      <c r="K19" s="36">
        <v>1398745</v>
      </c>
      <c r="L19" s="36">
        <v>13835612</v>
      </c>
      <c r="M19" s="53">
        <f t="shared" si="0"/>
        <v>1.2337561628321165E-2</v>
      </c>
    </row>
    <row r="20" spans="1:13" x14ac:dyDescent="0.2">
      <c r="A20" s="51" t="s">
        <v>21</v>
      </c>
      <c r="B20" s="34">
        <v>0</v>
      </c>
      <c r="C20" s="36">
        <v>0</v>
      </c>
      <c r="D20" s="35">
        <v>0</v>
      </c>
      <c r="E20" s="35">
        <v>0</v>
      </c>
      <c r="F20" s="35">
        <v>0</v>
      </c>
      <c r="G20" s="35">
        <v>3891</v>
      </c>
      <c r="H20" s="35">
        <v>0</v>
      </c>
      <c r="I20" s="36">
        <v>1466985</v>
      </c>
      <c r="J20" s="52">
        <v>643910</v>
      </c>
      <c r="K20" s="36">
        <v>0</v>
      </c>
      <c r="L20" s="36">
        <v>2114785</v>
      </c>
      <c r="M20" s="53">
        <f t="shared" si="0"/>
        <v>1.8858067332438329E-3</v>
      </c>
    </row>
    <row r="21" spans="1:13" x14ac:dyDescent="0.2">
      <c r="A21" s="51" t="s">
        <v>23</v>
      </c>
      <c r="B21" s="34">
        <v>0</v>
      </c>
      <c r="C21" s="36">
        <v>0</v>
      </c>
      <c r="D21" s="35">
        <v>0</v>
      </c>
      <c r="E21" s="35">
        <v>0</v>
      </c>
      <c r="F21" s="35">
        <v>0</v>
      </c>
      <c r="G21" s="35">
        <v>0</v>
      </c>
      <c r="H21" s="35">
        <v>0</v>
      </c>
      <c r="I21" s="36">
        <v>0</v>
      </c>
      <c r="J21" s="52">
        <v>0</v>
      </c>
      <c r="K21" s="36">
        <v>0</v>
      </c>
      <c r="L21" s="36">
        <v>0</v>
      </c>
      <c r="M21" s="53">
        <f t="shared" si="0"/>
        <v>0</v>
      </c>
    </row>
    <row r="22" spans="1:13" x14ac:dyDescent="0.2">
      <c r="A22" s="51" t="s">
        <v>24</v>
      </c>
      <c r="B22" s="34">
        <v>0</v>
      </c>
      <c r="C22" s="36">
        <v>0</v>
      </c>
      <c r="D22" s="35">
        <v>0</v>
      </c>
      <c r="E22" s="35">
        <v>0</v>
      </c>
      <c r="F22" s="35">
        <v>0</v>
      </c>
      <c r="G22" s="35">
        <v>0</v>
      </c>
      <c r="H22" s="35">
        <v>0</v>
      </c>
      <c r="I22" s="36">
        <v>0</v>
      </c>
      <c r="J22" s="52">
        <v>0</v>
      </c>
      <c r="K22" s="36">
        <v>0</v>
      </c>
      <c r="L22" s="36">
        <v>0</v>
      </c>
      <c r="M22" s="53">
        <f t="shared" si="0"/>
        <v>0</v>
      </c>
    </row>
    <row r="23" spans="1:13" x14ac:dyDescent="0.2">
      <c r="A23" s="51" t="s">
        <v>25</v>
      </c>
      <c r="B23" s="34">
        <v>0</v>
      </c>
      <c r="C23" s="36">
        <v>0</v>
      </c>
      <c r="D23" s="35">
        <v>588108</v>
      </c>
      <c r="E23" s="35">
        <v>0</v>
      </c>
      <c r="F23" s="35">
        <v>0</v>
      </c>
      <c r="G23" s="35">
        <v>0</v>
      </c>
      <c r="H23" s="35">
        <v>0</v>
      </c>
      <c r="I23" s="36">
        <v>603444</v>
      </c>
      <c r="J23" s="52">
        <v>14681</v>
      </c>
      <c r="K23" s="36">
        <v>0</v>
      </c>
      <c r="L23" s="36">
        <v>1206234</v>
      </c>
      <c r="M23" s="53">
        <f t="shared" si="0"/>
        <v>1.0756290587779097E-3</v>
      </c>
    </row>
    <row r="24" spans="1:13" x14ac:dyDescent="0.2">
      <c r="A24" s="51" t="s">
        <v>26</v>
      </c>
      <c r="B24" s="34">
        <v>0</v>
      </c>
      <c r="C24" s="36">
        <v>0</v>
      </c>
      <c r="D24" s="35">
        <v>0</v>
      </c>
      <c r="E24" s="35">
        <v>0</v>
      </c>
      <c r="F24" s="35">
        <v>0</v>
      </c>
      <c r="G24" s="35">
        <v>0</v>
      </c>
      <c r="H24" s="35">
        <v>0</v>
      </c>
      <c r="I24" s="36">
        <v>0</v>
      </c>
      <c r="J24" s="52">
        <v>0</v>
      </c>
      <c r="K24" s="36">
        <v>0</v>
      </c>
      <c r="L24" s="36">
        <v>0</v>
      </c>
      <c r="M24" s="53">
        <f t="shared" si="0"/>
        <v>0</v>
      </c>
    </row>
    <row r="25" spans="1:13" x14ac:dyDescent="0.2">
      <c r="A25" s="51" t="s">
        <v>27</v>
      </c>
      <c r="B25" s="34">
        <v>0</v>
      </c>
      <c r="C25" s="36">
        <v>0</v>
      </c>
      <c r="D25" s="35">
        <v>0</v>
      </c>
      <c r="E25" s="35">
        <v>0</v>
      </c>
      <c r="F25" s="35">
        <v>0</v>
      </c>
      <c r="G25" s="35">
        <v>0</v>
      </c>
      <c r="H25" s="35">
        <v>0</v>
      </c>
      <c r="I25" s="36">
        <v>0</v>
      </c>
      <c r="J25" s="52">
        <v>0</v>
      </c>
      <c r="K25" s="36">
        <v>0</v>
      </c>
      <c r="L25" s="36">
        <v>0</v>
      </c>
      <c r="M25" s="53">
        <f t="shared" si="0"/>
        <v>0</v>
      </c>
    </row>
    <row r="26" spans="1:13" x14ac:dyDescent="0.2">
      <c r="A26" s="51" t="s">
        <v>28</v>
      </c>
      <c r="B26" s="34">
        <v>0</v>
      </c>
      <c r="C26" s="36">
        <v>0</v>
      </c>
      <c r="D26" s="35">
        <v>0</v>
      </c>
      <c r="E26" s="35">
        <v>0</v>
      </c>
      <c r="F26" s="35">
        <v>0</v>
      </c>
      <c r="G26" s="35">
        <v>0</v>
      </c>
      <c r="H26" s="35">
        <v>0</v>
      </c>
      <c r="I26" s="36">
        <v>0</v>
      </c>
      <c r="J26" s="52">
        <v>0</v>
      </c>
      <c r="K26" s="36">
        <v>0</v>
      </c>
      <c r="L26" s="36">
        <v>0</v>
      </c>
      <c r="M26" s="53">
        <f t="shared" si="0"/>
        <v>0</v>
      </c>
    </row>
    <row r="27" spans="1:13" x14ac:dyDescent="0.2">
      <c r="A27" s="51" t="s">
        <v>29</v>
      </c>
      <c r="B27" s="34">
        <v>0</v>
      </c>
      <c r="C27" s="36">
        <v>0</v>
      </c>
      <c r="D27" s="35">
        <v>1842584</v>
      </c>
      <c r="E27" s="35">
        <v>0</v>
      </c>
      <c r="F27" s="35">
        <v>0</v>
      </c>
      <c r="G27" s="35">
        <v>0</v>
      </c>
      <c r="H27" s="35">
        <v>0</v>
      </c>
      <c r="I27" s="36">
        <v>855543</v>
      </c>
      <c r="J27" s="52">
        <v>0</v>
      </c>
      <c r="K27" s="36">
        <v>0</v>
      </c>
      <c r="L27" s="36">
        <v>2698128</v>
      </c>
      <c r="M27" s="53">
        <f t="shared" si="0"/>
        <v>2.4059882917429982E-3</v>
      </c>
    </row>
    <row r="28" spans="1:13" x14ac:dyDescent="0.2">
      <c r="A28" s="51" t="s">
        <v>30</v>
      </c>
      <c r="B28" s="34">
        <v>0</v>
      </c>
      <c r="C28" s="36">
        <v>187308</v>
      </c>
      <c r="D28" s="35">
        <v>1169826</v>
      </c>
      <c r="E28" s="35">
        <v>0</v>
      </c>
      <c r="F28" s="35">
        <v>103546</v>
      </c>
      <c r="G28" s="35">
        <v>467189</v>
      </c>
      <c r="H28" s="35">
        <v>742478</v>
      </c>
      <c r="I28" s="36">
        <v>1760505</v>
      </c>
      <c r="J28" s="52">
        <v>94510</v>
      </c>
      <c r="K28" s="36">
        <v>1053974</v>
      </c>
      <c r="L28" s="36">
        <v>5579335</v>
      </c>
      <c r="M28" s="53">
        <f t="shared" si="0"/>
        <v>4.9752327116103908E-3</v>
      </c>
    </row>
    <row r="29" spans="1:13" x14ac:dyDescent="0.2">
      <c r="A29" s="51" t="s">
        <v>31</v>
      </c>
      <c r="B29" s="34">
        <v>0</v>
      </c>
      <c r="C29" s="36">
        <v>0</v>
      </c>
      <c r="D29" s="35">
        <v>9862346</v>
      </c>
      <c r="E29" s="35">
        <v>0</v>
      </c>
      <c r="F29" s="35">
        <v>915265</v>
      </c>
      <c r="G29" s="35">
        <v>0</v>
      </c>
      <c r="H29" s="35">
        <v>0</v>
      </c>
      <c r="I29" s="36">
        <v>4848678</v>
      </c>
      <c r="J29" s="52">
        <v>409426</v>
      </c>
      <c r="K29" s="36">
        <v>365420</v>
      </c>
      <c r="L29" s="36">
        <v>16401134</v>
      </c>
      <c r="M29" s="53">
        <f t="shared" si="0"/>
        <v>1.4625301829753076E-2</v>
      </c>
    </row>
    <row r="30" spans="1:13" x14ac:dyDescent="0.2">
      <c r="A30" s="51" t="s">
        <v>32</v>
      </c>
      <c r="B30" s="34">
        <v>0</v>
      </c>
      <c r="C30" s="36">
        <v>74316</v>
      </c>
      <c r="D30" s="35">
        <v>1538794</v>
      </c>
      <c r="E30" s="35">
        <v>0</v>
      </c>
      <c r="F30" s="35">
        <v>65852</v>
      </c>
      <c r="G30" s="35">
        <v>0</v>
      </c>
      <c r="H30" s="35">
        <v>17820</v>
      </c>
      <c r="I30" s="36">
        <v>4600570</v>
      </c>
      <c r="J30" s="52">
        <v>100460</v>
      </c>
      <c r="K30" s="36">
        <v>418558</v>
      </c>
      <c r="L30" s="36">
        <v>6816369</v>
      </c>
      <c r="M30" s="53">
        <f t="shared" si="0"/>
        <v>6.0783269015405976E-3</v>
      </c>
    </row>
    <row r="31" spans="1:13" x14ac:dyDescent="0.2">
      <c r="A31" s="51" t="s">
        <v>33</v>
      </c>
      <c r="B31" s="34">
        <v>0</v>
      </c>
      <c r="C31" s="36">
        <v>0</v>
      </c>
      <c r="D31" s="35">
        <v>6356980</v>
      </c>
      <c r="E31" s="35">
        <v>0</v>
      </c>
      <c r="F31" s="35">
        <v>8128148</v>
      </c>
      <c r="G31" s="35">
        <v>0</v>
      </c>
      <c r="H31" s="35">
        <v>23105304</v>
      </c>
      <c r="I31" s="36">
        <v>62138473</v>
      </c>
      <c r="J31" s="52">
        <v>0</v>
      </c>
      <c r="K31" s="36">
        <v>2783712</v>
      </c>
      <c r="L31" s="36">
        <v>102512618</v>
      </c>
      <c r="M31" s="53">
        <f t="shared" si="0"/>
        <v>9.1413068121276128E-2</v>
      </c>
    </row>
    <row r="32" spans="1:13" x14ac:dyDescent="0.2">
      <c r="A32" s="51" t="s">
        <v>34</v>
      </c>
      <c r="B32" s="34">
        <v>0</v>
      </c>
      <c r="C32" s="36">
        <v>0</v>
      </c>
      <c r="D32" s="35">
        <v>0</v>
      </c>
      <c r="E32" s="35">
        <v>0</v>
      </c>
      <c r="F32" s="35">
        <v>0</v>
      </c>
      <c r="G32" s="35">
        <v>0</v>
      </c>
      <c r="H32" s="35">
        <v>0</v>
      </c>
      <c r="I32" s="36">
        <v>0</v>
      </c>
      <c r="J32" s="52">
        <v>0</v>
      </c>
      <c r="K32" s="36">
        <v>0</v>
      </c>
      <c r="L32" s="36">
        <v>0</v>
      </c>
      <c r="M32" s="53">
        <f t="shared" si="0"/>
        <v>0</v>
      </c>
    </row>
    <row r="33" spans="1:13" x14ac:dyDescent="0.2">
      <c r="A33" s="51" t="s">
        <v>35</v>
      </c>
      <c r="B33" s="34">
        <v>0</v>
      </c>
      <c r="C33" s="36">
        <v>0</v>
      </c>
      <c r="D33" s="35">
        <v>0</v>
      </c>
      <c r="E33" s="35">
        <v>0</v>
      </c>
      <c r="F33" s="35">
        <v>284009</v>
      </c>
      <c r="G33" s="35">
        <v>0</v>
      </c>
      <c r="H33" s="35">
        <v>0</v>
      </c>
      <c r="I33" s="36">
        <v>8002836</v>
      </c>
      <c r="J33" s="52">
        <v>0</v>
      </c>
      <c r="K33" s="36">
        <v>0</v>
      </c>
      <c r="L33" s="36">
        <v>8286845</v>
      </c>
      <c r="M33" s="53">
        <f t="shared" si="0"/>
        <v>7.3895871676543908E-3</v>
      </c>
    </row>
    <row r="34" spans="1:13" x14ac:dyDescent="0.2">
      <c r="A34" s="51" t="s">
        <v>36</v>
      </c>
      <c r="B34" s="34">
        <v>857385</v>
      </c>
      <c r="C34" s="36">
        <v>0</v>
      </c>
      <c r="D34" s="35">
        <v>0</v>
      </c>
      <c r="E34" s="35">
        <v>0</v>
      </c>
      <c r="F34" s="35">
        <v>0</v>
      </c>
      <c r="G34" s="35">
        <v>0</v>
      </c>
      <c r="H34" s="35">
        <v>0</v>
      </c>
      <c r="I34" s="36">
        <v>0</v>
      </c>
      <c r="J34" s="52">
        <v>0</v>
      </c>
      <c r="K34" s="36">
        <v>0</v>
      </c>
      <c r="L34" s="36">
        <v>857385</v>
      </c>
      <c r="M34" s="53">
        <f t="shared" si="0"/>
        <v>7.6455167120168888E-4</v>
      </c>
    </row>
    <row r="35" spans="1:13" x14ac:dyDescent="0.2">
      <c r="A35" s="51" t="s">
        <v>37</v>
      </c>
      <c r="B35" s="34">
        <v>0</v>
      </c>
      <c r="C35" s="36">
        <v>0</v>
      </c>
      <c r="D35" s="35">
        <v>639680</v>
      </c>
      <c r="E35" s="35">
        <v>0</v>
      </c>
      <c r="F35" s="35">
        <v>0</v>
      </c>
      <c r="G35" s="35">
        <v>0</v>
      </c>
      <c r="H35" s="35">
        <v>0</v>
      </c>
      <c r="I35" s="36">
        <v>1492350</v>
      </c>
      <c r="J35" s="52">
        <v>0</v>
      </c>
      <c r="K35" s="36">
        <v>0</v>
      </c>
      <c r="L35" s="36">
        <v>2132030</v>
      </c>
      <c r="M35" s="53">
        <f t="shared" si="0"/>
        <v>1.9011845315140068E-3</v>
      </c>
    </row>
    <row r="36" spans="1:13" x14ac:dyDescent="0.2">
      <c r="A36" s="51" t="s">
        <v>38</v>
      </c>
      <c r="B36" s="34">
        <v>0</v>
      </c>
      <c r="C36" s="36">
        <v>0</v>
      </c>
      <c r="D36" s="35">
        <v>0</v>
      </c>
      <c r="E36" s="35">
        <v>0</v>
      </c>
      <c r="F36" s="35">
        <v>0</v>
      </c>
      <c r="G36" s="35">
        <v>0</v>
      </c>
      <c r="H36" s="35">
        <v>0</v>
      </c>
      <c r="I36" s="36">
        <v>0</v>
      </c>
      <c r="J36" s="52">
        <v>0</v>
      </c>
      <c r="K36" s="36">
        <v>0</v>
      </c>
      <c r="L36" s="36">
        <v>0</v>
      </c>
      <c r="M36" s="53">
        <f t="shared" si="0"/>
        <v>0</v>
      </c>
    </row>
    <row r="37" spans="1:13" x14ac:dyDescent="0.2">
      <c r="A37" s="51" t="s">
        <v>39</v>
      </c>
      <c r="B37" s="34">
        <v>0</v>
      </c>
      <c r="C37" s="36">
        <v>0</v>
      </c>
      <c r="D37" s="35">
        <v>16228493</v>
      </c>
      <c r="E37" s="35">
        <v>0</v>
      </c>
      <c r="F37" s="35">
        <v>728429</v>
      </c>
      <c r="G37" s="35">
        <v>0</v>
      </c>
      <c r="H37" s="35">
        <v>0</v>
      </c>
      <c r="I37" s="36">
        <v>12264888</v>
      </c>
      <c r="J37" s="52">
        <v>25205</v>
      </c>
      <c r="K37" s="36">
        <v>0</v>
      </c>
      <c r="L37" s="36">
        <v>29247015</v>
      </c>
      <c r="M37" s="53">
        <f t="shared" si="0"/>
        <v>2.6080295545071193E-2</v>
      </c>
    </row>
    <row r="38" spans="1:13" x14ac:dyDescent="0.2">
      <c r="A38" s="51" t="s">
        <v>1</v>
      </c>
      <c r="B38" s="34">
        <v>0</v>
      </c>
      <c r="C38" s="36">
        <v>44024</v>
      </c>
      <c r="D38" s="35">
        <v>0</v>
      </c>
      <c r="E38" s="35">
        <v>0</v>
      </c>
      <c r="F38" s="35">
        <v>50793</v>
      </c>
      <c r="G38" s="35">
        <v>0</v>
      </c>
      <c r="H38" s="35">
        <v>132142</v>
      </c>
      <c r="I38" s="36">
        <v>34358021</v>
      </c>
      <c r="J38" s="52">
        <v>507340</v>
      </c>
      <c r="K38" s="36">
        <v>325003</v>
      </c>
      <c r="L38" s="36">
        <v>35417325</v>
      </c>
      <c r="M38" s="53">
        <f t="shared" si="0"/>
        <v>3.1582515460666274E-2</v>
      </c>
    </row>
    <row r="39" spans="1:13" x14ac:dyDescent="0.2">
      <c r="A39" s="51" t="s">
        <v>40</v>
      </c>
      <c r="B39" s="34">
        <v>0</v>
      </c>
      <c r="C39" s="36">
        <v>1046043</v>
      </c>
      <c r="D39" s="35">
        <v>1570726</v>
      </c>
      <c r="E39" s="35">
        <v>0</v>
      </c>
      <c r="F39" s="35">
        <v>0</v>
      </c>
      <c r="G39" s="35">
        <v>0</v>
      </c>
      <c r="H39" s="35">
        <v>240150</v>
      </c>
      <c r="I39" s="36">
        <v>1530800</v>
      </c>
      <c r="J39" s="52">
        <v>346616</v>
      </c>
      <c r="K39" s="36">
        <v>0</v>
      </c>
      <c r="L39" s="36">
        <v>4734335</v>
      </c>
      <c r="M39" s="53">
        <f t="shared" si="0"/>
        <v>4.2217250549970529E-3</v>
      </c>
    </row>
    <row r="40" spans="1:13" x14ac:dyDescent="0.2">
      <c r="A40" s="51" t="s">
        <v>41</v>
      </c>
      <c r="B40" s="34">
        <v>0</v>
      </c>
      <c r="C40" s="36">
        <v>0</v>
      </c>
      <c r="D40" s="35">
        <v>0</v>
      </c>
      <c r="E40" s="35">
        <v>1811890</v>
      </c>
      <c r="F40" s="35">
        <v>0</v>
      </c>
      <c r="G40" s="35">
        <v>0</v>
      </c>
      <c r="H40" s="35">
        <v>0</v>
      </c>
      <c r="I40" s="36">
        <v>493300</v>
      </c>
      <c r="J40" s="52">
        <v>219834</v>
      </c>
      <c r="K40" s="36">
        <v>0</v>
      </c>
      <c r="L40" s="36">
        <v>2525024</v>
      </c>
      <c r="M40" s="53">
        <f t="shared" si="0"/>
        <v>2.2516271208667905E-3</v>
      </c>
    </row>
    <row r="41" spans="1:13" x14ac:dyDescent="0.2">
      <c r="A41" s="51" t="s">
        <v>42</v>
      </c>
      <c r="B41" s="34">
        <v>0</v>
      </c>
      <c r="C41" s="36">
        <v>0</v>
      </c>
      <c r="D41" s="35">
        <v>0</v>
      </c>
      <c r="E41" s="35">
        <v>0</v>
      </c>
      <c r="F41" s="35">
        <v>0</v>
      </c>
      <c r="G41" s="35">
        <v>0</v>
      </c>
      <c r="H41" s="35">
        <v>0</v>
      </c>
      <c r="I41" s="36">
        <v>0</v>
      </c>
      <c r="J41" s="52">
        <v>0</v>
      </c>
      <c r="K41" s="36">
        <v>0</v>
      </c>
      <c r="L41" s="36">
        <v>0</v>
      </c>
      <c r="M41" s="53">
        <f t="shared" si="0"/>
        <v>0</v>
      </c>
    </row>
    <row r="42" spans="1:13" x14ac:dyDescent="0.2">
      <c r="A42" s="51" t="s">
        <v>2</v>
      </c>
      <c r="B42" s="34">
        <v>0</v>
      </c>
      <c r="C42" s="36">
        <v>0</v>
      </c>
      <c r="D42" s="35">
        <v>331592</v>
      </c>
      <c r="E42" s="35">
        <v>0</v>
      </c>
      <c r="F42" s="35">
        <v>0</v>
      </c>
      <c r="G42" s="35">
        <v>0</v>
      </c>
      <c r="H42" s="35">
        <v>0</v>
      </c>
      <c r="I42" s="36">
        <v>1145188</v>
      </c>
      <c r="J42" s="52">
        <v>0</v>
      </c>
      <c r="K42" s="36">
        <v>0</v>
      </c>
      <c r="L42" s="36">
        <v>1476780</v>
      </c>
      <c r="M42" s="53">
        <f t="shared" si="0"/>
        <v>1.3168817007496402E-3</v>
      </c>
    </row>
    <row r="43" spans="1:13" x14ac:dyDescent="0.2">
      <c r="A43" s="51" t="s">
        <v>43</v>
      </c>
      <c r="B43" s="34">
        <v>0</v>
      </c>
      <c r="C43" s="36">
        <v>33410</v>
      </c>
      <c r="D43" s="35">
        <v>0</v>
      </c>
      <c r="E43" s="35">
        <v>0</v>
      </c>
      <c r="F43" s="35">
        <v>70267</v>
      </c>
      <c r="G43" s="35">
        <v>0</v>
      </c>
      <c r="H43" s="35">
        <v>71810</v>
      </c>
      <c r="I43" s="36">
        <v>0</v>
      </c>
      <c r="J43" s="52">
        <v>97531</v>
      </c>
      <c r="K43" s="36">
        <v>28017</v>
      </c>
      <c r="L43" s="36">
        <v>301036</v>
      </c>
      <c r="M43" s="53">
        <f t="shared" si="0"/>
        <v>2.6844133836242951E-4</v>
      </c>
    </row>
    <row r="44" spans="1:13" x14ac:dyDescent="0.2">
      <c r="A44" s="51" t="s">
        <v>44</v>
      </c>
      <c r="B44" s="34">
        <v>0</v>
      </c>
      <c r="C44" s="36">
        <v>0</v>
      </c>
      <c r="D44" s="35">
        <v>0</v>
      </c>
      <c r="E44" s="35">
        <v>25552574</v>
      </c>
      <c r="F44" s="35">
        <v>873966</v>
      </c>
      <c r="G44" s="35">
        <v>0</v>
      </c>
      <c r="H44" s="35">
        <v>3693974</v>
      </c>
      <c r="I44" s="36">
        <v>11949662</v>
      </c>
      <c r="J44" s="52">
        <v>6014227</v>
      </c>
      <c r="K44" s="36">
        <v>0</v>
      </c>
      <c r="L44" s="36">
        <v>48084403</v>
      </c>
      <c r="M44" s="53">
        <f t="shared" si="0"/>
        <v>4.2878066064119973E-2</v>
      </c>
    </row>
    <row r="45" spans="1:13" x14ac:dyDescent="0.2">
      <c r="A45" s="51" t="s">
        <v>45</v>
      </c>
      <c r="B45" s="34">
        <v>0</v>
      </c>
      <c r="C45" s="36">
        <v>0</v>
      </c>
      <c r="D45" s="35">
        <v>0</v>
      </c>
      <c r="E45" s="35">
        <v>0</v>
      </c>
      <c r="F45" s="35">
        <v>0</v>
      </c>
      <c r="G45" s="35">
        <v>0</v>
      </c>
      <c r="H45" s="35">
        <v>0</v>
      </c>
      <c r="I45" s="36">
        <v>0</v>
      </c>
      <c r="J45" s="52">
        <v>0</v>
      </c>
      <c r="K45" s="36">
        <v>15714272</v>
      </c>
      <c r="L45" s="36">
        <v>15714272</v>
      </c>
      <c r="M45" s="53">
        <f t="shared" si="0"/>
        <v>1.4012809787106034E-2</v>
      </c>
    </row>
    <row r="46" spans="1:13" x14ac:dyDescent="0.2">
      <c r="A46" s="51" t="s">
        <v>46</v>
      </c>
      <c r="B46" s="34">
        <v>0</v>
      </c>
      <c r="C46" s="36">
        <v>0</v>
      </c>
      <c r="D46" s="35">
        <v>0</v>
      </c>
      <c r="E46" s="35">
        <v>0</v>
      </c>
      <c r="F46" s="35">
        <v>9544515</v>
      </c>
      <c r="G46" s="35">
        <v>0</v>
      </c>
      <c r="H46" s="35">
        <v>0</v>
      </c>
      <c r="I46" s="36">
        <v>142678029</v>
      </c>
      <c r="J46" s="52">
        <v>0</v>
      </c>
      <c r="K46" s="36">
        <v>16580426</v>
      </c>
      <c r="L46" s="36">
        <v>168802970</v>
      </c>
      <c r="M46" s="53">
        <f t="shared" si="0"/>
        <v>0.15052583473854633</v>
      </c>
    </row>
    <row r="47" spans="1:13" x14ac:dyDescent="0.2">
      <c r="A47" s="51" t="s">
        <v>47</v>
      </c>
      <c r="B47" s="34">
        <v>0</v>
      </c>
      <c r="C47" s="36">
        <v>48642</v>
      </c>
      <c r="D47" s="35">
        <v>0</v>
      </c>
      <c r="E47" s="35">
        <v>0</v>
      </c>
      <c r="F47" s="35">
        <v>0</v>
      </c>
      <c r="G47" s="35">
        <v>0</v>
      </c>
      <c r="H47" s="35">
        <v>12132030</v>
      </c>
      <c r="I47" s="36">
        <v>14361877</v>
      </c>
      <c r="J47" s="52">
        <v>12612</v>
      </c>
      <c r="K47" s="36">
        <v>78380</v>
      </c>
      <c r="L47" s="36">
        <v>26633541</v>
      </c>
      <c r="M47" s="53">
        <f t="shared" si="0"/>
        <v>2.3749795344645289E-2</v>
      </c>
    </row>
    <row r="48" spans="1:13" x14ac:dyDescent="0.2">
      <c r="A48" s="51" t="s">
        <v>48</v>
      </c>
      <c r="B48" s="34">
        <v>0</v>
      </c>
      <c r="C48" s="36">
        <v>0</v>
      </c>
      <c r="D48" s="35">
        <v>0</v>
      </c>
      <c r="E48" s="35">
        <v>0</v>
      </c>
      <c r="F48" s="35">
        <v>0</v>
      </c>
      <c r="G48" s="35">
        <v>0</v>
      </c>
      <c r="H48" s="35">
        <v>0</v>
      </c>
      <c r="I48" s="36">
        <v>0</v>
      </c>
      <c r="J48" s="52">
        <v>0</v>
      </c>
      <c r="K48" s="36">
        <v>0</v>
      </c>
      <c r="L48" s="36">
        <v>0</v>
      </c>
      <c r="M48" s="53">
        <f t="shared" si="0"/>
        <v>0</v>
      </c>
    </row>
    <row r="49" spans="1:13" x14ac:dyDescent="0.2">
      <c r="A49" s="51" t="s">
        <v>49</v>
      </c>
      <c r="B49" s="34">
        <v>0</v>
      </c>
      <c r="C49" s="36">
        <v>0</v>
      </c>
      <c r="D49" s="35">
        <v>0</v>
      </c>
      <c r="E49" s="35">
        <v>0</v>
      </c>
      <c r="F49" s="35">
        <v>0</v>
      </c>
      <c r="G49" s="35">
        <v>0</v>
      </c>
      <c r="H49" s="35">
        <v>0</v>
      </c>
      <c r="I49" s="36">
        <v>0</v>
      </c>
      <c r="J49" s="52">
        <v>0</v>
      </c>
      <c r="K49" s="36">
        <v>1093060</v>
      </c>
      <c r="L49" s="36">
        <v>1093060</v>
      </c>
      <c r="M49" s="53">
        <f t="shared" si="0"/>
        <v>9.747089693938173E-4</v>
      </c>
    </row>
    <row r="50" spans="1:13" x14ac:dyDescent="0.2">
      <c r="A50" s="51" t="s">
        <v>3</v>
      </c>
      <c r="B50" s="34">
        <v>0</v>
      </c>
      <c r="C50" s="36">
        <v>0</v>
      </c>
      <c r="D50" s="35">
        <v>3200524</v>
      </c>
      <c r="E50" s="35">
        <v>1549859</v>
      </c>
      <c r="F50" s="35">
        <v>0</v>
      </c>
      <c r="G50" s="35">
        <v>0</v>
      </c>
      <c r="H50" s="35">
        <v>0</v>
      </c>
      <c r="I50" s="36">
        <v>2226293</v>
      </c>
      <c r="J50" s="52">
        <v>0</v>
      </c>
      <c r="K50" s="36">
        <v>0</v>
      </c>
      <c r="L50" s="36">
        <v>6976675</v>
      </c>
      <c r="M50" s="53">
        <f t="shared" si="0"/>
        <v>6.221275775388003E-3</v>
      </c>
    </row>
    <row r="51" spans="1:13" x14ac:dyDescent="0.2">
      <c r="A51" s="51" t="s">
        <v>50</v>
      </c>
      <c r="B51" s="34">
        <v>0</v>
      </c>
      <c r="C51" s="36">
        <v>7130529</v>
      </c>
      <c r="D51" s="35">
        <v>0</v>
      </c>
      <c r="E51" s="35">
        <v>0</v>
      </c>
      <c r="F51" s="35">
        <v>9541501</v>
      </c>
      <c r="G51" s="35">
        <v>0</v>
      </c>
      <c r="H51" s="35">
        <v>0</v>
      </c>
      <c r="I51" s="36">
        <v>46567130</v>
      </c>
      <c r="J51" s="52">
        <v>25196</v>
      </c>
      <c r="K51" s="36">
        <v>792017</v>
      </c>
      <c r="L51" s="36">
        <v>64056374</v>
      </c>
      <c r="M51" s="53">
        <f t="shared" si="0"/>
        <v>5.71206725016421E-2</v>
      </c>
    </row>
    <row r="52" spans="1:13" x14ac:dyDescent="0.2">
      <c r="A52" s="51" t="s">
        <v>51</v>
      </c>
      <c r="B52" s="34">
        <v>0</v>
      </c>
      <c r="C52" s="36">
        <v>296028</v>
      </c>
      <c r="D52" s="35">
        <v>21787526</v>
      </c>
      <c r="E52" s="35">
        <v>0</v>
      </c>
      <c r="F52" s="35">
        <v>192563</v>
      </c>
      <c r="G52" s="35">
        <v>0</v>
      </c>
      <c r="H52" s="35">
        <v>0</v>
      </c>
      <c r="I52" s="36">
        <v>12427149</v>
      </c>
      <c r="J52" s="52">
        <v>0</v>
      </c>
      <c r="K52" s="36">
        <v>2786273</v>
      </c>
      <c r="L52" s="36">
        <v>37489539</v>
      </c>
      <c r="M52" s="53">
        <f t="shared" si="0"/>
        <v>3.3430360567342436E-2</v>
      </c>
    </row>
    <row r="53" spans="1:13" x14ac:dyDescent="0.2">
      <c r="A53" s="51" t="s">
        <v>4</v>
      </c>
      <c r="B53" s="34">
        <v>0</v>
      </c>
      <c r="C53" s="36">
        <v>0</v>
      </c>
      <c r="D53" s="35">
        <v>281655</v>
      </c>
      <c r="E53" s="35">
        <v>0</v>
      </c>
      <c r="F53" s="35">
        <v>0</v>
      </c>
      <c r="G53" s="35">
        <v>0</v>
      </c>
      <c r="H53" s="35">
        <v>0</v>
      </c>
      <c r="I53" s="36">
        <v>0</v>
      </c>
      <c r="J53" s="52">
        <v>657732</v>
      </c>
      <c r="K53" s="36">
        <v>1324260</v>
      </c>
      <c r="L53" s="36">
        <v>2263647</v>
      </c>
      <c r="M53" s="53">
        <f t="shared" si="0"/>
        <v>2.018550705763093E-3</v>
      </c>
    </row>
    <row r="54" spans="1:13" x14ac:dyDescent="0.2">
      <c r="A54" s="51" t="s">
        <v>52</v>
      </c>
      <c r="B54" s="34">
        <v>11198</v>
      </c>
      <c r="C54" s="36">
        <v>11809605</v>
      </c>
      <c r="D54" s="35">
        <v>0</v>
      </c>
      <c r="E54" s="35">
        <v>0</v>
      </c>
      <c r="F54" s="35">
        <v>3642227</v>
      </c>
      <c r="G54" s="35">
        <v>0</v>
      </c>
      <c r="H54" s="35">
        <v>0</v>
      </c>
      <c r="I54" s="36">
        <v>12403582</v>
      </c>
      <c r="J54" s="52">
        <v>0</v>
      </c>
      <c r="K54" s="36">
        <v>0</v>
      </c>
      <c r="L54" s="36">
        <v>27866613</v>
      </c>
      <c r="M54" s="53">
        <f t="shared" si="0"/>
        <v>2.4849356519977269E-2</v>
      </c>
    </row>
    <row r="55" spans="1:13" x14ac:dyDescent="0.2">
      <c r="A55" s="51" t="s">
        <v>53</v>
      </c>
      <c r="B55" s="34">
        <v>355788</v>
      </c>
      <c r="C55" s="36">
        <v>0</v>
      </c>
      <c r="D55" s="35">
        <v>3578622</v>
      </c>
      <c r="E55" s="35">
        <v>0</v>
      </c>
      <c r="F55" s="35">
        <v>1406184</v>
      </c>
      <c r="G55" s="35">
        <v>0</v>
      </c>
      <c r="H55" s="35">
        <v>0</v>
      </c>
      <c r="I55" s="36">
        <v>1154664</v>
      </c>
      <c r="J55" s="52">
        <v>0</v>
      </c>
      <c r="K55" s="36">
        <v>0</v>
      </c>
      <c r="L55" s="36">
        <v>6495258</v>
      </c>
      <c r="M55" s="53">
        <f t="shared" si="0"/>
        <v>5.7919841830521169E-3</v>
      </c>
    </row>
    <row r="56" spans="1:13" x14ac:dyDescent="0.2">
      <c r="A56" s="51" t="s">
        <v>54</v>
      </c>
      <c r="B56" s="34">
        <v>0</v>
      </c>
      <c r="C56" s="36">
        <v>0</v>
      </c>
      <c r="D56" s="35">
        <v>31081802</v>
      </c>
      <c r="E56" s="35">
        <v>0</v>
      </c>
      <c r="F56" s="35">
        <v>2325066</v>
      </c>
      <c r="G56" s="35">
        <v>0</v>
      </c>
      <c r="H56" s="35">
        <v>0</v>
      </c>
      <c r="I56" s="36">
        <v>23434833</v>
      </c>
      <c r="J56" s="52">
        <v>57810</v>
      </c>
      <c r="K56" s="36">
        <v>99022</v>
      </c>
      <c r="L56" s="36">
        <v>56998532</v>
      </c>
      <c r="M56" s="53">
        <f t="shared" si="0"/>
        <v>5.0827018080142464E-2</v>
      </c>
    </row>
    <row r="57" spans="1:13" x14ac:dyDescent="0.2">
      <c r="A57" s="51" t="s">
        <v>55</v>
      </c>
      <c r="B57" s="34">
        <v>0</v>
      </c>
      <c r="C57" s="36">
        <v>0</v>
      </c>
      <c r="D57" s="35">
        <v>0</v>
      </c>
      <c r="E57" s="35">
        <v>0</v>
      </c>
      <c r="F57" s="35">
        <v>0</v>
      </c>
      <c r="G57" s="35">
        <v>0</v>
      </c>
      <c r="H57" s="35">
        <v>0</v>
      </c>
      <c r="I57" s="36">
        <v>6827063</v>
      </c>
      <c r="J57" s="52">
        <v>906829</v>
      </c>
      <c r="K57" s="36">
        <v>0</v>
      </c>
      <c r="L57" s="36">
        <v>7733892</v>
      </c>
      <c r="M57" s="53">
        <f t="shared" si="0"/>
        <v>6.896505133042183E-3</v>
      </c>
    </row>
    <row r="58" spans="1:13" x14ac:dyDescent="0.2">
      <c r="A58" s="51" t="s">
        <v>70</v>
      </c>
      <c r="B58" s="34">
        <v>0</v>
      </c>
      <c r="C58" s="36">
        <v>52318</v>
      </c>
      <c r="D58" s="35">
        <v>0</v>
      </c>
      <c r="E58" s="35">
        <v>0</v>
      </c>
      <c r="F58" s="35">
        <v>0</v>
      </c>
      <c r="G58" s="35">
        <v>0</v>
      </c>
      <c r="H58" s="35">
        <v>359439</v>
      </c>
      <c r="I58" s="36">
        <v>14507436</v>
      </c>
      <c r="J58" s="52">
        <v>24201</v>
      </c>
      <c r="K58" s="36">
        <v>0</v>
      </c>
      <c r="L58" s="36">
        <v>14943395</v>
      </c>
      <c r="M58" s="53">
        <f t="shared" si="0"/>
        <v>1.3325399465440802E-2</v>
      </c>
    </row>
    <row r="59" spans="1:13" x14ac:dyDescent="0.2">
      <c r="A59" s="51" t="s">
        <v>71</v>
      </c>
      <c r="B59" s="34">
        <v>0</v>
      </c>
      <c r="C59" s="36">
        <v>0</v>
      </c>
      <c r="D59" s="35">
        <v>0</v>
      </c>
      <c r="E59" s="35">
        <v>0</v>
      </c>
      <c r="F59" s="35">
        <v>230539</v>
      </c>
      <c r="G59" s="35">
        <v>0</v>
      </c>
      <c r="H59" s="35">
        <v>2592037</v>
      </c>
      <c r="I59" s="36">
        <v>4945606</v>
      </c>
      <c r="J59" s="52">
        <v>565</v>
      </c>
      <c r="K59" s="36">
        <v>540216</v>
      </c>
      <c r="L59" s="36">
        <v>8308963</v>
      </c>
      <c r="M59" s="53">
        <f t="shared" si="0"/>
        <v>7.4093103420318747E-3</v>
      </c>
    </row>
    <row r="60" spans="1:13" x14ac:dyDescent="0.2">
      <c r="A60" s="51" t="s">
        <v>56</v>
      </c>
      <c r="B60" s="34">
        <v>251679</v>
      </c>
      <c r="C60" s="36">
        <v>0</v>
      </c>
      <c r="D60" s="35">
        <v>4981982</v>
      </c>
      <c r="E60" s="35">
        <v>0</v>
      </c>
      <c r="F60" s="35">
        <v>260261</v>
      </c>
      <c r="G60" s="35">
        <v>0</v>
      </c>
      <c r="H60" s="35">
        <v>0</v>
      </c>
      <c r="I60" s="36">
        <v>0</v>
      </c>
      <c r="J60" s="52">
        <v>244875</v>
      </c>
      <c r="K60" s="36">
        <v>1387399</v>
      </c>
      <c r="L60" s="36">
        <v>7126197</v>
      </c>
      <c r="M60" s="53">
        <f t="shared" si="0"/>
        <v>6.3546082864319548E-3</v>
      </c>
    </row>
    <row r="61" spans="1:13" x14ac:dyDescent="0.2">
      <c r="A61" s="51" t="s">
        <v>6</v>
      </c>
      <c r="B61" s="34">
        <v>0</v>
      </c>
      <c r="C61" s="36">
        <v>17963586</v>
      </c>
      <c r="D61" s="35">
        <v>34312476</v>
      </c>
      <c r="E61" s="35">
        <v>0</v>
      </c>
      <c r="F61" s="35">
        <v>81177</v>
      </c>
      <c r="G61" s="35">
        <v>0</v>
      </c>
      <c r="H61" s="35">
        <v>2234760</v>
      </c>
      <c r="I61" s="36">
        <v>21844997</v>
      </c>
      <c r="J61" s="52">
        <v>0</v>
      </c>
      <c r="K61" s="36">
        <v>506412</v>
      </c>
      <c r="L61" s="36">
        <v>76943408</v>
      </c>
      <c r="M61" s="53">
        <f t="shared" si="0"/>
        <v>6.8612363377424851E-2</v>
      </c>
    </row>
    <row r="62" spans="1:13" x14ac:dyDescent="0.2">
      <c r="A62" s="51" t="s">
        <v>5</v>
      </c>
      <c r="B62" s="34">
        <v>0</v>
      </c>
      <c r="C62" s="36">
        <v>0</v>
      </c>
      <c r="D62" s="35">
        <v>0</v>
      </c>
      <c r="E62" s="35">
        <v>0</v>
      </c>
      <c r="F62" s="35">
        <v>2484335</v>
      </c>
      <c r="G62" s="35">
        <v>0</v>
      </c>
      <c r="H62" s="35">
        <v>4545</v>
      </c>
      <c r="I62" s="36">
        <v>13337922</v>
      </c>
      <c r="J62" s="52">
        <v>0</v>
      </c>
      <c r="K62" s="36">
        <v>257636</v>
      </c>
      <c r="L62" s="36">
        <v>16084438</v>
      </c>
      <c r="M62" s="53">
        <f t="shared" si="0"/>
        <v>1.4342896077304771E-2</v>
      </c>
    </row>
    <row r="63" spans="1:13" x14ac:dyDescent="0.2">
      <c r="A63" s="51" t="s">
        <v>57</v>
      </c>
      <c r="B63" s="34">
        <v>1574789</v>
      </c>
      <c r="C63" s="36">
        <v>0</v>
      </c>
      <c r="D63" s="35">
        <v>4432127</v>
      </c>
      <c r="E63" s="35">
        <v>0</v>
      </c>
      <c r="F63" s="35">
        <v>0</v>
      </c>
      <c r="G63" s="35">
        <v>0</v>
      </c>
      <c r="H63" s="35">
        <v>0</v>
      </c>
      <c r="I63" s="36">
        <v>0</v>
      </c>
      <c r="J63" s="52">
        <v>0</v>
      </c>
      <c r="K63" s="36">
        <v>0</v>
      </c>
      <c r="L63" s="36">
        <v>6006916</v>
      </c>
      <c r="M63" s="53">
        <f t="shared" si="0"/>
        <v>5.3565173948321512E-3</v>
      </c>
    </row>
    <row r="64" spans="1:13" x14ac:dyDescent="0.2">
      <c r="A64" s="51" t="s">
        <v>58</v>
      </c>
      <c r="B64" s="34">
        <v>0</v>
      </c>
      <c r="C64" s="36">
        <v>0</v>
      </c>
      <c r="D64" s="35">
        <v>1178355</v>
      </c>
      <c r="E64" s="35">
        <v>0</v>
      </c>
      <c r="F64" s="35">
        <v>0</v>
      </c>
      <c r="G64" s="35">
        <v>0</v>
      </c>
      <c r="H64" s="35">
        <v>0</v>
      </c>
      <c r="I64" s="36">
        <v>1930673</v>
      </c>
      <c r="J64" s="52">
        <v>0</v>
      </c>
      <c r="K64" s="36">
        <v>0</v>
      </c>
      <c r="L64" s="36">
        <v>3109028</v>
      </c>
      <c r="M64" s="53">
        <f t="shared" si="0"/>
        <v>2.7723981096156856E-3</v>
      </c>
    </row>
    <row r="65" spans="1:13" x14ac:dyDescent="0.2">
      <c r="A65" s="51" t="s">
        <v>59</v>
      </c>
      <c r="B65" s="34">
        <v>0</v>
      </c>
      <c r="C65" s="36">
        <v>0</v>
      </c>
      <c r="D65" s="35">
        <v>0</v>
      </c>
      <c r="E65" s="35">
        <v>0</v>
      </c>
      <c r="F65" s="35">
        <v>0</v>
      </c>
      <c r="G65" s="35">
        <v>0</v>
      </c>
      <c r="H65" s="35">
        <v>0</v>
      </c>
      <c r="I65" s="36">
        <v>1081599</v>
      </c>
      <c r="J65" s="52">
        <v>0</v>
      </c>
      <c r="K65" s="36">
        <v>55132</v>
      </c>
      <c r="L65" s="36">
        <v>1136731</v>
      </c>
      <c r="M65" s="53">
        <f t="shared" si="0"/>
        <v>1.0136514935026471E-3</v>
      </c>
    </row>
    <row r="66" spans="1:13" x14ac:dyDescent="0.2">
      <c r="A66" s="51" t="s">
        <v>60</v>
      </c>
      <c r="B66" s="34">
        <v>0</v>
      </c>
      <c r="C66" s="36">
        <v>0</v>
      </c>
      <c r="D66" s="35">
        <v>0</v>
      </c>
      <c r="E66" s="35">
        <v>203900</v>
      </c>
      <c r="F66" s="35">
        <v>0</v>
      </c>
      <c r="G66" s="35">
        <v>0</v>
      </c>
      <c r="H66" s="35">
        <v>0</v>
      </c>
      <c r="I66" s="36">
        <v>300140</v>
      </c>
      <c r="J66" s="52">
        <v>0</v>
      </c>
      <c r="K66" s="36">
        <v>0</v>
      </c>
      <c r="L66" s="36">
        <v>504040</v>
      </c>
      <c r="M66" s="53">
        <f t="shared" si="0"/>
        <v>4.4946508785726283E-4</v>
      </c>
    </row>
    <row r="67" spans="1:13" x14ac:dyDescent="0.2">
      <c r="A67" s="51" t="s">
        <v>61</v>
      </c>
      <c r="B67" s="34">
        <v>0</v>
      </c>
      <c r="C67" s="36">
        <v>4733158</v>
      </c>
      <c r="D67" s="35">
        <v>0</v>
      </c>
      <c r="E67" s="35">
        <v>0</v>
      </c>
      <c r="F67" s="35">
        <v>299933</v>
      </c>
      <c r="G67" s="35">
        <v>0</v>
      </c>
      <c r="H67" s="35">
        <v>98833</v>
      </c>
      <c r="I67" s="36">
        <v>8453315</v>
      </c>
      <c r="J67" s="52">
        <v>413834</v>
      </c>
      <c r="K67" s="36">
        <v>0</v>
      </c>
      <c r="L67" s="36">
        <v>13999073</v>
      </c>
      <c r="M67" s="53">
        <f t="shared" si="0"/>
        <v>1.2483323894661606E-2</v>
      </c>
    </row>
    <row r="68" spans="1:13" x14ac:dyDescent="0.2">
      <c r="A68" s="51" t="s">
        <v>62</v>
      </c>
      <c r="B68" s="34">
        <v>0</v>
      </c>
      <c r="C68" s="36">
        <v>0</v>
      </c>
      <c r="D68" s="35">
        <v>1082308</v>
      </c>
      <c r="E68" s="35">
        <v>0</v>
      </c>
      <c r="F68" s="35">
        <v>0</v>
      </c>
      <c r="G68" s="35">
        <v>0</v>
      </c>
      <c r="H68" s="35">
        <v>0</v>
      </c>
      <c r="I68" s="36">
        <v>2436476</v>
      </c>
      <c r="J68" s="52">
        <v>0</v>
      </c>
      <c r="K68" s="36">
        <v>0</v>
      </c>
      <c r="L68" s="36">
        <v>3518784</v>
      </c>
      <c r="M68" s="53">
        <f t="shared" si="0"/>
        <v>3.1377877940455732E-3</v>
      </c>
    </row>
    <row r="69" spans="1:13" x14ac:dyDescent="0.2">
      <c r="A69" s="51" t="s">
        <v>63</v>
      </c>
      <c r="B69" s="34">
        <v>0</v>
      </c>
      <c r="C69" s="36">
        <v>55935</v>
      </c>
      <c r="D69" s="35">
        <v>364486</v>
      </c>
      <c r="E69" s="35">
        <v>0</v>
      </c>
      <c r="F69" s="35">
        <v>0</v>
      </c>
      <c r="G69" s="35">
        <v>0</v>
      </c>
      <c r="H69" s="35">
        <v>0</v>
      </c>
      <c r="I69" s="36">
        <v>0</v>
      </c>
      <c r="J69" s="52">
        <v>0</v>
      </c>
      <c r="K69" s="36">
        <v>33387</v>
      </c>
      <c r="L69" s="36">
        <v>453808</v>
      </c>
      <c r="M69" s="53">
        <f t="shared" si="0"/>
        <v>4.0467195577797142E-4</v>
      </c>
    </row>
    <row r="70" spans="1:13" x14ac:dyDescent="0.2">
      <c r="A70" s="51" t="s">
        <v>64</v>
      </c>
      <c r="B70" s="34">
        <v>491052</v>
      </c>
      <c r="C70" s="36">
        <v>0</v>
      </c>
      <c r="D70" s="35">
        <v>0</v>
      </c>
      <c r="E70" s="35">
        <v>0</v>
      </c>
      <c r="F70" s="35">
        <v>0</v>
      </c>
      <c r="G70" s="35">
        <v>0</v>
      </c>
      <c r="H70" s="35">
        <v>0</v>
      </c>
      <c r="I70" s="36">
        <v>0</v>
      </c>
      <c r="J70" s="52">
        <v>0</v>
      </c>
      <c r="K70" s="36">
        <v>0</v>
      </c>
      <c r="L70" s="36">
        <v>491052</v>
      </c>
      <c r="M70" s="50">
        <f>L70/$L$71</f>
        <v>4.3788336307135274E-4</v>
      </c>
    </row>
    <row r="71" spans="1:13" x14ac:dyDescent="0.2">
      <c r="A71" s="54" t="s">
        <v>67</v>
      </c>
      <c r="B71" s="55">
        <v>4782216</v>
      </c>
      <c r="C71" s="55">
        <v>55778409</v>
      </c>
      <c r="D71" s="55">
        <v>205300204</v>
      </c>
      <c r="E71" s="55">
        <v>29118223</v>
      </c>
      <c r="F71" s="55">
        <v>42403188</v>
      </c>
      <c r="G71" s="55">
        <v>518840</v>
      </c>
      <c r="H71" s="55">
        <v>83088788</v>
      </c>
      <c r="I71" s="55">
        <v>617690596</v>
      </c>
      <c r="J71" s="55">
        <v>12094548</v>
      </c>
      <c r="K71" s="55">
        <v>70646905</v>
      </c>
      <c r="L71" s="55">
        <v>1121421916</v>
      </c>
      <c r="M71" s="56">
        <f>L71/$L$71</f>
        <v>1</v>
      </c>
    </row>
    <row r="72" spans="1:13" x14ac:dyDescent="0.2">
      <c r="A72" s="54" t="s">
        <v>81</v>
      </c>
      <c r="B72" s="58">
        <f>(B71/$L$71)</f>
        <v>4.264421741513388E-3</v>
      </c>
      <c r="C72" s="58">
        <f t="shared" ref="C72:L72" si="1">(C71/$L$71)</f>
        <v>4.9739003852319934E-2</v>
      </c>
      <c r="D72" s="58">
        <f t="shared" si="1"/>
        <v>0.18307133209263943</v>
      </c>
      <c r="E72" s="58">
        <f t="shared" si="1"/>
        <v>2.5965448494052794E-2</v>
      </c>
      <c r="F72" s="58">
        <f t="shared" si="1"/>
        <v>3.7811984405698024E-2</v>
      </c>
      <c r="G72" s="58">
        <f t="shared" si="1"/>
        <v>4.626626184109639E-4</v>
      </c>
      <c r="H72" s="58">
        <f t="shared" si="1"/>
        <v>7.4092352587837237E-2</v>
      </c>
      <c r="I72" s="58">
        <f t="shared" si="1"/>
        <v>0.55081016982728559</v>
      </c>
      <c r="J72" s="58">
        <f t="shared" si="1"/>
        <v>1.078501126778407E-2</v>
      </c>
      <c r="K72" s="58">
        <f t="shared" si="1"/>
        <v>6.2997614004183591E-2</v>
      </c>
      <c r="L72" s="58">
        <f t="shared" si="1"/>
        <v>1</v>
      </c>
      <c r="M72" s="59"/>
    </row>
    <row r="73" spans="1:13" x14ac:dyDescent="0.2">
      <c r="A73" s="9"/>
      <c r="B73" s="17"/>
      <c r="C73" s="17"/>
      <c r="D73" s="17"/>
      <c r="E73" s="17"/>
      <c r="F73" s="17"/>
      <c r="G73" s="17"/>
      <c r="H73" s="17"/>
      <c r="I73" s="17"/>
      <c r="J73" s="17"/>
      <c r="K73" s="17"/>
      <c r="L73" s="17"/>
      <c r="M73" s="18"/>
    </row>
    <row r="74" spans="1:13" ht="25.5" customHeight="1" x14ac:dyDescent="0.2">
      <c r="A74" s="72" t="s">
        <v>86</v>
      </c>
      <c r="B74" s="70"/>
      <c r="C74" s="70"/>
      <c r="D74" s="70"/>
      <c r="E74" s="70"/>
      <c r="F74" s="70"/>
      <c r="G74" s="70"/>
      <c r="H74" s="70"/>
      <c r="I74" s="70"/>
      <c r="J74" s="70"/>
      <c r="K74" s="70"/>
      <c r="L74" s="70"/>
      <c r="M74" s="71"/>
    </row>
    <row r="75" spans="1:13" x14ac:dyDescent="0.2">
      <c r="A75" s="9"/>
      <c r="B75" s="17"/>
      <c r="C75" s="17"/>
      <c r="D75" s="17"/>
      <c r="E75" s="17"/>
      <c r="F75" s="17"/>
      <c r="G75" s="17"/>
      <c r="H75" s="17"/>
      <c r="I75" s="17"/>
      <c r="J75" s="17"/>
      <c r="K75" s="17"/>
      <c r="L75" s="17"/>
      <c r="M75" s="18"/>
    </row>
    <row r="76" spans="1:13" ht="13.5" thickBot="1" x14ac:dyDescent="0.25">
      <c r="A76" s="19" t="s">
        <v>83</v>
      </c>
      <c r="B76" s="20"/>
      <c r="C76" s="20"/>
      <c r="D76" s="21"/>
      <c r="E76" s="21"/>
      <c r="F76" s="21"/>
      <c r="G76" s="21"/>
      <c r="H76" s="21"/>
      <c r="I76" s="21"/>
      <c r="J76" s="21"/>
      <c r="K76" s="21"/>
      <c r="L76" s="21"/>
      <c r="M76" s="22"/>
    </row>
    <row r="77" spans="1:13" x14ac:dyDescent="0.2">
      <c r="A77" s="57"/>
      <c r="D77" s="1"/>
      <c r="E77" s="1"/>
      <c r="F77" s="1"/>
      <c r="G77" s="1"/>
      <c r="H77" s="1"/>
      <c r="I77" s="1"/>
      <c r="J77" s="1"/>
      <c r="K77" s="1"/>
      <c r="L77" s="1"/>
      <c r="M77" s="1"/>
    </row>
    <row r="78" spans="1:13" x14ac:dyDescent="0.2">
      <c r="B78" s="1"/>
      <c r="C78" s="1"/>
      <c r="D78" s="1"/>
      <c r="E78" s="1"/>
      <c r="F78" s="1"/>
      <c r="G78" s="1"/>
      <c r="H78" s="1"/>
      <c r="I78" s="1"/>
      <c r="J78" s="1"/>
      <c r="K78" s="1"/>
      <c r="L78" s="1"/>
      <c r="M78" s="1"/>
    </row>
    <row r="79" spans="1:13" x14ac:dyDescent="0.2">
      <c r="D79" s="1"/>
      <c r="E79" s="1"/>
      <c r="F79" s="1"/>
      <c r="G79" s="1"/>
      <c r="H79" s="1"/>
      <c r="I79" s="1"/>
      <c r="J79" s="1"/>
      <c r="K79" s="1"/>
      <c r="L79" s="1"/>
      <c r="M79" s="1"/>
    </row>
    <row r="80" spans="1:13" x14ac:dyDescent="0.2">
      <c r="D80" s="1"/>
      <c r="E80" s="1"/>
      <c r="F80" s="1"/>
      <c r="G80" s="1"/>
      <c r="H80" s="1"/>
      <c r="I80" s="1"/>
      <c r="J80" s="1"/>
      <c r="K80" s="1"/>
      <c r="L80" s="1"/>
      <c r="M80" s="1"/>
    </row>
    <row r="81" spans="4:13" x14ac:dyDescent="0.2">
      <c r="D81" s="1"/>
      <c r="E81" s="1"/>
      <c r="F81" s="1"/>
      <c r="G81" s="1"/>
      <c r="H81" s="1"/>
      <c r="I81" s="1"/>
      <c r="J81" s="1"/>
      <c r="K81" s="1"/>
      <c r="L81" s="1"/>
      <c r="M81" s="1"/>
    </row>
  </sheetData>
  <mergeCells count="1">
    <mergeCell ref="A74:M74"/>
  </mergeCells>
  <printOptions horizontalCentered="1"/>
  <pageMargins left="0.5" right="0.5" top="0.5" bottom="0.5" header="0.3" footer="0.3"/>
  <pageSetup scale="66" fitToHeight="0" orientation="landscape" r:id="rId1"/>
  <headerFooter>
    <oddFooter>&amp;L&amp;11Office of Economic and Demographic Research&amp;R&amp;11Page &amp;P of &amp;N</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M81"/>
  <sheetViews>
    <sheetView workbookViewId="0"/>
  </sheetViews>
  <sheetFormatPr defaultRowHeight="12.75" x14ac:dyDescent="0.2"/>
  <cols>
    <col min="1" max="12" width="15.7109375" customWidth="1"/>
    <col min="13" max="13" width="8.7109375" customWidth="1"/>
  </cols>
  <sheetData>
    <row r="1" spans="1:13" ht="23.25" x14ac:dyDescent="0.35">
      <c r="A1" s="39" t="s">
        <v>73</v>
      </c>
      <c r="B1" s="3"/>
      <c r="C1" s="3"/>
      <c r="D1" s="4"/>
      <c r="E1" s="4"/>
      <c r="F1" s="4"/>
      <c r="G1" s="4"/>
      <c r="H1" s="4"/>
      <c r="I1" s="4"/>
      <c r="J1" s="4"/>
      <c r="K1" s="4"/>
      <c r="L1" s="4"/>
      <c r="M1" s="5"/>
    </row>
    <row r="2" spans="1:13" ht="18.75" thickBot="1" x14ac:dyDescent="0.3">
      <c r="A2" s="40" t="s">
        <v>87</v>
      </c>
      <c r="B2" s="6"/>
      <c r="C2" s="6"/>
      <c r="D2" s="7"/>
      <c r="E2" s="7"/>
      <c r="F2" s="7"/>
      <c r="G2" s="7"/>
      <c r="H2" s="7"/>
      <c r="I2" s="7"/>
      <c r="J2" s="7"/>
      <c r="K2" s="7"/>
      <c r="L2" s="7"/>
      <c r="M2" s="8"/>
    </row>
    <row r="3" spans="1:13" ht="39" thickBot="1" x14ac:dyDescent="0.25">
      <c r="A3" s="41" t="s">
        <v>7</v>
      </c>
      <c r="B3" s="42" t="s">
        <v>84</v>
      </c>
      <c r="C3" s="43" t="s">
        <v>74</v>
      </c>
      <c r="D3" s="43" t="s">
        <v>75</v>
      </c>
      <c r="E3" s="43" t="s">
        <v>76</v>
      </c>
      <c r="F3" s="43" t="s">
        <v>77</v>
      </c>
      <c r="G3" s="43" t="s">
        <v>78</v>
      </c>
      <c r="H3" s="43" t="s">
        <v>79</v>
      </c>
      <c r="I3" s="43" t="s">
        <v>66</v>
      </c>
      <c r="J3" s="43" t="s">
        <v>80</v>
      </c>
      <c r="K3" s="43" t="s">
        <v>65</v>
      </c>
      <c r="L3" s="43" t="s">
        <v>67</v>
      </c>
      <c r="M3" s="44" t="s">
        <v>81</v>
      </c>
    </row>
    <row r="4" spans="1:13" x14ac:dyDescent="0.2">
      <c r="A4" s="45" t="s">
        <v>0</v>
      </c>
      <c r="B4" s="46">
        <v>49980</v>
      </c>
      <c r="C4" s="47">
        <v>0</v>
      </c>
      <c r="D4" s="48">
        <v>0</v>
      </c>
      <c r="E4" s="48">
        <v>0</v>
      </c>
      <c r="F4" s="48">
        <v>0</v>
      </c>
      <c r="G4" s="48">
        <v>0</v>
      </c>
      <c r="H4" s="48">
        <v>15826</v>
      </c>
      <c r="I4" s="47">
        <v>9972010</v>
      </c>
      <c r="J4" s="49">
        <v>85111</v>
      </c>
      <c r="K4" s="47">
        <v>0</v>
      </c>
      <c r="L4" s="47">
        <v>10122927</v>
      </c>
      <c r="M4" s="50">
        <f>L4/$L$71</f>
        <v>9.1537609273831689E-3</v>
      </c>
    </row>
    <row r="5" spans="1:13" x14ac:dyDescent="0.2">
      <c r="A5" s="51" t="s">
        <v>8</v>
      </c>
      <c r="B5" s="34">
        <v>0</v>
      </c>
      <c r="C5" s="36">
        <v>0</v>
      </c>
      <c r="D5" s="35">
        <v>373546</v>
      </c>
      <c r="E5" s="35">
        <v>0</v>
      </c>
      <c r="F5" s="35">
        <v>0</v>
      </c>
      <c r="G5" s="35">
        <v>0</v>
      </c>
      <c r="H5" s="35">
        <v>0</v>
      </c>
      <c r="I5" s="36">
        <v>210593</v>
      </c>
      <c r="J5" s="52">
        <v>0</v>
      </c>
      <c r="K5" s="36">
        <v>0</v>
      </c>
      <c r="L5" s="36">
        <v>584139</v>
      </c>
      <c r="M5" s="53">
        <f>L5/$L$71</f>
        <v>5.2821370285103077E-4</v>
      </c>
    </row>
    <row r="6" spans="1:13" x14ac:dyDescent="0.2">
      <c r="A6" s="51" t="s">
        <v>9</v>
      </c>
      <c r="B6" s="34">
        <v>0</v>
      </c>
      <c r="C6" s="36">
        <v>1765720</v>
      </c>
      <c r="D6" s="35">
        <v>0</v>
      </c>
      <c r="E6" s="35">
        <v>0</v>
      </c>
      <c r="F6" s="35">
        <v>1720</v>
      </c>
      <c r="G6" s="35">
        <v>0</v>
      </c>
      <c r="H6" s="35">
        <v>0</v>
      </c>
      <c r="I6" s="36">
        <v>0</v>
      </c>
      <c r="J6" s="52">
        <v>0</v>
      </c>
      <c r="K6" s="36">
        <v>48167</v>
      </c>
      <c r="L6" s="36">
        <v>1815607</v>
      </c>
      <c r="M6" s="53">
        <f t="shared" ref="M6:M69" si="0">L6/$L$71</f>
        <v>1.6417813164199813E-3</v>
      </c>
    </row>
    <row r="7" spans="1:13" x14ac:dyDescent="0.2">
      <c r="A7" s="51" t="s">
        <v>10</v>
      </c>
      <c r="B7" s="34">
        <v>0</v>
      </c>
      <c r="C7" s="36">
        <v>0</v>
      </c>
      <c r="D7" s="35">
        <v>0</v>
      </c>
      <c r="E7" s="35">
        <v>0</v>
      </c>
      <c r="F7" s="35">
        <v>0</v>
      </c>
      <c r="G7" s="35">
        <v>0</v>
      </c>
      <c r="H7" s="35">
        <v>0</v>
      </c>
      <c r="I7" s="36">
        <v>679575</v>
      </c>
      <c r="J7" s="52">
        <v>0</v>
      </c>
      <c r="K7" s="36">
        <v>0</v>
      </c>
      <c r="L7" s="36">
        <v>679575</v>
      </c>
      <c r="M7" s="53">
        <f t="shared" si="0"/>
        <v>6.1451268810161497E-4</v>
      </c>
    </row>
    <row r="8" spans="1:13" x14ac:dyDescent="0.2">
      <c r="A8" s="51" t="s">
        <v>11</v>
      </c>
      <c r="B8" s="34">
        <v>0</v>
      </c>
      <c r="C8" s="36">
        <v>3362737</v>
      </c>
      <c r="D8" s="35">
        <v>21789088</v>
      </c>
      <c r="E8" s="35">
        <v>0</v>
      </c>
      <c r="F8" s="35">
        <v>0</v>
      </c>
      <c r="G8" s="35">
        <v>0</v>
      </c>
      <c r="H8" s="35">
        <v>10948</v>
      </c>
      <c r="I8" s="36">
        <v>34516353</v>
      </c>
      <c r="J8" s="52">
        <v>20040</v>
      </c>
      <c r="K8" s="36">
        <v>23718</v>
      </c>
      <c r="L8" s="36">
        <v>59722884</v>
      </c>
      <c r="M8" s="53">
        <f t="shared" si="0"/>
        <v>5.4005032539485603E-2</v>
      </c>
    </row>
    <row r="9" spans="1:13" x14ac:dyDescent="0.2">
      <c r="A9" s="51" t="s">
        <v>12</v>
      </c>
      <c r="B9" s="34">
        <v>0</v>
      </c>
      <c r="C9" s="36">
        <v>0</v>
      </c>
      <c r="D9" s="35">
        <v>1100597</v>
      </c>
      <c r="E9" s="35">
        <v>0</v>
      </c>
      <c r="F9" s="35">
        <v>0</v>
      </c>
      <c r="G9" s="35">
        <v>0</v>
      </c>
      <c r="H9" s="35">
        <v>0</v>
      </c>
      <c r="I9" s="36">
        <v>1240910</v>
      </c>
      <c r="J9" s="52">
        <v>0</v>
      </c>
      <c r="K9" s="36">
        <v>0</v>
      </c>
      <c r="L9" s="36">
        <v>2341507</v>
      </c>
      <c r="M9" s="53">
        <f t="shared" si="0"/>
        <v>2.1173318041110226E-3</v>
      </c>
    </row>
    <row r="10" spans="1:13" x14ac:dyDescent="0.2">
      <c r="A10" s="51" t="s">
        <v>13</v>
      </c>
      <c r="B10" s="34">
        <v>0</v>
      </c>
      <c r="C10" s="36">
        <v>0</v>
      </c>
      <c r="D10" s="35">
        <v>0</v>
      </c>
      <c r="E10" s="35">
        <v>0</v>
      </c>
      <c r="F10" s="35">
        <v>0</v>
      </c>
      <c r="G10" s="35">
        <v>0</v>
      </c>
      <c r="H10" s="35">
        <v>0</v>
      </c>
      <c r="I10" s="36">
        <v>0</v>
      </c>
      <c r="J10" s="52">
        <v>0</v>
      </c>
      <c r="K10" s="36">
        <v>0</v>
      </c>
      <c r="L10" s="36">
        <v>0</v>
      </c>
      <c r="M10" s="53">
        <f t="shared" si="0"/>
        <v>0</v>
      </c>
    </row>
    <row r="11" spans="1:13" x14ac:dyDescent="0.2">
      <c r="A11" s="51" t="s">
        <v>14</v>
      </c>
      <c r="B11" s="34">
        <v>367488</v>
      </c>
      <c r="C11" s="36">
        <v>0</v>
      </c>
      <c r="D11" s="35">
        <v>208950</v>
      </c>
      <c r="E11" s="35">
        <v>0</v>
      </c>
      <c r="F11" s="35">
        <v>0</v>
      </c>
      <c r="G11" s="35">
        <v>0</v>
      </c>
      <c r="H11" s="35">
        <v>0</v>
      </c>
      <c r="I11" s="36">
        <v>109169</v>
      </c>
      <c r="J11" s="52">
        <v>0</v>
      </c>
      <c r="K11" s="36">
        <v>77376401</v>
      </c>
      <c r="L11" s="36">
        <v>78062008</v>
      </c>
      <c r="M11" s="53">
        <f t="shared" si="0"/>
        <v>7.0588374167221829E-2</v>
      </c>
    </row>
    <row r="12" spans="1:13" x14ac:dyDescent="0.2">
      <c r="A12" s="51" t="s">
        <v>15</v>
      </c>
      <c r="B12" s="34">
        <v>715905</v>
      </c>
      <c r="C12" s="36">
        <v>0</v>
      </c>
      <c r="D12" s="35">
        <v>0</v>
      </c>
      <c r="E12" s="35">
        <v>0</v>
      </c>
      <c r="F12" s="35">
        <v>481130</v>
      </c>
      <c r="G12" s="35">
        <v>0</v>
      </c>
      <c r="H12" s="35">
        <v>1073245</v>
      </c>
      <c r="I12" s="36">
        <v>1769895</v>
      </c>
      <c r="J12" s="52">
        <v>186841</v>
      </c>
      <c r="K12" s="36">
        <v>3209</v>
      </c>
      <c r="L12" s="36">
        <v>4230225</v>
      </c>
      <c r="M12" s="53">
        <f t="shared" si="0"/>
        <v>3.8252244947572438E-3</v>
      </c>
    </row>
    <row r="13" spans="1:13" x14ac:dyDescent="0.2">
      <c r="A13" s="51" t="s">
        <v>16</v>
      </c>
      <c r="B13" s="34">
        <v>0</v>
      </c>
      <c r="C13" s="36">
        <v>0</v>
      </c>
      <c r="D13" s="35">
        <v>0</v>
      </c>
      <c r="E13" s="35">
        <v>0</v>
      </c>
      <c r="F13" s="35">
        <v>0</v>
      </c>
      <c r="G13" s="35">
        <v>0</v>
      </c>
      <c r="H13" s="35">
        <v>0</v>
      </c>
      <c r="I13" s="36">
        <v>14327062</v>
      </c>
      <c r="J13" s="52">
        <v>98820</v>
      </c>
      <c r="K13" s="36">
        <v>0</v>
      </c>
      <c r="L13" s="36">
        <v>14425882</v>
      </c>
      <c r="M13" s="53">
        <f t="shared" si="0"/>
        <v>1.3044752273195308E-2</v>
      </c>
    </row>
    <row r="14" spans="1:13" x14ac:dyDescent="0.2">
      <c r="A14" s="51" t="s">
        <v>17</v>
      </c>
      <c r="B14" s="34">
        <v>0</v>
      </c>
      <c r="C14" s="36">
        <v>133631</v>
      </c>
      <c r="D14" s="35">
        <v>0</v>
      </c>
      <c r="E14" s="35">
        <v>0</v>
      </c>
      <c r="F14" s="35">
        <v>0</v>
      </c>
      <c r="G14" s="35">
        <v>0</v>
      </c>
      <c r="H14" s="35">
        <v>3338607</v>
      </c>
      <c r="I14" s="36">
        <v>18874777</v>
      </c>
      <c r="J14" s="52">
        <v>839293</v>
      </c>
      <c r="K14" s="36">
        <v>0</v>
      </c>
      <c r="L14" s="36">
        <v>23186309</v>
      </c>
      <c r="M14" s="53">
        <f t="shared" si="0"/>
        <v>2.096645855239623E-2</v>
      </c>
    </row>
    <row r="15" spans="1:13" x14ac:dyDescent="0.2">
      <c r="A15" s="51" t="s">
        <v>18</v>
      </c>
      <c r="B15" s="34">
        <v>0</v>
      </c>
      <c r="C15" s="36">
        <v>0</v>
      </c>
      <c r="D15" s="35">
        <v>3078976</v>
      </c>
      <c r="E15" s="35">
        <v>0</v>
      </c>
      <c r="F15" s="35">
        <v>1413</v>
      </c>
      <c r="G15" s="35">
        <v>0</v>
      </c>
      <c r="H15" s="35">
        <v>0</v>
      </c>
      <c r="I15" s="36">
        <v>3960162</v>
      </c>
      <c r="J15" s="52">
        <v>28964</v>
      </c>
      <c r="K15" s="36">
        <v>0</v>
      </c>
      <c r="L15" s="36">
        <v>7069515</v>
      </c>
      <c r="M15" s="53">
        <f t="shared" si="0"/>
        <v>6.3926816999222875E-3</v>
      </c>
    </row>
    <row r="16" spans="1:13" x14ac:dyDescent="0.2">
      <c r="A16" s="51" t="s">
        <v>72</v>
      </c>
      <c r="B16" s="34">
        <v>0</v>
      </c>
      <c r="C16" s="36">
        <v>0</v>
      </c>
      <c r="D16" s="35">
        <v>1467806</v>
      </c>
      <c r="E16" s="35">
        <v>0</v>
      </c>
      <c r="F16" s="35">
        <v>33211</v>
      </c>
      <c r="G16" s="35">
        <v>0</v>
      </c>
      <c r="H16" s="35">
        <v>0</v>
      </c>
      <c r="I16" s="36">
        <v>2072588</v>
      </c>
      <c r="J16" s="52">
        <v>7790</v>
      </c>
      <c r="K16" s="36">
        <v>0</v>
      </c>
      <c r="L16" s="36">
        <v>3581394</v>
      </c>
      <c r="M16" s="53">
        <f t="shared" si="0"/>
        <v>3.2385123850803741E-3</v>
      </c>
    </row>
    <row r="17" spans="1:13" x14ac:dyDescent="0.2">
      <c r="A17" s="51" t="s">
        <v>19</v>
      </c>
      <c r="B17" s="34">
        <v>0</v>
      </c>
      <c r="C17" s="36">
        <v>0</v>
      </c>
      <c r="D17" s="35">
        <v>471828</v>
      </c>
      <c r="E17" s="35">
        <v>0</v>
      </c>
      <c r="F17" s="35">
        <v>0</v>
      </c>
      <c r="G17" s="35">
        <v>47874</v>
      </c>
      <c r="H17" s="35">
        <v>0</v>
      </c>
      <c r="I17" s="36">
        <v>1291767</v>
      </c>
      <c r="J17" s="52">
        <v>0</v>
      </c>
      <c r="K17" s="36">
        <v>0</v>
      </c>
      <c r="L17" s="36">
        <v>1811469</v>
      </c>
      <c r="M17" s="53">
        <f t="shared" si="0"/>
        <v>1.6380394873306762E-3</v>
      </c>
    </row>
    <row r="18" spans="1:13" x14ac:dyDescent="0.2">
      <c r="A18" s="51" t="s">
        <v>20</v>
      </c>
      <c r="B18" s="34">
        <v>0</v>
      </c>
      <c r="C18" s="36">
        <v>390483</v>
      </c>
      <c r="D18" s="35">
        <v>0</v>
      </c>
      <c r="E18" s="35">
        <v>0</v>
      </c>
      <c r="F18" s="35">
        <v>0</v>
      </c>
      <c r="G18" s="35">
        <v>0</v>
      </c>
      <c r="H18" s="35">
        <v>27566423</v>
      </c>
      <c r="I18" s="36">
        <v>21439921</v>
      </c>
      <c r="J18" s="52">
        <v>0</v>
      </c>
      <c r="K18" s="36">
        <v>0</v>
      </c>
      <c r="L18" s="36">
        <v>49396826</v>
      </c>
      <c r="M18" s="53">
        <f t="shared" si="0"/>
        <v>4.4667588314678652E-2</v>
      </c>
    </row>
    <row r="19" spans="1:13" x14ac:dyDescent="0.2">
      <c r="A19" s="51" t="s">
        <v>22</v>
      </c>
      <c r="B19" s="34">
        <v>0</v>
      </c>
      <c r="C19" s="36">
        <v>44332</v>
      </c>
      <c r="D19" s="35">
        <v>10641774</v>
      </c>
      <c r="E19" s="35">
        <v>0</v>
      </c>
      <c r="F19" s="35">
        <v>684763</v>
      </c>
      <c r="G19" s="35">
        <v>0</v>
      </c>
      <c r="H19" s="35">
        <v>0</v>
      </c>
      <c r="I19" s="36">
        <v>0</v>
      </c>
      <c r="J19" s="52">
        <v>128404</v>
      </c>
      <c r="K19" s="36">
        <v>1362997</v>
      </c>
      <c r="L19" s="36">
        <v>12862271</v>
      </c>
      <c r="M19" s="53">
        <f t="shared" si="0"/>
        <v>1.1630840933379608E-2</v>
      </c>
    </row>
    <row r="20" spans="1:13" x14ac:dyDescent="0.2">
      <c r="A20" s="51" t="s">
        <v>21</v>
      </c>
      <c r="B20" s="34">
        <v>0</v>
      </c>
      <c r="C20" s="36">
        <v>0</v>
      </c>
      <c r="D20" s="35">
        <v>0</v>
      </c>
      <c r="E20" s="35">
        <v>0</v>
      </c>
      <c r="F20" s="35">
        <v>0</v>
      </c>
      <c r="G20" s="35">
        <v>3891</v>
      </c>
      <c r="H20" s="35">
        <v>0</v>
      </c>
      <c r="I20" s="36">
        <v>1448034</v>
      </c>
      <c r="J20" s="52">
        <v>655843</v>
      </c>
      <c r="K20" s="36">
        <v>0</v>
      </c>
      <c r="L20" s="36">
        <v>2107767</v>
      </c>
      <c r="M20" s="53">
        <f t="shared" si="0"/>
        <v>1.9059700034019448E-3</v>
      </c>
    </row>
    <row r="21" spans="1:13" x14ac:dyDescent="0.2">
      <c r="A21" s="51" t="s">
        <v>23</v>
      </c>
      <c r="B21" s="34">
        <v>0</v>
      </c>
      <c r="C21" s="36">
        <v>0</v>
      </c>
      <c r="D21" s="35">
        <v>0</v>
      </c>
      <c r="E21" s="35">
        <v>0</v>
      </c>
      <c r="F21" s="35">
        <v>0</v>
      </c>
      <c r="G21" s="35">
        <v>0</v>
      </c>
      <c r="H21" s="35">
        <v>0</v>
      </c>
      <c r="I21" s="36">
        <v>0</v>
      </c>
      <c r="J21" s="52">
        <v>0</v>
      </c>
      <c r="K21" s="36">
        <v>0</v>
      </c>
      <c r="L21" s="36">
        <v>0</v>
      </c>
      <c r="M21" s="53">
        <f t="shared" si="0"/>
        <v>0</v>
      </c>
    </row>
    <row r="22" spans="1:13" x14ac:dyDescent="0.2">
      <c r="A22" s="51" t="s">
        <v>24</v>
      </c>
      <c r="B22" s="34">
        <v>0</v>
      </c>
      <c r="C22" s="36">
        <v>0</v>
      </c>
      <c r="D22" s="35">
        <v>0</v>
      </c>
      <c r="E22" s="35">
        <v>0</v>
      </c>
      <c r="F22" s="35">
        <v>0</v>
      </c>
      <c r="G22" s="35">
        <v>0</v>
      </c>
      <c r="H22" s="35">
        <v>0</v>
      </c>
      <c r="I22" s="36">
        <v>0</v>
      </c>
      <c r="J22" s="52">
        <v>0</v>
      </c>
      <c r="K22" s="36">
        <v>0</v>
      </c>
      <c r="L22" s="36">
        <v>0</v>
      </c>
      <c r="M22" s="53">
        <f t="shared" si="0"/>
        <v>0</v>
      </c>
    </row>
    <row r="23" spans="1:13" x14ac:dyDescent="0.2">
      <c r="A23" s="51" t="s">
        <v>25</v>
      </c>
      <c r="B23" s="34">
        <v>0</v>
      </c>
      <c r="C23" s="36">
        <v>0</v>
      </c>
      <c r="D23" s="35">
        <v>588609</v>
      </c>
      <c r="E23" s="35">
        <v>0</v>
      </c>
      <c r="F23" s="35">
        <v>0</v>
      </c>
      <c r="G23" s="35">
        <v>0</v>
      </c>
      <c r="H23" s="35">
        <v>0</v>
      </c>
      <c r="I23" s="36">
        <v>603021</v>
      </c>
      <c r="J23" s="52">
        <v>14681</v>
      </c>
      <c r="K23" s="36">
        <v>0</v>
      </c>
      <c r="L23" s="36">
        <v>1206311</v>
      </c>
      <c r="M23" s="53">
        <f t="shared" si="0"/>
        <v>1.0908191373969719E-3</v>
      </c>
    </row>
    <row r="24" spans="1:13" x14ac:dyDescent="0.2">
      <c r="A24" s="51" t="s">
        <v>26</v>
      </c>
      <c r="B24" s="34">
        <v>0</v>
      </c>
      <c r="C24" s="36">
        <v>0</v>
      </c>
      <c r="D24" s="35">
        <v>0</v>
      </c>
      <c r="E24" s="35">
        <v>0</v>
      </c>
      <c r="F24" s="35">
        <v>0</v>
      </c>
      <c r="G24" s="35">
        <v>0</v>
      </c>
      <c r="H24" s="35">
        <v>0</v>
      </c>
      <c r="I24" s="36">
        <v>0</v>
      </c>
      <c r="J24" s="52">
        <v>0</v>
      </c>
      <c r="K24" s="36">
        <v>0</v>
      </c>
      <c r="L24" s="36">
        <v>0</v>
      </c>
      <c r="M24" s="53">
        <f t="shared" si="0"/>
        <v>0</v>
      </c>
    </row>
    <row r="25" spans="1:13" x14ac:dyDescent="0.2">
      <c r="A25" s="51" t="s">
        <v>27</v>
      </c>
      <c r="B25" s="34">
        <v>0</v>
      </c>
      <c r="C25" s="36">
        <v>0</v>
      </c>
      <c r="D25" s="35">
        <v>0</v>
      </c>
      <c r="E25" s="35">
        <v>0</v>
      </c>
      <c r="F25" s="35">
        <v>0</v>
      </c>
      <c r="G25" s="35">
        <v>0</v>
      </c>
      <c r="H25" s="35">
        <v>0</v>
      </c>
      <c r="I25" s="36">
        <v>0</v>
      </c>
      <c r="J25" s="52">
        <v>0</v>
      </c>
      <c r="K25" s="36">
        <v>0</v>
      </c>
      <c r="L25" s="36">
        <v>0</v>
      </c>
      <c r="M25" s="53">
        <f t="shared" si="0"/>
        <v>0</v>
      </c>
    </row>
    <row r="26" spans="1:13" x14ac:dyDescent="0.2">
      <c r="A26" s="51" t="s">
        <v>28</v>
      </c>
      <c r="B26" s="34">
        <v>0</v>
      </c>
      <c r="C26" s="36">
        <v>0</v>
      </c>
      <c r="D26" s="35">
        <v>0</v>
      </c>
      <c r="E26" s="35">
        <v>0</v>
      </c>
      <c r="F26" s="35">
        <v>0</v>
      </c>
      <c r="G26" s="35">
        <v>0</v>
      </c>
      <c r="H26" s="35">
        <v>0</v>
      </c>
      <c r="I26" s="36">
        <v>0</v>
      </c>
      <c r="J26" s="52">
        <v>0</v>
      </c>
      <c r="K26" s="36">
        <v>0</v>
      </c>
      <c r="L26" s="36">
        <v>0</v>
      </c>
      <c r="M26" s="53">
        <f t="shared" si="0"/>
        <v>0</v>
      </c>
    </row>
    <row r="27" spans="1:13" x14ac:dyDescent="0.2">
      <c r="A27" s="51" t="s">
        <v>29</v>
      </c>
      <c r="B27" s="34">
        <v>0</v>
      </c>
      <c r="C27" s="36">
        <v>0</v>
      </c>
      <c r="D27" s="35">
        <v>2044779</v>
      </c>
      <c r="E27" s="35">
        <v>0</v>
      </c>
      <c r="F27" s="35">
        <v>0</v>
      </c>
      <c r="G27" s="35">
        <v>0</v>
      </c>
      <c r="H27" s="35">
        <v>0</v>
      </c>
      <c r="I27" s="36">
        <v>874091</v>
      </c>
      <c r="J27" s="52">
        <v>0</v>
      </c>
      <c r="K27" s="36">
        <v>0</v>
      </c>
      <c r="L27" s="36">
        <v>2918870</v>
      </c>
      <c r="M27" s="53">
        <f t="shared" si="0"/>
        <v>2.6394182392218087E-3</v>
      </c>
    </row>
    <row r="28" spans="1:13" x14ac:dyDescent="0.2">
      <c r="A28" s="51" t="s">
        <v>30</v>
      </c>
      <c r="B28" s="34">
        <v>0</v>
      </c>
      <c r="C28" s="36">
        <v>147525</v>
      </c>
      <c r="D28" s="35">
        <v>1170982</v>
      </c>
      <c r="E28" s="35">
        <v>0</v>
      </c>
      <c r="F28" s="35">
        <v>108952</v>
      </c>
      <c r="G28" s="35">
        <v>468620</v>
      </c>
      <c r="H28" s="35">
        <v>672505</v>
      </c>
      <c r="I28" s="36">
        <v>1758743</v>
      </c>
      <c r="J28" s="52">
        <v>97579</v>
      </c>
      <c r="K28" s="36">
        <v>952660</v>
      </c>
      <c r="L28" s="36">
        <v>5377566</v>
      </c>
      <c r="M28" s="53">
        <f t="shared" si="0"/>
        <v>4.8627194027205962E-3</v>
      </c>
    </row>
    <row r="29" spans="1:13" x14ac:dyDescent="0.2">
      <c r="A29" s="51" t="s">
        <v>31</v>
      </c>
      <c r="B29" s="34">
        <v>0</v>
      </c>
      <c r="C29" s="36">
        <v>0</v>
      </c>
      <c r="D29" s="35">
        <v>0</v>
      </c>
      <c r="E29" s="35">
        <v>9829718</v>
      </c>
      <c r="F29" s="35">
        <v>924856</v>
      </c>
      <c r="G29" s="35">
        <v>0</v>
      </c>
      <c r="H29" s="35">
        <v>0</v>
      </c>
      <c r="I29" s="36">
        <v>4840268</v>
      </c>
      <c r="J29" s="52">
        <v>169240</v>
      </c>
      <c r="K29" s="36">
        <v>366860</v>
      </c>
      <c r="L29" s="36">
        <v>16130943</v>
      </c>
      <c r="M29" s="53">
        <f t="shared" si="0"/>
        <v>1.45865712313489E-2</v>
      </c>
    </row>
    <row r="30" spans="1:13" x14ac:dyDescent="0.2">
      <c r="A30" s="51" t="s">
        <v>32</v>
      </c>
      <c r="B30" s="34">
        <v>0</v>
      </c>
      <c r="C30" s="36">
        <v>74316</v>
      </c>
      <c r="D30" s="35">
        <v>1537726</v>
      </c>
      <c r="E30" s="35">
        <v>0</v>
      </c>
      <c r="F30" s="35">
        <v>65943</v>
      </c>
      <c r="G30" s="35">
        <v>0</v>
      </c>
      <c r="H30" s="35">
        <v>17498</v>
      </c>
      <c r="I30" s="36">
        <v>4599235</v>
      </c>
      <c r="J30" s="52">
        <v>100460</v>
      </c>
      <c r="K30" s="36">
        <v>418092</v>
      </c>
      <c r="L30" s="36">
        <v>6813270</v>
      </c>
      <c r="M30" s="53">
        <f t="shared" si="0"/>
        <v>6.160969521336262E-3</v>
      </c>
    </row>
    <row r="31" spans="1:13" x14ac:dyDescent="0.2">
      <c r="A31" s="51" t="s">
        <v>33</v>
      </c>
      <c r="B31" s="34">
        <v>0</v>
      </c>
      <c r="C31" s="36">
        <v>0</v>
      </c>
      <c r="D31" s="35">
        <v>6196125</v>
      </c>
      <c r="E31" s="35">
        <v>0</v>
      </c>
      <c r="F31" s="35">
        <v>8095547</v>
      </c>
      <c r="G31" s="35">
        <v>0</v>
      </c>
      <c r="H31" s="35">
        <v>22941871</v>
      </c>
      <c r="I31" s="36">
        <v>60487549</v>
      </c>
      <c r="J31" s="52">
        <v>0</v>
      </c>
      <c r="K31" s="36">
        <v>2819733</v>
      </c>
      <c r="L31" s="36">
        <v>100540824</v>
      </c>
      <c r="M31" s="53">
        <f t="shared" si="0"/>
        <v>9.0915074892677569E-2</v>
      </c>
    </row>
    <row r="32" spans="1:13" x14ac:dyDescent="0.2">
      <c r="A32" s="51" t="s">
        <v>34</v>
      </c>
      <c r="B32" s="34">
        <v>0</v>
      </c>
      <c r="C32" s="36">
        <v>0</v>
      </c>
      <c r="D32" s="35">
        <v>0</v>
      </c>
      <c r="E32" s="35">
        <v>0</v>
      </c>
      <c r="F32" s="35">
        <v>0</v>
      </c>
      <c r="G32" s="35">
        <v>0</v>
      </c>
      <c r="H32" s="35">
        <v>0</v>
      </c>
      <c r="I32" s="36">
        <v>0</v>
      </c>
      <c r="J32" s="52">
        <v>0</v>
      </c>
      <c r="K32" s="36">
        <v>0</v>
      </c>
      <c r="L32" s="36">
        <v>0</v>
      </c>
      <c r="M32" s="53">
        <f t="shared" si="0"/>
        <v>0</v>
      </c>
    </row>
    <row r="33" spans="1:13" x14ac:dyDescent="0.2">
      <c r="A33" s="51" t="s">
        <v>35</v>
      </c>
      <c r="B33" s="34">
        <v>0</v>
      </c>
      <c r="C33" s="36">
        <v>0</v>
      </c>
      <c r="D33" s="35">
        <v>0</v>
      </c>
      <c r="E33" s="35">
        <v>0</v>
      </c>
      <c r="F33" s="35">
        <v>284328</v>
      </c>
      <c r="G33" s="35">
        <v>0</v>
      </c>
      <c r="H33" s="35">
        <v>0</v>
      </c>
      <c r="I33" s="36">
        <v>7617444</v>
      </c>
      <c r="J33" s="52">
        <v>0</v>
      </c>
      <c r="K33" s="36">
        <v>0</v>
      </c>
      <c r="L33" s="36">
        <v>7901772</v>
      </c>
      <c r="M33" s="53">
        <f t="shared" si="0"/>
        <v>7.1452586579642775E-3</v>
      </c>
    </row>
    <row r="34" spans="1:13" x14ac:dyDescent="0.2">
      <c r="A34" s="51" t="s">
        <v>36</v>
      </c>
      <c r="B34" s="34">
        <v>857250</v>
      </c>
      <c r="C34" s="36">
        <v>0</v>
      </c>
      <c r="D34" s="35">
        <v>0</v>
      </c>
      <c r="E34" s="35">
        <v>0</v>
      </c>
      <c r="F34" s="35">
        <v>0</v>
      </c>
      <c r="G34" s="35">
        <v>0</v>
      </c>
      <c r="H34" s="35">
        <v>0</v>
      </c>
      <c r="I34" s="36">
        <v>0</v>
      </c>
      <c r="J34" s="52">
        <v>0</v>
      </c>
      <c r="K34" s="36">
        <v>0</v>
      </c>
      <c r="L34" s="36">
        <v>857250</v>
      </c>
      <c r="M34" s="53">
        <f t="shared" si="0"/>
        <v>7.7517713552604118E-4</v>
      </c>
    </row>
    <row r="35" spans="1:13" x14ac:dyDescent="0.2">
      <c r="A35" s="51" t="s">
        <v>37</v>
      </c>
      <c r="B35" s="34">
        <v>0</v>
      </c>
      <c r="C35" s="36">
        <v>0</v>
      </c>
      <c r="D35" s="35">
        <v>646013</v>
      </c>
      <c r="E35" s="35">
        <v>0</v>
      </c>
      <c r="F35" s="35">
        <v>0</v>
      </c>
      <c r="G35" s="35">
        <v>0</v>
      </c>
      <c r="H35" s="35">
        <v>0</v>
      </c>
      <c r="I35" s="36">
        <v>1502818</v>
      </c>
      <c r="J35" s="52">
        <v>0</v>
      </c>
      <c r="K35" s="36">
        <v>0</v>
      </c>
      <c r="L35" s="36">
        <v>2148831</v>
      </c>
      <c r="M35" s="53">
        <f t="shared" si="0"/>
        <v>1.9431025480426464E-3</v>
      </c>
    </row>
    <row r="36" spans="1:13" x14ac:dyDescent="0.2">
      <c r="A36" s="51" t="s">
        <v>38</v>
      </c>
      <c r="B36" s="34">
        <v>0</v>
      </c>
      <c r="C36" s="36">
        <v>0</v>
      </c>
      <c r="D36" s="35">
        <v>0</v>
      </c>
      <c r="E36" s="35">
        <v>0</v>
      </c>
      <c r="F36" s="35">
        <v>0</v>
      </c>
      <c r="G36" s="35">
        <v>0</v>
      </c>
      <c r="H36" s="35">
        <v>0</v>
      </c>
      <c r="I36" s="36">
        <v>0</v>
      </c>
      <c r="J36" s="52">
        <v>0</v>
      </c>
      <c r="K36" s="36">
        <v>0</v>
      </c>
      <c r="L36" s="36">
        <v>0</v>
      </c>
      <c r="M36" s="53">
        <f t="shared" si="0"/>
        <v>0</v>
      </c>
    </row>
    <row r="37" spans="1:13" x14ac:dyDescent="0.2">
      <c r="A37" s="51" t="s">
        <v>39</v>
      </c>
      <c r="B37" s="34">
        <v>0</v>
      </c>
      <c r="C37" s="36">
        <v>0</v>
      </c>
      <c r="D37" s="35">
        <v>17062769</v>
      </c>
      <c r="E37" s="35">
        <v>0</v>
      </c>
      <c r="F37" s="35">
        <v>727551</v>
      </c>
      <c r="G37" s="35">
        <v>0</v>
      </c>
      <c r="H37" s="35">
        <v>0</v>
      </c>
      <c r="I37" s="36">
        <v>12251456</v>
      </c>
      <c r="J37" s="52">
        <v>26254</v>
      </c>
      <c r="K37" s="36">
        <v>0</v>
      </c>
      <c r="L37" s="36">
        <v>30068030</v>
      </c>
      <c r="M37" s="53">
        <f t="shared" si="0"/>
        <v>2.7189325594996875E-2</v>
      </c>
    </row>
    <row r="38" spans="1:13" x14ac:dyDescent="0.2">
      <c r="A38" s="51" t="s">
        <v>1</v>
      </c>
      <c r="B38" s="34">
        <v>0</v>
      </c>
      <c r="C38" s="36">
        <v>51481</v>
      </c>
      <c r="D38" s="35">
        <v>0</v>
      </c>
      <c r="E38" s="35">
        <v>0</v>
      </c>
      <c r="F38" s="35">
        <v>47947</v>
      </c>
      <c r="G38" s="35">
        <v>0</v>
      </c>
      <c r="H38" s="35">
        <v>182301</v>
      </c>
      <c r="I38" s="36">
        <v>38992229</v>
      </c>
      <c r="J38" s="52">
        <v>527825</v>
      </c>
      <c r="K38" s="36">
        <v>350809</v>
      </c>
      <c r="L38" s="36">
        <v>40152591</v>
      </c>
      <c r="M38" s="53">
        <f t="shared" si="0"/>
        <v>3.6308393672007819E-2</v>
      </c>
    </row>
    <row r="39" spans="1:13" x14ac:dyDescent="0.2">
      <c r="A39" s="51" t="s">
        <v>40</v>
      </c>
      <c r="B39" s="34">
        <v>0</v>
      </c>
      <c r="C39" s="36">
        <v>1069429</v>
      </c>
      <c r="D39" s="35">
        <v>1883741</v>
      </c>
      <c r="E39" s="35">
        <v>0</v>
      </c>
      <c r="F39" s="35">
        <v>0</v>
      </c>
      <c r="G39" s="35">
        <v>0</v>
      </c>
      <c r="H39" s="35">
        <v>240150</v>
      </c>
      <c r="I39" s="36">
        <v>1520240</v>
      </c>
      <c r="J39" s="52">
        <v>361566</v>
      </c>
      <c r="K39" s="36">
        <v>0</v>
      </c>
      <c r="L39" s="36">
        <v>5075126</v>
      </c>
      <c r="M39" s="53">
        <f t="shared" si="0"/>
        <v>4.5892349199343659E-3</v>
      </c>
    </row>
    <row r="40" spans="1:13" x14ac:dyDescent="0.2">
      <c r="A40" s="51" t="s">
        <v>41</v>
      </c>
      <c r="B40" s="34">
        <v>0</v>
      </c>
      <c r="C40" s="36">
        <v>0</v>
      </c>
      <c r="D40" s="35">
        <v>635144</v>
      </c>
      <c r="E40" s="35">
        <v>913722</v>
      </c>
      <c r="F40" s="35">
        <v>0</v>
      </c>
      <c r="G40" s="35">
        <v>0</v>
      </c>
      <c r="H40" s="35">
        <v>0</v>
      </c>
      <c r="I40" s="36">
        <v>493050</v>
      </c>
      <c r="J40" s="52">
        <v>219745</v>
      </c>
      <c r="K40" s="36">
        <v>0</v>
      </c>
      <c r="L40" s="36">
        <v>2261661</v>
      </c>
      <c r="M40" s="53">
        <f t="shared" si="0"/>
        <v>2.04513023681652E-3</v>
      </c>
    </row>
    <row r="41" spans="1:13" x14ac:dyDescent="0.2">
      <c r="A41" s="51" t="s">
        <v>42</v>
      </c>
      <c r="B41" s="34">
        <v>0</v>
      </c>
      <c r="C41" s="36">
        <v>0</v>
      </c>
      <c r="D41" s="35">
        <v>0</v>
      </c>
      <c r="E41" s="35">
        <v>0</v>
      </c>
      <c r="F41" s="35">
        <v>0</v>
      </c>
      <c r="G41" s="35">
        <v>0</v>
      </c>
      <c r="H41" s="35">
        <v>0</v>
      </c>
      <c r="I41" s="36">
        <v>0</v>
      </c>
      <c r="J41" s="52">
        <v>0</v>
      </c>
      <c r="K41" s="36">
        <v>0</v>
      </c>
      <c r="L41" s="36">
        <v>0</v>
      </c>
      <c r="M41" s="53">
        <f t="shared" si="0"/>
        <v>0</v>
      </c>
    </row>
    <row r="42" spans="1:13" x14ac:dyDescent="0.2">
      <c r="A42" s="51" t="s">
        <v>2</v>
      </c>
      <c r="B42" s="34">
        <v>0</v>
      </c>
      <c r="C42" s="36">
        <v>0</v>
      </c>
      <c r="D42" s="35">
        <v>332639</v>
      </c>
      <c r="E42" s="35">
        <v>0</v>
      </c>
      <c r="F42" s="35">
        <v>0</v>
      </c>
      <c r="G42" s="35">
        <v>0</v>
      </c>
      <c r="H42" s="35">
        <v>0</v>
      </c>
      <c r="I42" s="36">
        <v>1149115</v>
      </c>
      <c r="J42" s="52">
        <v>0</v>
      </c>
      <c r="K42" s="36">
        <v>0</v>
      </c>
      <c r="L42" s="36">
        <v>1481754</v>
      </c>
      <c r="M42" s="53">
        <f t="shared" si="0"/>
        <v>1.3398913050734951E-3</v>
      </c>
    </row>
    <row r="43" spans="1:13" x14ac:dyDescent="0.2">
      <c r="A43" s="51" t="s">
        <v>43</v>
      </c>
      <c r="B43" s="34">
        <v>0</v>
      </c>
      <c r="C43" s="36">
        <v>46087</v>
      </c>
      <c r="D43" s="35">
        <v>0</v>
      </c>
      <c r="E43" s="35">
        <v>0</v>
      </c>
      <c r="F43" s="35">
        <v>65315</v>
      </c>
      <c r="G43" s="35">
        <v>0</v>
      </c>
      <c r="H43" s="35">
        <v>72601</v>
      </c>
      <c r="I43" s="36">
        <v>0</v>
      </c>
      <c r="J43" s="52">
        <v>98957</v>
      </c>
      <c r="K43" s="36">
        <v>27651</v>
      </c>
      <c r="L43" s="36">
        <v>310611</v>
      </c>
      <c r="M43" s="53">
        <f t="shared" si="0"/>
        <v>2.8087319363415478E-4</v>
      </c>
    </row>
    <row r="44" spans="1:13" x14ac:dyDescent="0.2">
      <c r="A44" s="51" t="s">
        <v>44</v>
      </c>
      <c r="B44" s="34">
        <v>0</v>
      </c>
      <c r="C44" s="36">
        <v>0</v>
      </c>
      <c r="D44" s="35">
        <v>0</v>
      </c>
      <c r="E44" s="35">
        <v>25499624</v>
      </c>
      <c r="F44" s="35">
        <v>794058</v>
      </c>
      <c r="G44" s="35">
        <v>0</v>
      </c>
      <c r="H44" s="35">
        <v>3731309</v>
      </c>
      <c r="I44" s="36">
        <v>11965409</v>
      </c>
      <c r="J44" s="52">
        <v>5313992</v>
      </c>
      <c r="K44" s="36">
        <v>0</v>
      </c>
      <c r="L44" s="36">
        <v>47304392</v>
      </c>
      <c r="M44" s="53">
        <f t="shared" si="0"/>
        <v>4.2775483334337679E-2</v>
      </c>
    </row>
    <row r="45" spans="1:13" x14ac:dyDescent="0.2">
      <c r="A45" s="51" t="s">
        <v>45</v>
      </c>
      <c r="B45" s="34">
        <v>0</v>
      </c>
      <c r="C45" s="36">
        <v>0</v>
      </c>
      <c r="D45" s="35">
        <v>0</v>
      </c>
      <c r="E45" s="35">
        <v>0</v>
      </c>
      <c r="F45" s="35">
        <v>0</v>
      </c>
      <c r="G45" s="35">
        <v>0</v>
      </c>
      <c r="H45" s="35">
        <v>405626</v>
      </c>
      <c r="I45" s="36">
        <v>0</v>
      </c>
      <c r="J45" s="52">
        <v>0</v>
      </c>
      <c r="K45" s="36">
        <v>13808287</v>
      </c>
      <c r="L45" s="36">
        <v>14213913</v>
      </c>
      <c r="M45" s="53">
        <f t="shared" si="0"/>
        <v>1.2853077123308672E-2</v>
      </c>
    </row>
    <row r="46" spans="1:13" x14ac:dyDescent="0.2">
      <c r="A46" s="51" t="s">
        <v>46</v>
      </c>
      <c r="B46" s="34">
        <v>0</v>
      </c>
      <c r="C46" s="36">
        <v>0</v>
      </c>
      <c r="D46" s="35">
        <v>0</v>
      </c>
      <c r="E46" s="35">
        <v>0</v>
      </c>
      <c r="F46" s="35">
        <v>7188168</v>
      </c>
      <c r="G46" s="35">
        <v>0</v>
      </c>
      <c r="H46" s="35">
        <v>0</v>
      </c>
      <c r="I46" s="36">
        <v>142579693</v>
      </c>
      <c r="J46" s="52">
        <v>0</v>
      </c>
      <c r="K46" s="36">
        <v>16759103</v>
      </c>
      <c r="L46" s="36">
        <v>166526964</v>
      </c>
      <c r="M46" s="53">
        <f t="shared" si="0"/>
        <v>0.15058372113312124</v>
      </c>
    </row>
    <row r="47" spans="1:13" x14ac:dyDescent="0.2">
      <c r="A47" s="51" t="s">
        <v>47</v>
      </c>
      <c r="B47" s="34">
        <v>0</v>
      </c>
      <c r="C47" s="36">
        <v>48110</v>
      </c>
      <c r="D47" s="35">
        <v>0</v>
      </c>
      <c r="E47" s="35">
        <v>0</v>
      </c>
      <c r="F47" s="35">
        <v>0</v>
      </c>
      <c r="G47" s="35">
        <v>0</v>
      </c>
      <c r="H47" s="35">
        <v>11582927</v>
      </c>
      <c r="I47" s="36">
        <v>13932651</v>
      </c>
      <c r="J47" s="52">
        <v>12612</v>
      </c>
      <c r="K47" s="36">
        <v>125247</v>
      </c>
      <c r="L47" s="36">
        <v>25701547</v>
      </c>
      <c r="M47" s="53">
        <f t="shared" si="0"/>
        <v>2.3240888401339067E-2</v>
      </c>
    </row>
    <row r="48" spans="1:13" x14ac:dyDescent="0.2">
      <c r="A48" s="51" t="s">
        <v>48</v>
      </c>
      <c r="B48" s="34">
        <v>0</v>
      </c>
      <c r="C48" s="36">
        <v>0</v>
      </c>
      <c r="D48" s="35">
        <v>0</v>
      </c>
      <c r="E48" s="35">
        <v>0</v>
      </c>
      <c r="F48" s="35">
        <v>0</v>
      </c>
      <c r="G48" s="35">
        <v>0</v>
      </c>
      <c r="H48" s="35">
        <v>0</v>
      </c>
      <c r="I48" s="36">
        <v>0</v>
      </c>
      <c r="J48" s="52">
        <v>0</v>
      </c>
      <c r="K48" s="36">
        <v>0</v>
      </c>
      <c r="L48" s="36">
        <v>0</v>
      </c>
      <c r="M48" s="53">
        <f t="shared" si="0"/>
        <v>0</v>
      </c>
    </row>
    <row r="49" spans="1:13" x14ac:dyDescent="0.2">
      <c r="A49" s="51" t="s">
        <v>49</v>
      </c>
      <c r="B49" s="34">
        <v>0</v>
      </c>
      <c r="C49" s="36">
        <v>0</v>
      </c>
      <c r="D49" s="35">
        <v>0</v>
      </c>
      <c r="E49" s="35">
        <v>0</v>
      </c>
      <c r="F49" s="35">
        <v>0</v>
      </c>
      <c r="G49" s="35">
        <v>0</v>
      </c>
      <c r="H49" s="35">
        <v>0</v>
      </c>
      <c r="I49" s="36">
        <v>0</v>
      </c>
      <c r="J49" s="52">
        <v>0</v>
      </c>
      <c r="K49" s="36">
        <v>1090731</v>
      </c>
      <c r="L49" s="36">
        <v>1090731</v>
      </c>
      <c r="M49" s="53">
        <f t="shared" si="0"/>
        <v>9.8630473281942767E-4</v>
      </c>
    </row>
    <row r="50" spans="1:13" x14ac:dyDescent="0.2">
      <c r="A50" s="51" t="s">
        <v>3</v>
      </c>
      <c r="B50" s="34">
        <v>0</v>
      </c>
      <c r="C50" s="36">
        <v>0</v>
      </c>
      <c r="D50" s="35">
        <v>3187971</v>
      </c>
      <c r="E50" s="35">
        <v>1545307</v>
      </c>
      <c r="F50" s="35">
        <v>0</v>
      </c>
      <c r="G50" s="35">
        <v>0</v>
      </c>
      <c r="H50" s="35">
        <v>0</v>
      </c>
      <c r="I50" s="36">
        <v>2161472</v>
      </c>
      <c r="J50" s="52">
        <v>0</v>
      </c>
      <c r="K50" s="36">
        <v>0</v>
      </c>
      <c r="L50" s="36">
        <v>6894749</v>
      </c>
      <c r="M50" s="53">
        <f t="shared" si="0"/>
        <v>6.2346477456879986E-3</v>
      </c>
    </row>
    <row r="51" spans="1:13" x14ac:dyDescent="0.2">
      <c r="A51" s="51" t="s">
        <v>50</v>
      </c>
      <c r="B51" s="34">
        <v>0</v>
      </c>
      <c r="C51" s="36">
        <v>0</v>
      </c>
      <c r="D51" s="35">
        <v>6502360</v>
      </c>
      <c r="E51" s="35">
        <v>0</v>
      </c>
      <c r="F51" s="35">
        <v>9229776</v>
      </c>
      <c r="G51" s="35">
        <v>0</v>
      </c>
      <c r="H51" s="35">
        <v>747173</v>
      </c>
      <c r="I51" s="36">
        <v>46322260</v>
      </c>
      <c r="J51" s="52">
        <v>25196</v>
      </c>
      <c r="K51" s="36">
        <v>740671</v>
      </c>
      <c r="L51" s="36">
        <v>63567436</v>
      </c>
      <c r="M51" s="53">
        <f t="shared" si="0"/>
        <v>5.7481508254552283E-2</v>
      </c>
    </row>
    <row r="52" spans="1:13" x14ac:dyDescent="0.2">
      <c r="A52" s="51" t="s">
        <v>51</v>
      </c>
      <c r="B52" s="34">
        <v>0</v>
      </c>
      <c r="C52" s="36">
        <v>424422</v>
      </c>
      <c r="D52" s="35">
        <v>22158899</v>
      </c>
      <c r="E52" s="35">
        <v>0</v>
      </c>
      <c r="F52" s="35">
        <v>209824</v>
      </c>
      <c r="G52" s="35">
        <v>0</v>
      </c>
      <c r="H52" s="35">
        <v>0</v>
      </c>
      <c r="I52" s="36">
        <v>12024540</v>
      </c>
      <c r="J52" s="52">
        <v>0</v>
      </c>
      <c r="K52" s="36">
        <v>4141769</v>
      </c>
      <c r="L52" s="36">
        <v>38959454</v>
      </c>
      <c r="M52" s="53">
        <f t="shared" si="0"/>
        <v>3.5229487259700862E-2</v>
      </c>
    </row>
    <row r="53" spans="1:13" x14ac:dyDescent="0.2">
      <c r="A53" s="51" t="s">
        <v>4</v>
      </c>
      <c r="B53" s="34">
        <v>0</v>
      </c>
      <c r="C53" s="36">
        <v>0</v>
      </c>
      <c r="D53" s="35">
        <v>285795</v>
      </c>
      <c r="E53" s="35">
        <v>0</v>
      </c>
      <c r="F53" s="35">
        <v>0</v>
      </c>
      <c r="G53" s="35">
        <v>0</v>
      </c>
      <c r="H53" s="35">
        <v>0</v>
      </c>
      <c r="I53" s="36">
        <v>0</v>
      </c>
      <c r="J53" s="52">
        <v>663707</v>
      </c>
      <c r="K53" s="36">
        <v>1313578</v>
      </c>
      <c r="L53" s="36">
        <v>2263081</v>
      </c>
      <c r="M53" s="53">
        <f t="shared" si="0"/>
        <v>2.0464142864315064E-3</v>
      </c>
    </row>
    <row r="54" spans="1:13" x14ac:dyDescent="0.2">
      <c r="A54" s="51" t="s">
        <v>52</v>
      </c>
      <c r="B54" s="34">
        <v>5900</v>
      </c>
      <c r="C54" s="36">
        <v>11734354</v>
      </c>
      <c r="D54" s="35">
        <v>0</v>
      </c>
      <c r="E54" s="35">
        <v>0</v>
      </c>
      <c r="F54" s="35">
        <v>3364969</v>
      </c>
      <c r="G54" s="35">
        <v>0</v>
      </c>
      <c r="H54" s="35">
        <v>0</v>
      </c>
      <c r="I54" s="36">
        <v>12336708</v>
      </c>
      <c r="J54" s="52">
        <v>0</v>
      </c>
      <c r="K54" s="36">
        <v>0</v>
      </c>
      <c r="L54" s="36">
        <v>27441931</v>
      </c>
      <c r="M54" s="53">
        <f t="shared" si="0"/>
        <v>2.4814648545795591E-2</v>
      </c>
    </row>
    <row r="55" spans="1:13" x14ac:dyDescent="0.2">
      <c r="A55" s="51" t="s">
        <v>53</v>
      </c>
      <c r="B55" s="34">
        <v>325251</v>
      </c>
      <c r="C55" s="36">
        <v>0</v>
      </c>
      <c r="D55" s="35">
        <v>3576185</v>
      </c>
      <c r="E55" s="35">
        <v>0</v>
      </c>
      <c r="F55" s="35">
        <v>1428141</v>
      </c>
      <c r="G55" s="35">
        <v>0</v>
      </c>
      <c r="H55" s="35">
        <v>0</v>
      </c>
      <c r="I55" s="36">
        <v>1156344</v>
      </c>
      <c r="J55" s="52">
        <v>0</v>
      </c>
      <c r="K55" s="36">
        <v>0</v>
      </c>
      <c r="L55" s="36">
        <v>6485921</v>
      </c>
      <c r="M55" s="53">
        <f t="shared" si="0"/>
        <v>5.8649608189305291E-3</v>
      </c>
    </row>
    <row r="56" spans="1:13" x14ac:dyDescent="0.2">
      <c r="A56" s="51" t="s">
        <v>54</v>
      </c>
      <c r="B56" s="34">
        <v>0</v>
      </c>
      <c r="C56" s="36">
        <v>0</v>
      </c>
      <c r="D56" s="35">
        <v>28496228</v>
      </c>
      <c r="E56" s="35">
        <v>0</v>
      </c>
      <c r="F56" s="35">
        <v>2525619</v>
      </c>
      <c r="G56" s="35">
        <v>0</v>
      </c>
      <c r="H56" s="35">
        <v>0</v>
      </c>
      <c r="I56" s="36">
        <v>21471798</v>
      </c>
      <c r="J56" s="52">
        <v>59328</v>
      </c>
      <c r="K56" s="36">
        <v>12697</v>
      </c>
      <c r="L56" s="36">
        <v>52565670</v>
      </c>
      <c r="M56" s="53">
        <f t="shared" si="0"/>
        <v>4.7533048116193827E-2</v>
      </c>
    </row>
    <row r="57" spans="1:13" x14ac:dyDescent="0.2">
      <c r="A57" s="51" t="s">
        <v>55</v>
      </c>
      <c r="B57" s="34">
        <v>0</v>
      </c>
      <c r="C57" s="36">
        <v>0</v>
      </c>
      <c r="D57" s="35">
        <v>0</v>
      </c>
      <c r="E57" s="35">
        <v>0</v>
      </c>
      <c r="F57" s="35">
        <v>0</v>
      </c>
      <c r="G57" s="35">
        <v>0</v>
      </c>
      <c r="H57" s="35">
        <v>0</v>
      </c>
      <c r="I57" s="36">
        <v>6849826</v>
      </c>
      <c r="J57" s="52">
        <v>909050</v>
      </c>
      <c r="K57" s="36">
        <v>0</v>
      </c>
      <c r="L57" s="36">
        <v>7758876</v>
      </c>
      <c r="M57" s="53">
        <f t="shared" si="0"/>
        <v>7.0160434792438005E-3</v>
      </c>
    </row>
    <row r="58" spans="1:13" x14ac:dyDescent="0.2">
      <c r="A58" s="51" t="s">
        <v>70</v>
      </c>
      <c r="B58" s="34">
        <v>0</v>
      </c>
      <c r="C58" s="36">
        <v>52363</v>
      </c>
      <c r="D58" s="35">
        <v>0</v>
      </c>
      <c r="E58" s="35">
        <v>0</v>
      </c>
      <c r="F58" s="35">
        <v>0</v>
      </c>
      <c r="G58" s="35">
        <v>0</v>
      </c>
      <c r="H58" s="35">
        <v>360641</v>
      </c>
      <c r="I58" s="36">
        <v>14516875</v>
      </c>
      <c r="J58" s="52">
        <v>24201</v>
      </c>
      <c r="K58" s="36">
        <v>0</v>
      </c>
      <c r="L58" s="36">
        <v>14954080</v>
      </c>
      <c r="M58" s="53">
        <f t="shared" si="0"/>
        <v>1.3522380751037925E-2</v>
      </c>
    </row>
    <row r="59" spans="1:13" x14ac:dyDescent="0.2">
      <c r="A59" s="51" t="s">
        <v>71</v>
      </c>
      <c r="B59" s="34">
        <v>0</v>
      </c>
      <c r="C59" s="36">
        <v>0</v>
      </c>
      <c r="D59" s="35">
        <v>0</v>
      </c>
      <c r="E59" s="35">
        <v>0</v>
      </c>
      <c r="F59" s="35">
        <v>226770</v>
      </c>
      <c r="G59" s="35">
        <v>0</v>
      </c>
      <c r="H59" s="35">
        <v>3116484</v>
      </c>
      <c r="I59" s="36">
        <v>4882723</v>
      </c>
      <c r="J59" s="52">
        <v>565</v>
      </c>
      <c r="K59" s="36">
        <v>540216</v>
      </c>
      <c r="L59" s="36">
        <v>8766758</v>
      </c>
      <c r="M59" s="53">
        <f t="shared" si="0"/>
        <v>7.9274311511111171E-3</v>
      </c>
    </row>
    <row r="60" spans="1:13" x14ac:dyDescent="0.2">
      <c r="A60" s="51" t="s">
        <v>56</v>
      </c>
      <c r="B60" s="34">
        <v>171923</v>
      </c>
      <c r="C60" s="36">
        <v>0</v>
      </c>
      <c r="D60" s="35">
        <v>3656988</v>
      </c>
      <c r="E60" s="35">
        <v>1332637</v>
      </c>
      <c r="F60" s="35">
        <v>229511</v>
      </c>
      <c r="G60" s="35">
        <v>0</v>
      </c>
      <c r="H60" s="35">
        <v>0</v>
      </c>
      <c r="I60" s="36">
        <v>0</v>
      </c>
      <c r="J60" s="52">
        <v>337650</v>
      </c>
      <c r="K60" s="36">
        <v>1746706</v>
      </c>
      <c r="L60" s="36">
        <v>7475415</v>
      </c>
      <c r="M60" s="53">
        <f t="shared" si="0"/>
        <v>6.7597209525440665E-3</v>
      </c>
    </row>
    <row r="61" spans="1:13" x14ac:dyDescent="0.2">
      <c r="A61" s="51" t="s">
        <v>6</v>
      </c>
      <c r="B61" s="34">
        <v>0</v>
      </c>
      <c r="C61" s="36">
        <v>19333388</v>
      </c>
      <c r="D61" s="35">
        <v>34497635</v>
      </c>
      <c r="E61" s="35">
        <v>0</v>
      </c>
      <c r="F61" s="35">
        <v>85679</v>
      </c>
      <c r="G61" s="35">
        <v>0</v>
      </c>
      <c r="H61" s="35">
        <v>2028015</v>
      </c>
      <c r="I61" s="36">
        <v>21764325</v>
      </c>
      <c r="J61" s="52">
        <v>1676</v>
      </c>
      <c r="K61" s="36">
        <v>465544</v>
      </c>
      <c r="L61" s="36">
        <v>78176261</v>
      </c>
      <c r="M61" s="53">
        <f t="shared" si="0"/>
        <v>7.0691688618391563E-2</v>
      </c>
    </row>
    <row r="62" spans="1:13" x14ac:dyDescent="0.2">
      <c r="A62" s="51" t="s">
        <v>5</v>
      </c>
      <c r="B62" s="34">
        <v>0</v>
      </c>
      <c r="C62" s="36">
        <v>5685</v>
      </c>
      <c r="D62" s="35">
        <v>0</v>
      </c>
      <c r="E62" s="35">
        <v>0</v>
      </c>
      <c r="F62" s="35">
        <v>2467817</v>
      </c>
      <c r="G62" s="35">
        <v>0</v>
      </c>
      <c r="H62" s="35">
        <v>4545</v>
      </c>
      <c r="I62" s="36">
        <v>12949026</v>
      </c>
      <c r="J62" s="52">
        <v>0</v>
      </c>
      <c r="K62" s="36">
        <v>247211</v>
      </c>
      <c r="L62" s="36">
        <v>15674284</v>
      </c>
      <c r="M62" s="53">
        <f t="shared" si="0"/>
        <v>1.4173632630553115E-2</v>
      </c>
    </row>
    <row r="63" spans="1:13" x14ac:dyDescent="0.2">
      <c r="A63" s="51" t="s">
        <v>57</v>
      </c>
      <c r="B63" s="34">
        <v>0</v>
      </c>
      <c r="C63" s="36">
        <v>0</v>
      </c>
      <c r="D63" s="35">
        <v>4293774</v>
      </c>
      <c r="E63" s="35">
        <v>0</v>
      </c>
      <c r="F63" s="35">
        <v>0</v>
      </c>
      <c r="G63" s="35">
        <v>0</v>
      </c>
      <c r="H63" s="35">
        <v>0</v>
      </c>
      <c r="I63" s="36">
        <v>0</v>
      </c>
      <c r="J63" s="52">
        <v>0</v>
      </c>
      <c r="K63" s="36">
        <v>0</v>
      </c>
      <c r="L63" s="36">
        <v>4293774</v>
      </c>
      <c r="M63" s="53">
        <f t="shared" si="0"/>
        <v>3.8826893320690484E-3</v>
      </c>
    </row>
    <row r="64" spans="1:13" x14ac:dyDescent="0.2">
      <c r="A64" s="51" t="s">
        <v>58</v>
      </c>
      <c r="B64" s="34">
        <v>0</v>
      </c>
      <c r="C64" s="36">
        <v>0</v>
      </c>
      <c r="D64" s="35">
        <v>0</v>
      </c>
      <c r="E64" s="35">
        <v>974498</v>
      </c>
      <c r="F64" s="35">
        <v>0</v>
      </c>
      <c r="G64" s="35">
        <v>0</v>
      </c>
      <c r="H64" s="35">
        <v>0</v>
      </c>
      <c r="I64" s="36">
        <v>1909132</v>
      </c>
      <c r="J64" s="52">
        <v>16897</v>
      </c>
      <c r="K64" s="36">
        <v>0</v>
      </c>
      <c r="L64" s="36">
        <v>2900527</v>
      </c>
      <c r="M64" s="53">
        <f t="shared" si="0"/>
        <v>2.6228313926811801E-3</v>
      </c>
    </row>
    <row r="65" spans="1:13" x14ac:dyDescent="0.2">
      <c r="A65" s="51" t="s">
        <v>59</v>
      </c>
      <c r="B65" s="34">
        <v>0</v>
      </c>
      <c r="C65" s="36">
        <v>0</v>
      </c>
      <c r="D65" s="35">
        <v>0</v>
      </c>
      <c r="E65" s="35">
        <v>0</v>
      </c>
      <c r="F65" s="35">
        <v>0</v>
      </c>
      <c r="G65" s="35">
        <v>0</v>
      </c>
      <c r="H65" s="35">
        <v>0</v>
      </c>
      <c r="I65" s="36">
        <v>1145675</v>
      </c>
      <c r="J65" s="52">
        <v>0</v>
      </c>
      <c r="K65" s="36">
        <v>55057</v>
      </c>
      <c r="L65" s="36">
        <v>1200732</v>
      </c>
      <c r="M65" s="53">
        <f t="shared" si="0"/>
        <v>1.0857742692265435E-3</v>
      </c>
    </row>
    <row r="66" spans="1:13" x14ac:dyDescent="0.2">
      <c r="A66" s="51" t="s">
        <v>60</v>
      </c>
      <c r="B66" s="34">
        <v>0</v>
      </c>
      <c r="C66" s="36">
        <v>0</v>
      </c>
      <c r="D66" s="35">
        <v>0</v>
      </c>
      <c r="E66" s="35">
        <v>202700</v>
      </c>
      <c r="F66" s="35">
        <v>0</v>
      </c>
      <c r="G66" s="35">
        <v>0</v>
      </c>
      <c r="H66" s="35">
        <v>0</v>
      </c>
      <c r="I66" s="36">
        <v>298570</v>
      </c>
      <c r="J66" s="52">
        <v>0</v>
      </c>
      <c r="K66" s="36">
        <v>0</v>
      </c>
      <c r="L66" s="36">
        <v>501270</v>
      </c>
      <c r="M66" s="53">
        <f t="shared" si="0"/>
        <v>4.5327855669307509E-4</v>
      </c>
    </row>
    <row r="67" spans="1:13" x14ac:dyDescent="0.2">
      <c r="A67" s="51" t="s">
        <v>61</v>
      </c>
      <c r="B67" s="34">
        <v>0</v>
      </c>
      <c r="C67" s="36">
        <v>4788304</v>
      </c>
      <c r="D67" s="35">
        <v>0</v>
      </c>
      <c r="E67" s="35">
        <v>0</v>
      </c>
      <c r="F67" s="35">
        <v>285629</v>
      </c>
      <c r="G67" s="35">
        <v>0</v>
      </c>
      <c r="H67" s="35">
        <v>123689</v>
      </c>
      <c r="I67" s="36">
        <v>8406645</v>
      </c>
      <c r="J67" s="52">
        <v>428467</v>
      </c>
      <c r="K67" s="36">
        <v>0</v>
      </c>
      <c r="L67" s="36">
        <v>14032734</v>
      </c>
      <c r="M67" s="53">
        <f t="shared" si="0"/>
        <v>1.2689244147820222E-2</v>
      </c>
    </row>
    <row r="68" spans="1:13" x14ac:dyDescent="0.2">
      <c r="A68" s="51" t="s">
        <v>62</v>
      </c>
      <c r="B68" s="34">
        <v>0</v>
      </c>
      <c r="C68" s="36">
        <v>0</v>
      </c>
      <c r="D68" s="35">
        <v>942516</v>
      </c>
      <c r="E68" s="35">
        <v>0</v>
      </c>
      <c r="F68" s="35">
        <v>0</v>
      </c>
      <c r="G68" s="35">
        <v>0</v>
      </c>
      <c r="H68" s="35">
        <v>0</v>
      </c>
      <c r="I68" s="36">
        <v>0</v>
      </c>
      <c r="J68" s="52">
        <v>0</v>
      </c>
      <c r="K68" s="36">
        <v>0</v>
      </c>
      <c r="L68" s="36">
        <v>942516</v>
      </c>
      <c r="M68" s="53">
        <f t="shared" si="0"/>
        <v>8.522797936045053E-4</v>
      </c>
    </row>
    <row r="69" spans="1:13" x14ac:dyDescent="0.2">
      <c r="A69" s="51" t="s">
        <v>63</v>
      </c>
      <c r="B69" s="34">
        <v>0</v>
      </c>
      <c r="C69" s="36">
        <v>58412</v>
      </c>
      <c r="D69" s="35">
        <v>363676</v>
      </c>
      <c r="E69" s="35">
        <v>0</v>
      </c>
      <c r="F69" s="35">
        <v>0</v>
      </c>
      <c r="G69" s="35">
        <v>0</v>
      </c>
      <c r="H69" s="35">
        <v>0</v>
      </c>
      <c r="I69" s="36">
        <v>0</v>
      </c>
      <c r="J69" s="52">
        <v>0</v>
      </c>
      <c r="K69" s="36">
        <v>23121</v>
      </c>
      <c r="L69" s="36">
        <v>445209</v>
      </c>
      <c r="M69" s="53">
        <f t="shared" si="0"/>
        <v>4.0258482044959259E-4</v>
      </c>
    </row>
    <row r="70" spans="1:13" x14ac:dyDescent="0.2">
      <c r="A70" s="51" t="s">
        <v>64</v>
      </c>
      <c r="B70" s="34">
        <v>492332</v>
      </c>
      <c r="C70" s="36">
        <v>0</v>
      </c>
      <c r="D70" s="35">
        <v>0</v>
      </c>
      <c r="E70" s="35">
        <v>0</v>
      </c>
      <c r="F70" s="35">
        <v>0</v>
      </c>
      <c r="G70" s="35">
        <v>0</v>
      </c>
      <c r="H70" s="35">
        <v>0</v>
      </c>
      <c r="I70" s="36">
        <v>0</v>
      </c>
      <c r="J70" s="52">
        <v>0</v>
      </c>
      <c r="K70" s="36">
        <v>0</v>
      </c>
      <c r="L70" s="36">
        <v>492332</v>
      </c>
      <c r="M70" s="50">
        <f>L70/$L$71</f>
        <v>4.4519627820099959E-4</v>
      </c>
    </row>
    <row r="71" spans="1:13" x14ac:dyDescent="0.2">
      <c r="A71" s="54" t="s">
        <v>67</v>
      </c>
      <c r="B71" s="55">
        <v>2986029</v>
      </c>
      <c r="C71" s="55">
        <v>43530778</v>
      </c>
      <c r="D71" s="55">
        <v>179193118</v>
      </c>
      <c r="E71" s="55">
        <v>40298206</v>
      </c>
      <c r="F71" s="55">
        <v>39558635</v>
      </c>
      <c r="G71" s="55">
        <v>520384</v>
      </c>
      <c r="H71" s="55">
        <v>78232383</v>
      </c>
      <c r="I71" s="55">
        <v>585275748</v>
      </c>
      <c r="J71" s="55">
        <v>11460755</v>
      </c>
      <c r="K71" s="55">
        <v>124820234</v>
      </c>
      <c r="L71" s="55">
        <v>1105876271</v>
      </c>
      <c r="M71" s="56">
        <f>L71/$L$71</f>
        <v>1</v>
      </c>
    </row>
    <row r="72" spans="1:13" x14ac:dyDescent="0.2">
      <c r="A72" s="54" t="s">
        <v>81</v>
      </c>
      <c r="B72" s="58">
        <f>(B71/$L$71)</f>
        <v>2.7001474561886138E-3</v>
      </c>
      <c r="C72" s="58">
        <f t="shared" ref="C72:L72" si="1">(C71/$L$71)</f>
        <v>3.936315403588219E-2</v>
      </c>
      <c r="D72" s="58">
        <f t="shared" si="1"/>
        <v>0.16203722125076686</v>
      </c>
      <c r="E72" s="58">
        <f t="shared" si="1"/>
        <v>3.6440067534462904E-2</v>
      </c>
      <c r="F72" s="58">
        <f t="shared" si="1"/>
        <v>3.5771302845867825E-2</v>
      </c>
      <c r="G72" s="58">
        <f t="shared" si="1"/>
        <v>4.7056258791902406E-4</v>
      </c>
      <c r="H72" s="58">
        <f t="shared" si="1"/>
        <v>7.0742437514512868E-2</v>
      </c>
      <c r="I72" s="58">
        <f t="shared" si="1"/>
        <v>0.52924161892971844</v>
      </c>
      <c r="J72" s="58">
        <f t="shared" si="1"/>
        <v>1.0363505665635174E-2</v>
      </c>
      <c r="K72" s="58">
        <f t="shared" si="1"/>
        <v>0.11286998127478585</v>
      </c>
      <c r="L72" s="58">
        <f t="shared" si="1"/>
        <v>1</v>
      </c>
      <c r="M72" s="59"/>
    </row>
    <row r="73" spans="1:13" x14ac:dyDescent="0.2">
      <c r="A73" s="9"/>
      <c r="B73" s="17"/>
      <c r="C73" s="17"/>
      <c r="D73" s="17"/>
      <c r="E73" s="17"/>
      <c r="F73" s="17"/>
      <c r="G73" s="17"/>
      <c r="H73" s="17"/>
      <c r="I73" s="17"/>
      <c r="J73" s="17"/>
      <c r="K73" s="17"/>
      <c r="L73" s="17"/>
      <c r="M73" s="18"/>
    </row>
    <row r="74" spans="1:13" ht="25.5" customHeight="1" x14ac:dyDescent="0.2">
      <c r="A74" s="72" t="s">
        <v>86</v>
      </c>
      <c r="B74" s="70"/>
      <c r="C74" s="70"/>
      <c r="D74" s="70"/>
      <c r="E74" s="70"/>
      <c r="F74" s="70"/>
      <c r="G74" s="70"/>
      <c r="H74" s="70"/>
      <c r="I74" s="70"/>
      <c r="J74" s="70"/>
      <c r="K74" s="70"/>
      <c r="L74" s="70"/>
      <c r="M74" s="71"/>
    </row>
    <row r="75" spans="1:13" x14ac:dyDescent="0.2">
      <c r="A75" s="9"/>
      <c r="B75" s="17"/>
      <c r="C75" s="17"/>
      <c r="D75" s="17"/>
      <c r="E75" s="17"/>
      <c r="F75" s="17"/>
      <c r="G75" s="17"/>
      <c r="H75" s="17"/>
      <c r="I75" s="17"/>
      <c r="J75" s="17"/>
      <c r="K75" s="17"/>
      <c r="L75" s="17"/>
      <c r="M75" s="18"/>
    </row>
    <row r="76" spans="1:13" ht="13.5" thickBot="1" x14ac:dyDescent="0.25">
      <c r="A76" s="19" t="s">
        <v>83</v>
      </c>
      <c r="B76" s="20"/>
      <c r="C76" s="20"/>
      <c r="D76" s="21"/>
      <c r="E76" s="21"/>
      <c r="F76" s="21"/>
      <c r="G76" s="21"/>
      <c r="H76" s="21"/>
      <c r="I76" s="21"/>
      <c r="J76" s="21"/>
      <c r="K76" s="21"/>
      <c r="L76" s="21"/>
      <c r="M76" s="22"/>
    </row>
    <row r="77" spans="1:13" x14ac:dyDescent="0.2">
      <c r="A77" s="57"/>
      <c r="D77" s="1"/>
      <c r="E77" s="1"/>
      <c r="F77" s="1"/>
      <c r="G77" s="1"/>
      <c r="H77" s="1"/>
      <c r="I77" s="1"/>
      <c r="J77" s="1"/>
      <c r="K77" s="1"/>
      <c r="L77" s="1"/>
      <c r="M77" s="1"/>
    </row>
    <row r="78" spans="1:13" x14ac:dyDescent="0.2">
      <c r="B78" s="1"/>
      <c r="C78" s="1"/>
      <c r="D78" s="1"/>
      <c r="E78" s="1"/>
      <c r="F78" s="1"/>
      <c r="G78" s="1"/>
      <c r="H78" s="1"/>
      <c r="I78" s="1"/>
      <c r="J78" s="1"/>
      <c r="K78" s="1"/>
      <c r="L78" s="1"/>
      <c r="M78" s="1"/>
    </row>
    <row r="79" spans="1:13" x14ac:dyDescent="0.2">
      <c r="D79" s="1"/>
      <c r="E79" s="1"/>
      <c r="F79" s="1"/>
      <c r="G79" s="1"/>
      <c r="H79" s="1"/>
      <c r="I79" s="1"/>
      <c r="J79" s="1"/>
      <c r="K79" s="1"/>
      <c r="L79" s="1"/>
      <c r="M79" s="1"/>
    </row>
    <row r="80" spans="1:13" x14ac:dyDescent="0.2">
      <c r="D80" s="1"/>
      <c r="E80" s="1"/>
      <c r="F80" s="1"/>
      <c r="G80" s="1"/>
      <c r="H80" s="1"/>
      <c r="I80" s="1"/>
      <c r="J80" s="1"/>
      <c r="K80" s="1"/>
      <c r="L80" s="1"/>
      <c r="M80" s="1"/>
    </row>
    <row r="81" spans="4:13" x14ac:dyDescent="0.2">
      <c r="D81" s="1"/>
      <c r="E81" s="1"/>
      <c r="F81" s="1"/>
      <c r="G81" s="1"/>
      <c r="H81" s="1"/>
      <c r="I81" s="1"/>
      <c r="J81" s="1"/>
      <c r="K81" s="1"/>
      <c r="L81" s="1"/>
      <c r="M81" s="1"/>
    </row>
  </sheetData>
  <mergeCells count="1">
    <mergeCell ref="A74:M74"/>
  </mergeCells>
  <printOptions horizontalCentered="1"/>
  <pageMargins left="0.5" right="0.5" top="0.5" bottom="0.5" header="0.3" footer="0.3"/>
  <pageSetup scale="65" fitToHeight="0" orientation="landscape" r:id="rId1"/>
  <headerFooter>
    <oddFooter>&amp;L&amp;11Office of Economic and Demographic Research&amp;R&amp;11Page &amp;P of &amp;N</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M81"/>
  <sheetViews>
    <sheetView workbookViewId="0"/>
  </sheetViews>
  <sheetFormatPr defaultRowHeight="12.75" x14ac:dyDescent="0.2"/>
  <cols>
    <col min="1" max="12" width="15.7109375" customWidth="1"/>
    <col min="13" max="13" width="8.7109375" customWidth="1"/>
  </cols>
  <sheetData>
    <row r="1" spans="1:13" ht="23.25" x14ac:dyDescent="0.35">
      <c r="A1" s="39" t="s">
        <v>73</v>
      </c>
      <c r="B1" s="3"/>
      <c r="C1" s="3"/>
      <c r="D1" s="4"/>
      <c r="E1" s="4"/>
      <c r="F1" s="4"/>
      <c r="G1" s="4"/>
      <c r="H1" s="4"/>
      <c r="I1" s="4"/>
      <c r="J1" s="4"/>
      <c r="K1" s="4"/>
      <c r="L1" s="4"/>
      <c r="M1" s="5"/>
    </row>
    <row r="2" spans="1:13" ht="18.75" thickBot="1" x14ac:dyDescent="0.3">
      <c r="A2" s="40" t="s">
        <v>85</v>
      </c>
      <c r="B2" s="6"/>
      <c r="C2" s="6"/>
      <c r="D2" s="7"/>
      <c r="E2" s="7"/>
      <c r="F2" s="7"/>
      <c r="G2" s="7"/>
      <c r="H2" s="7"/>
      <c r="I2" s="7"/>
      <c r="J2" s="7"/>
      <c r="K2" s="7"/>
      <c r="L2" s="7"/>
      <c r="M2" s="8"/>
    </row>
    <row r="3" spans="1:13" ht="39" thickBot="1" x14ac:dyDescent="0.25">
      <c r="A3" s="41" t="s">
        <v>7</v>
      </c>
      <c r="B3" s="42" t="s">
        <v>84</v>
      </c>
      <c r="C3" s="43" t="s">
        <v>74</v>
      </c>
      <c r="D3" s="43" t="s">
        <v>75</v>
      </c>
      <c r="E3" s="43" t="s">
        <v>76</v>
      </c>
      <c r="F3" s="43" t="s">
        <v>77</v>
      </c>
      <c r="G3" s="43" t="s">
        <v>78</v>
      </c>
      <c r="H3" s="43" t="s">
        <v>79</v>
      </c>
      <c r="I3" s="43" t="s">
        <v>66</v>
      </c>
      <c r="J3" s="43" t="s">
        <v>80</v>
      </c>
      <c r="K3" s="43" t="s">
        <v>65</v>
      </c>
      <c r="L3" s="43" t="s">
        <v>67</v>
      </c>
      <c r="M3" s="44" t="s">
        <v>81</v>
      </c>
    </row>
    <row r="4" spans="1:13" x14ac:dyDescent="0.2">
      <c r="A4" s="45" t="s">
        <v>0</v>
      </c>
      <c r="B4" s="46">
        <v>49980</v>
      </c>
      <c r="C4" s="47">
        <v>0</v>
      </c>
      <c r="D4" s="48">
        <v>0</v>
      </c>
      <c r="E4" s="48">
        <v>0</v>
      </c>
      <c r="F4" s="48">
        <v>0</v>
      </c>
      <c r="G4" s="48">
        <v>0</v>
      </c>
      <c r="H4" s="48">
        <v>16212</v>
      </c>
      <c r="I4" s="47">
        <v>10829421</v>
      </c>
      <c r="J4" s="49">
        <v>35564</v>
      </c>
      <c r="K4" s="47">
        <v>0</v>
      </c>
      <c r="L4" s="47">
        <v>10931178</v>
      </c>
      <c r="M4" s="50">
        <f>L4/$L$71</f>
        <v>1.0823272002091017E-2</v>
      </c>
    </row>
    <row r="5" spans="1:13" x14ac:dyDescent="0.2">
      <c r="A5" s="51" t="s">
        <v>8</v>
      </c>
      <c r="B5" s="34">
        <v>0</v>
      </c>
      <c r="C5" s="36">
        <v>0</v>
      </c>
      <c r="D5" s="35">
        <v>211039</v>
      </c>
      <c r="E5" s="35">
        <v>0</v>
      </c>
      <c r="F5" s="35">
        <v>0</v>
      </c>
      <c r="G5" s="35">
        <v>0</v>
      </c>
      <c r="H5" s="35">
        <v>0</v>
      </c>
      <c r="I5" s="36">
        <v>374590</v>
      </c>
      <c r="J5" s="52">
        <v>0</v>
      </c>
      <c r="K5" s="36">
        <v>0</v>
      </c>
      <c r="L5" s="36">
        <v>585630</v>
      </c>
      <c r="M5" s="53">
        <f>L5/$L$71</f>
        <v>5.7984901376453314E-4</v>
      </c>
    </row>
    <row r="6" spans="1:13" x14ac:dyDescent="0.2">
      <c r="A6" s="51" t="s">
        <v>9</v>
      </c>
      <c r="B6" s="34">
        <v>0</v>
      </c>
      <c r="C6" s="36">
        <v>1632400</v>
      </c>
      <c r="D6" s="35">
        <v>0</v>
      </c>
      <c r="E6" s="35">
        <v>0</v>
      </c>
      <c r="F6" s="35">
        <v>1720</v>
      </c>
      <c r="G6" s="35">
        <v>0</v>
      </c>
      <c r="H6" s="35">
        <v>0</v>
      </c>
      <c r="I6" s="36">
        <v>0</v>
      </c>
      <c r="J6" s="52">
        <v>0</v>
      </c>
      <c r="K6" s="36">
        <v>53183</v>
      </c>
      <c r="L6" s="36">
        <v>1687303</v>
      </c>
      <c r="M6" s="53">
        <f t="shared" ref="M6:M69" si="0">L6/$L$71</f>
        <v>1.6706469621978691E-3</v>
      </c>
    </row>
    <row r="7" spans="1:13" x14ac:dyDescent="0.2">
      <c r="A7" s="51" t="s">
        <v>10</v>
      </c>
      <c r="B7" s="34">
        <v>0</v>
      </c>
      <c r="C7" s="36">
        <v>0</v>
      </c>
      <c r="D7" s="35">
        <v>0</v>
      </c>
      <c r="E7" s="35">
        <v>0</v>
      </c>
      <c r="F7" s="35">
        <v>0</v>
      </c>
      <c r="G7" s="35">
        <v>0</v>
      </c>
      <c r="H7" s="35">
        <v>0</v>
      </c>
      <c r="I7" s="36">
        <v>675975</v>
      </c>
      <c r="J7" s="52">
        <v>0</v>
      </c>
      <c r="K7" s="36">
        <v>0</v>
      </c>
      <c r="L7" s="36">
        <v>675975</v>
      </c>
      <c r="M7" s="53">
        <f t="shared" si="0"/>
        <v>6.693021824009704E-4</v>
      </c>
    </row>
    <row r="8" spans="1:13" x14ac:dyDescent="0.2">
      <c r="A8" s="51" t="s">
        <v>11</v>
      </c>
      <c r="B8" s="34">
        <v>0</v>
      </c>
      <c r="C8" s="36">
        <v>3360309</v>
      </c>
      <c r="D8" s="35">
        <v>21613747</v>
      </c>
      <c r="E8" s="35">
        <v>0</v>
      </c>
      <c r="F8" s="35">
        <v>0</v>
      </c>
      <c r="G8" s="35">
        <v>0</v>
      </c>
      <c r="H8" s="35">
        <v>11171</v>
      </c>
      <c r="I8" s="36">
        <v>34782961</v>
      </c>
      <c r="J8" s="52">
        <v>16647</v>
      </c>
      <c r="K8" s="36">
        <v>23651</v>
      </c>
      <c r="L8" s="36">
        <v>59808487</v>
      </c>
      <c r="M8" s="53">
        <f t="shared" si="0"/>
        <v>5.9218093679795955E-2</v>
      </c>
    </row>
    <row r="9" spans="1:13" x14ac:dyDescent="0.2">
      <c r="A9" s="51" t="s">
        <v>12</v>
      </c>
      <c r="B9" s="34">
        <v>0</v>
      </c>
      <c r="C9" s="36">
        <v>0</v>
      </c>
      <c r="D9" s="35">
        <v>1167073</v>
      </c>
      <c r="E9" s="35">
        <v>0</v>
      </c>
      <c r="F9" s="35">
        <v>0</v>
      </c>
      <c r="G9" s="35">
        <v>0</v>
      </c>
      <c r="H9" s="35">
        <v>0</v>
      </c>
      <c r="I9" s="36">
        <v>1146960</v>
      </c>
      <c r="J9" s="52">
        <v>0</v>
      </c>
      <c r="K9" s="36">
        <v>0</v>
      </c>
      <c r="L9" s="36">
        <v>2314033</v>
      </c>
      <c r="M9" s="53">
        <f t="shared" si="0"/>
        <v>2.2911902615449756E-3</v>
      </c>
    </row>
    <row r="10" spans="1:13" x14ac:dyDescent="0.2">
      <c r="A10" s="51" t="s">
        <v>13</v>
      </c>
      <c r="B10" s="34">
        <v>0</v>
      </c>
      <c r="C10" s="36">
        <v>0</v>
      </c>
      <c r="D10" s="35">
        <v>0</v>
      </c>
      <c r="E10" s="35">
        <v>0</v>
      </c>
      <c r="F10" s="35">
        <v>0</v>
      </c>
      <c r="G10" s="35">
        <v>0</v>
      </c>
      <c r="H10" s="35">
        <v>0</v>
      </c>
      <c r="I10" s="36">
        <v>0</v>
      </c>
      <c r="J10" s="52">
        <v>0</v>
      </c>
      <c r="K10" s="36">
        <v>0</v>
      </c>
      <c r="L10" s="36">
        <v>0</v>
      </c>
      <c r="M10" s="53">
        <f t="shared" si="0"/>
        <v>0</v>
      </c>
    </row>
    <row r="11" spans="1:13" x14ac:dyDescent="0.2">
      <c r="A11" s="51" t="s">
        <v>14</v>
      </c>
      <c r="B11" s="34">
        <v>0</v>
      </c>
      <c r="C11" s="36">
        <v>6895712</v>
      </c>
      <c r="D11" s="35">
        <v>21108870</v>
      </c>
      <c r="E11" s="35">
        <v>0</v>
      </c>
      <c r="F11" s="35">
        <v>0</v>
      </c>
      <c r="G11" s="35">
        <v>0</v>
      </c>
      <c r="H11" s="35">
        <v>2768142</v>
      </c>
      <c r="I11" s="36">
        <v>12378176</v>
      </c>
      <c r="J11" s="52">
        <v>114504</v>
      </c>
      <c r="K11" s="36">
        <v>0</v>
      </c>
      <c r="L11" s="36">
        <v>43265404</v>
      </c>
      <c r="M11" s="53">
        <f t="shared" si="0"/>
        <v>4.2838314019985467E-2</v>
      </c>
    </row>
    <row r="12" spans="1:13" x14ac:dyDescent="0.2">
      <c r="A12" s="51" t="s">
        <v>15</v>
      </c>
      <c r="B12" s="34">
        <v>715832</v>
      </c>
      <c r="C12" s="36">
        <v>0</v>
      </c>
      <c r="D12" s="35">
        <v>0</v>
      </c>
      <c r="E12" s="35">
        <v>0</v>
      </c>
      <c r="F12" s="35">
        <v>364849</v>
      </c>
      <c r="G12" s="35">
        <v>0</v>
      </c>
      <c r="H12" s="35">
        <v>1103196</v>
      </c>
      <c r="I12" s="36">
        <v>1765342</v>
      </c>
      <c r="J12" s="52">
        <v>190119</v>
      </c>
      <c r="K12" s="36">
        <v>0</v>
      </c>
      <c r="L12" s="36">
        <v>4139339</v>
      </c>
      <c r="M12" s="53">
        <f t="shared" si="0"/>
        <v>4.0984779413402129E-3</v>
      </c>
    </row>
    <row r="13" spans="1:13" x14ac:dyDescent="0.2">
      <c r="A13" s="51" t="s">
        <v>16</v>
      </c>
      <c r="B13" s="34">
        <v>0</v>
      </c>
      <c r="C13" s="36">
        <v>0</v>
      </c>
      <c r="D13" s="35">
        <v>0</v>
      </c>
      <c r="E13" s="35">
        <v>0</v>
      </c>
      <c r="F13" s="35">
        <v>0</v>
      </c>
      <c r="G13" s="35">
        <v>0</v>
      </c>
      <c r="H13" s="35">
        <v>0</v>
      </c>
      <c r="I13" s="36">
        <v>14223259</v>
      </c>
      <c r="J13" s="52">
        <v>241130</v>
      </c>
      <c r="K13" s="36">
        <v>0</v>
      </c>
      <c r="L13" s="36">
        <v>14464389</v>
      </c>
      <c r="M13" s="53">
        <f t="shared" si="0"/>
        <v>1.4321605273562766E-2</v>
      </c>
    </row>
    <row r="14" spans="1:13" x14ac:dyDescent="0.2">
      <c r="A14" s="51" t="s">
        <v>17</v>
      </c>
      <c r="B14" s="34">
        <v>0</v>
      </c>
      <c r="C14" s="36">
        <v>134916</v>
      </c>
      <c r="D14" s="35">
        <v>0</v>
      </c>
      <c r="E14" s="35">
        <v>0</v>
      </c>
      <c r="F14" s="35">
        <v>0</v>
      </c>
      <c r="G14" s="35">
        <v>0</v>
      </c>
      <c r="H14" s="35">
        <v>3382493</v>
      </c>
      <c r="I14" s="36">
        <v>18484255</v>
      </c>
      <c r="J14" s="52">
        <v>892492</v>
      </c>
      <c r="K14" s="36">
        <v>0</v>
      </c>
      <c r="L14" s="36">
        <v>22894155</v>
      </c>
      <c r="M14" s="53">
        <f t="shared" si="0"/>
        <v>2.2668157706610584E-2</v>
      </c>
    </row>
    <row r="15" spans="1:13" x14ac:dyDescent="0.2">
      <c r="A15" s="51" t="s">
        <v>18</v>
      </c>
      <c r="B15" s="34">
        <v>0</v>
      </c>
      <c r="C15" s="36">
        <v>0</v>
      </c>
      <c r="D15" s="35">
        <v>0</v>
      </c>
      <c r="E15" s="35">
        <v>3167081</v>
      </c>
      <c r="F15" s="35">
        <v>1413</v>
      </c>
      <c r="G15" s="35">
        <v>0</v>
      </c>
      <c r="H15" s="35">
        <v>0</v>
      </c>
      <c r="I15" s="36">
        <v>3987126</v>
      </c>
      <c r="J15" s="52">
        <v>31657</v>
      </c>
      <c r="K15" s="36">
        <v>0</v>
      </c>
      <c r="L15" s="36">
        <v>7187277</v>
      </c>
      <c r="M15" s="53">
        <f t="shared" si="0"/>
        <v>7.1163285352569246E-3</v>
      </c>
    </row>
    <row r="16" spans="1:13" x14ac:dyDescent="0.2">
      <c r="A16" s="51" t="s">
        <v>72</v>
      </c>
      <c r="B16" s="34">
        <v>0</v>
      </c>
      <c r="C16" s="36">
        <v>0</v>
      </c>
      <c r="D16" s="35">
        <v>1448683</v>
      </c>
      <c r="E16" s="35">
        <v>0</v>
      </c>
      <c r="F16" s="35">
        <v>32875</v>
      </c>
      <c r="G16" s="35">
        <v>0</v>
      </c>
      <c r="H16" s="35">
        <v>0</v>
      </c>
      <c r="I16" s="36">
        <v>2064877</v>
      </c>
      <c r="J16" s="52">
        <v>7790</v>
      </c>
      <c r="K16" s="36">
        <v>0</v>
      </c>
      <c r="L16" s="36">
        <v>3554224</v>
      </c>
      <c r="M16" s="53">
        <f t="shared" si="0"/>
        <v>3.5191388438062157E-3</v>
      </c>
    </row>
    <row r="17" spans="1:13" x14ac:dyDescent="0.2">
      <c r="A17" s="51" t="s">
        <v>19</v>
      </c>
      <c r="B17" s="34">
        <v>0</v>
      </c>
      <c r="C17" s="36">
        <v>0</v>
      </c>
      <c r="D17" s="35">
        <v>471768</v>
      </c>
      <c r="E17" s="35">
        <v>0</v>
      </c>
      <c r="F17" s="35">
        <v>0</v>
      </c>
      <c r="G17" s="35">
        <v>47840</v>
      </c>
      <c r="H17" s="35">
        <v>0</v>
      </c>
      <c r="I17" s="36">
        <v>19938</v>
      </c>
      <c r="J17" s="52">
        <v>0</v>
      </c>
      <c r="K17" s="36">
        <v>0</v>
      </c>
      <c r="L17" s="36">
        <v>539546</v>
      </c>
      <c r="M17" s="53">
        <f t="shared" si="0"/>
        <v>5.3421992722469617E-4</v>
      </c>
    </row>
    <row r="18" spans="1:13" x14ac:dyDescent="0.2">
      <c r="A18" s="51" t="s">
        <v>20</v>
      </c>
      <c r="B18" s="34">
        <v>0</v>
      </c>
      <c r="C18" s="36">
        <v>0</v>
      </c>
      <c r="D18" s="35">
        <v>0</v>
      </c>
      <c r="E18" s="35">
        <v>0</v>
      </c>
      <c r="F18" s="35">
        <v>0</v>
      </c>
      <c r="G18" s="35">
        <v>0</v>
      </c>
      <c r="H18" s="35">
        <v>0</v>
      </c>
      <c r="I18" s="36">
        <v>0</v>
      </c>
      <c r="J18" s="52">
        <v>0</v>
      </c>
      <c r="K18" s="36">
        <v>0</v>
      </c>
      <c r="L18" s="36">
        <v>0</v>
      </c>
      <c r="M18" s="53">
        <f t="shared" si="0"/>
        <v>0</v>
      </c>
    </row>
    <row r="19" spans="1:13" x14ac:dyDescent="0.2">
      <c r="A19" s="51" t="s">
        <v>22</v>
      </c>
      <c r="B19" s="34">
        <v>0</v>
      </c>
      <c r="C19" s="36">
        <v>37961</v>
      </c>
      <c r="D19" s="35">
        <v>10798488</v>
      </c>
      <c r="E19" s="35">
        <v>0</v>
      </c>
      <c r="F19" s="35">
        <v>638256</v>
      </c>
      <c r="G19" s="35">
        <v>0</v>
      </c>
      <c r="H19" s="35">
        <v>0</v>
      </c>
      <c r="I19" s="36">
        <v>0</v>
      </c>
      <c r="J19" s="52">
        <v>65825</v>
      </c>
      <c r="K19" s="36">
        <v>1368704</v>
      </c>
      <c r="L19" s="36">
        <v>12909234</v>
      </c>
      <c r="M19" s="53">
        <f t="shared" si="0"/>
        <v>1.2781801825991803E-2</v>
      </c>
    </row>
    <row r="20" spans="1:13" x14ac:dyDescent="0.2">
      <c r="A20" s="51" t="s">
        <v>21</v>
      </c>
      <c r="B20" s="34">
        <v>0</v>
      </c>
      <c r="C20" s="36">
        <v>0</v>
      </c>
      <c r="D20" s="35">
        <v>0</v>
      </c>
      <c r="E20" s="35">
        <v>0</v>
      </c>
      <c r="F20" s="35">
        <v>0</v>
      </c>
      <c r="G20" s="35">
        <v>3885</v>
      </c>
      <c r="H20" s="35">
        <v>0</v>
      </c>
      <c r="I20" s="36">
        <v>1439555</v>
      </c>
      <c r="J20" s="52">
        <v>655946</v>
      </c>
      <c r="K20" s="36">
        <v>0</v>
      </c>
      <c r="L20" s="36">
        <v>2099386</v>
      </c>
      <c r="M20" s="53">
        <f t="shared" si="0"/>
        <v>2.0786621273006303E-3</v>
      </c>
    </row>
    <row r="21" spans="1:13" x14ac:dyDescent="0.2">
      <c r="A21" s="51" t="s">
        <v>23</v>
      </c>
      <c r="B21" s="34">
        <v>0</v>
      </c>
      <c r="C21" s="36">
        <v>0</v>
      </c>
      <c r="D21" s="35">
        <v>0</v>
      </c>
      <c r="E21" s="35">
        <v>0</v>
      </c>
      <c r="F21" s="35">
        <v>0</v>
      </c>
      <c r="G21" s="35">
        <v>0</v>
      </c>
      <c r="H21" s="35">
        <v>0</v>
      </c>
      <c r="I21" s="36">
        <v>0</v>
      </c>
      <c r="J21" s="52">
        <v>0</v>
      </c>
      <c r="K21" s="36">
        <v>0</v>
      </c>
      <c r="L21" s="36">
        <v>0</v>
      </c>
      <c r="M21" s="53">
        <f t="shared" si="0"/>
        <v>0</v>
      </c>
    </row>
    <row r="22" spans="1:13" x14ac:dyDescent="0.2">
      <c r="A22" s="51" t="s">
        <v>24</v>
      </c>
      <c r="B22" s="34">
        <v>0</v>
      </c>
      <c r="C22" s="36">
        <v>0</v>
      </c>
      <c r="D22" s="35">
        <v>0</v>
      </c>
      <c r="E22" s="35">
        <v>0</v>
      </c>
      <c r="F22" s="35">
        <v>0</v>
      </c>
      <c r="G22" s="35">
        <v>0</v>
      </c>
      <c r="H22" s="35">
        <v>0</v>
      </c>
      <c r="I22" s="36">
        <v>0</v>
      </c>
      <c r="J22" s="52">
        <v>0</v>
      </c>
      <c r="K22" s="36">
        <v>0</v>
      </c>
      <c r="L22" s="36">
        <v>0</v>
      </c>
      <c r="M22" s="53">
        <f t="shared" si="0"/>
        <v>0</v>
      </c>
    </row>
    <row r="23" spans="1:13" x14ac:dyDescent="0.2">
      <c r="A23" s="51" t="s">
        <v>25</v>
      </c>
      <c r="B23" s="34">
        <v>0</v>
      </c>
      <c r="C23" s="36">
        <v>0</v>
      </c>
      <c r="D23" s="35">
        <v>585999</v>
      </c>
      <c r="E23" s="35">
        <v>0</v>
      </c>
      <c r="F23" s="35">
        <v>0</v>
      </c>
      <c r="G23" s="35">
        <v>0</v>
      </c>
      <c r="H23" s="35">
        <v>0</v>
      </c>
      <c r="I23" s="36">
        <v>600324</v>
      </c>
      <c r="J23" s="52">
        <v>15000</v>
      </c>
      <c r="K23" s="36">
        <v>0</v>
      </c>
      <c r="L23" s="36">
        <v>1201323</v>
      </c>
      <c r="M23" s="53">
        <f t="shared" si="0"/>
        <v>1.1894642637205236E-3</v>
      </c>
    </row>
    <row r="24" spans="1:13" x14ac:dyDescent="0.2">
      <c r="A24" s="51" t="s">
        <v>26</v>
      </c>
      <c r="B24" s="34">
        <v>0</v>
      </c>
      <c r="C24" s="36">
        <v>0</v>
      </c>
      <c r="D24" s="35">
        <v>0</v>
      </c>
      <c r="E24" s="35">
        <v>0</v>
      </c>
      <c r="F24" s="35">
        <v>0</v>
      </c>
      <c r="G24" s="35">
        <v>0</v>
      </c>
      <c r="H24" s="35">
        <v>0</v>
      </c>
      <c r="I24" s="36">
        <v>0</v>
      </c>
      <c r="J24" s="52">
        <v>0</v>
      </c>
      <c r="K24" s="36">
        <v>0</v>
      </c>
      <c r="L24" s="36">
        <v>0</v>
      </c>
      <c r="M24" s="53">
        <f t="shared" si="0"/>
        <v>0</v>
      </c>
    </row>
    <row r="25" spans="1:13" x14ac:dyDescent="0.2">
      <c r="A25" s="51" t="s">
        <v>27</v>
      </c>
      <c r="B25" s="34">
        <v>0</v>
      </c>
      <c r="C25" s="36">
        <v>0</v>
      </c>
      <c r="D25" s="35">
        <v>0</v>
      </c>
      <c r="E25" s="35">
        <v>0</v>
      </c>
      <c r="F25" s="35">
        <v>0</v>
      </c>
      <c r="G25" s="35">
        <v>0</v>
      </c>
      <c r="H25" s="35">
        <v>0</v>
      </c>
      <c r="I25" s="36">
        <v>0</v>
      </c>
      <c r="J25" s="52">
        <v>0</v>
      </c>
      <c r="K25" s="36">
        <v>0</v>
      </c>
      <c r="L25" s="36">
        <v>0</v>
      </c>
      <c r="M25" s="53">
        <f t="shared" si="0"/>
        <v>0</v>
      </c>
    </row>
    <row r="26" spans="1:13" x14ac:dyDescent="0.2">
      <c r="A26" s="51" t="s">
        <v>28</v>
      </c>
      <c r="B26" s="34">
        <v>0</v>
      </c>
      <c r="C26" s="36">
        <v>0</v>
      </c>
      <c r="D26" s="35">
        <v>0</v>
      </c>
      <c r="E26" s="35">
        <v>0</v>
      </c>
      <c r="F26" s="35">
        <v>0</v>
      </c>
      <c r="G26" s="35">
        <v>0</v>
      </c>
      <c r="H26" s="35">
        <v>0</v>
      </c>
      <c r="I26" s="36">
        <v>0</v>
      </c>
      <c r="J26" s="52">
        <v>0</v>
      </c>
      <c r="K26" s="36">
        <v>0</v>
      </c>
      <c r="L26" s="36">
        <v>0</v>
      </c>
      <c r="M26" s="53">
        <f t="shared" si="0"/>
        <v>0</v>
      </c>
    </row>
    <row r="27" spans="1:13" x14ac:dyDescent="0.2">
      <c r="A27" s="51" t="s">
        <v>29</v>
      </c>
      <c r="B27" s="34">
        <v>0</v>
      </c>
      <c r="C27" s="36">
        <v>0</v>
      </c>
      <c r="D27" s="35">
        <v>2040243</v>
      </c>
      <c r="E27" s="35">
        <v>0</v>
      </c>
      <c r="F27" s="35">
        <v>0</v>
      </c>
      <c r="G27" s="35">
        <v>0</v>
      </c>
      <c r="H27" s="35">
        <v>0</v>
      </c>
      <c r="I27" s="36">
        <v>872572</v>
      </c>
      <c r="J27" s="52">
        <v>0</v>
      </c>
      <c r="K27" s="36">
        <v>0</v>
      </c>
      <c r="L27" s="36">
        <v>2912815</v>
      </c>
      <c r="M27" s="53">
        <f t="shared" si="0"/>
        <v>2.8840614466959322E-3</v>
      </c>
    </row>
    <row r="28" spans="1:13" x14ac:dyDescent="0.2">
      <c r="A28" s="51" t="s">
        <v>30</v>
      </c>
      <c r="B28" s="34">
        <v>0</v>
      </c>
      <c r="C28" s="36">
        <v>0</v>
      </c>
      <c r="D28" s="35">
        <v>192761</v>
      </c>
      <c r="E28" s="35">
        <v>1168421</v>
      </c>
      <c r="F28" s="35">
        <v>43705</v>
      </c>
      <c r="G28" s="35">
        <v>468791</v>
      </c>
      <c r="H28" s="35">
        <v>536583</v>
      </c>
      <c r="I28" s="36">
        <v>1753463</v>
      </c>
      <c r="J28" s="52">
        <v>424799</v>
      </c>
      <c r="K28" s="36">
        <v>637300</v>
      </c>
      <c r="L28" s="36">
        <v>5225821</v>
      </c>
      <c r="M28" s="53">
        <f t="shared" si="0"/>
        <v>5.1742348461656451E-3</v>
      </c>
    </row>
    <row r="29" spans="1:13" x14ac:dyDescent="0.2">
      <c r="A29" s="51" t="s">
        <v>31</v>
      </c>
      <c r="B29" s="34">
        <v>0</v>
      </c>
      <c r="C29" s="36">
        <v>0</v>
      </c>
      <c r="D29" s="35">
        <v>0</v>
      </c>
      <c r="E29" s="35">
        <v>9803352</v>
      </c>
      <c r="F29" s="35">
        <v>903881</v>
      </c>
      <c r="G29" s="35">
        <v>0</v>
      </c>
      <c r="H29" s="35">
        <v>0</v>
      </c>
      <c r="I29" s="36">
        <v>4832427</v>
      </c>
      <c r="J29" s="52">
        <v>190940</v>
      </c>
      <c r="K29" s="36">
        <v>395028</v>
      </c>
      <c r="L29" s="36">
        <v>16125626</v>
      </c>
      <c r="M29" s="53">
        <f t="shared" si="0"/>
        <v>1.5966443543595298E-2</v>
      </c>
    </row>
    <row r="30" spans="1:13" x14ac:dyDescent="0.2">
      <c r="A30" s="51" t="s">
        <v>32</v>
      </c>
      <c r="B30" s="34">
        <v>0</v>
      </c>
      <c r="C30" s="36">
        <v>77052</v>
      </c>
      <c r="D30" s="35">
        <v>1538306</v>
      </c>
      <c r="E30" s="35">
        <v>0</v>
      </c>
      <c r="F30" s="35">
        <v>52483</v>
      </c>
      <c r="G30" s="35">
        <v>0</v>
      </c>
      <c r="H30" s="35">
        <v>17780</v>
      </c>
      <c r="I30" s="36">
        <v>4600180</v>
      </c>
      <c r="J30" s="52">
        <v>100500</v>
      </c>
      <c r="K30" s="36">
        <v>417872</v>
      </c>
      <c r="L30" s="36">
        <v>6804173</v>
      </c>
      <c r="M30" s="53">
        <f t="shared" si="0"/>
        <v>6.7370063069399876E-3</v>
      </c>
    </row>
    <row r="31" spans="1:13" x14ac:dyDescent="0.2">
      <c r="A31" s="51" t="s">
        <v>33</v>
      </c>
      <c r="B31" s="34">
        <v>0</v>
      </c>
      <c r="C31" s="36">
        <v>0</v>
      </c>
      <c r="D31" s="35">
        <v>6115585</v>
      </c>
      <c r="E31" s="35">
        <v>0</v>
      </c>
      <c r="F31" s="35">
        <v>8054968</v>
      </c>
      <c r="G31" s="35">
        <v>0</v>
      </c>
      <c r="H31" s="35">
        <v>22826201</v>
      </c>
      <c r="I31" s="36">
        <v>57320067</v>
      </c>
      <c r="J31" s="52">
        <v>0</v>
      </c>
      <c r="K31" s="36">
        <v>2754469</v>
      </c>
      <c r="L31" s="36">
        <v>97071290</v>
      </c>
      <c r="M31" s="53">
        <f t="shared" si="0"/>
        <v>9.6113060757391178E-2</v>
      </c>
    </row>
    <row r="32" spans="1:13" x14ac:dyDescent="0.2">
      <c r="A32" s="51" t="s">
        <v>34</v>
      </c>
      <c r="B32" s="34">
        <v>0</v>
      </c>
      <c r="C32" s="36">
        <v>0</v>
      </c>
      <c r="D32" s="35">
        <v>0</v>
      </c>
      <c r="E32" s="35">
        <v>0</v>
      </c>
      <c r="F32" s="35">
        <v>0</v>
      </c>
      <c r="G32" s="35">
        <v>0</v>
      </c>
      <c r="H32" s="35">
        <v>0</v>
      </c>
      <c r="I32" s="36">
        <v>0</v>
      </c>
      <c r="J32" s="52">
        <v>0</v>
      </c>
      <c r="K32" s="36">
        <v>0</v>
      </c>
      <c r="L32" s="36">
        <v>0</v>
      </c>
      <c r="M32" s="53">
        <f t="shared" si="0"/>
        <v>0</v>
      </c>
    </row>
    <row r="33" spans="1:13" x14ac:dyDescent="0.2">
      <c r="A33" s="51" t="s">
        <v>35</v>
      </c>
      <c r="B33" s="34">
        <v>0</v>
      </c>
      <c r="C33" s="36">
        <v>0</v>
      </c>
      <c r="D33" s="35">
        <v>0</v>
      </c>
      <c r="E33" s="35">
        <v>0</v>
      </c>
      <c r="F33" s="35">
        <v>289238</v>
      </c>
      <c r="G33" s="35">
        <v>0</v>
      </c>
      <c r="H33" s="35">
        <v>0</v>
      </c>
      <c r="I33" s="36">
        <v>7545520</v>
      </c>
      <c r="J33" s="52">
        <v>0</v>
      </c>
      <c r="K33" s="36">
        <v>0</v>
      </c>
      <c r="L33" s="36">
        <v>7834757</v>
      </c>
      <c r="M33" s="53">
        <f t="shared" si="0"/>
        <v>7.7574170031159137E-3</v>
      </c>
    </row>
    <row r="34" spans="1:13" x14ac:dyDescent="0.2">
      <c r="A34" s="51" t="s">
        <v>36</v>
      </c>
      <c r="B34" s="34">
        <v>857385</v>
      </c>
      <c r="C34" s="36">
        <v>0</v>
      </c>
      <c r="D34" s="35">
        <v>0</v>
      </c>
      <c r="E34" s="35">
        <v>0</v>
      </c>
      <c r="F34" s="35">
        <v>0</v>
      </c>
      <c r="G34" s="35">
        <v>0</v>
      </c>
      <c r="H34" s="35">
        <v>0</v>
      </c>
      <c r="I34" s="36">
        <v>0</v>
      </c>
      <c r="J34" s="52">
        <v>0</v>
      </c>
      <c r="K34" s="36">
        <v>0</v>
      </c>
      <c r="L34" s="36">
        <v>857385</v>
      </c>
      <c r="M34" s="53">
        <f t="shared" si="0"/>
        <v>8.4892141226799219E-4</v>
      </c>
    </row>
    <row r="35" spans="1:13" x14ac:dyDescent="0.2">
      <c r="A35" s="51" t="s">
        <v>37</v>
      </c>
      <c r="B35" s="34">
        <v>0</v>
      </c>
      <c r="C35" s="36">
        <v>0</v>
      </c>
      <c r="D35" s="35">
        <v>651728</v>
      </c>
      <c r="E35" s="35">
        <v>0</v>
      </c>
      <c r="F35" s="35">
        <v>0</v>
      </c>
      <c r="G35" s="35">
        <v>0</v>
      </c>
      <c r="H35" s="35">
        <v>0</v>
      </c>
      <c r="I35" s="36">
        <v>1525076</v>
      </c>
      <c r="J35" s="52">
        <v>0</v>
      </c>
      <c r="K35" s="36">
        <v>0</v>
      </c>
      <c r="L35" s="36">
        <v>2176804</v>
      </c>
      <c r="M35" s="53">
        <f t="shared" si="0"/>
        <v>2.1553159034863154E-3</v>
      </c>
    </row>
    <row r="36" spans="1:13" x14ac:dyDescent="0.2">
      <c r="A36" s="51" t="s">
        <v>38</v>
      </c>
      <c r="B36" s="34">
        <v>0</v>
      </c>
      <c r="C36" s="36">
        <v>0</v>
      </c>
      <c r="D36" s="35">
        <v>0</v>
      </c>
      <c r="E36" s="35">
        <v>0</v>
      </c>
      <c r="F36" s="35">
        <v>0</v>
      </c>
      <c r="G36" s="35">
        <v>0</v>
      </c>
      <c r="H36" s="35">
        <v>0</v>
      </c>
      <c r="I36" s="36">
        <v>0</v>
      </c>
      <c r="J36" s="52">
        <v>0</v>
      </c>
      <c r="K36" s="36">
        <v>0</v>
      </c>
      <c r="L36" s="36">
        <v>0</v>
      </c>
      <c r="M36" s="53">
        <f t="shared" si="0"/>
        <v>0</v>
      </c>
    </row>
    <row r="37" spans="1:13" x14ac:dyDescent="0.2">
      <c r="A37" s="51" t="s">
        <v>39</v>
      </c>
      <c r="B37" s="34">
        <v>0</v>
      </c>
      <c r="C37" s="36">
        <v>0</v>
      </c>
      <c r="D37" s="35">
        <v>16913420</v>
      </c>
      <c r="E37" s="35">
        <v>0</v>
      </c>
      <c r="F37" s="35">
        <v>717537</v>
      </c>
      <c r="G37" s="35">
        <v>0</v>
      </c>
      <c r="H37" s="35">
        <v>0</v>
      </c>
      <c r="I37" s="36">
        <v>12225512</v>
      </c>
      <c r="J37" s="52">
        <v>25334</v>
      </c>
      <c r="K37" s="36">
        <v>0</v>
      </c>
      <c r="L37" s="36">
        <v>29881803</v>
      </c>
      <c r="M37" s="53">
        <f t="shared" si="0"/>
        <v>2.9586827858982753E-2</v>
      </c>
    </row>
    <row r="38" spans="1:13" x14ac:dyDescent="0.2">
      <c r="A38" s="51" t="s">
        <v>1</v>
      </c>
      <c r="B38" s="34">
        <v>0</v>
      </c>
      <c r="C38" s="36">
        <v>0</v>
      </c>
      <c r="D38" s="35">
        <v>0</v>
      </c>
      <c r="E38" s="35">
        <v>0</v>
      </c>
      <c r="F38" s="35">
        <v>38899</v>
      </c>
      <c r="G38" s="35">
        <v>0</v>
      </c>
      <c r="H38" s="35">
        <v>216215</v>
      </c>
      <c r="I38" s="36">
        <v>40818131</v>
      </c>
      <c r="J38" s="52">
        <v>549668</v>
      </c>
      <c r="K38" s="36">
        <v>304915</v>
      </c>
      <c r="L38" s="36">
        <v>41927829</v>
      </c>
      <c r="M38" s="53">
        <f t="shared" si="0"/>
        <v>4.1513942753851396E-2</v>
      </c>
    </row>
    <row r="39" spans="1:13" x14ac:dyDescent="0.2">
      <c r="A39" s="51" t="s">
        <v>40</v>
      </c>
      <c r="B39" s="34">
        <v>0</v>
      </c>
      <c r="C39" s="36">
        <v>969310</v>
      </c>
      <c r="D39" s="35">
        <v>0</v>
      </c>
      <c r="E39" s="35">
        <v>0</v>
      </c>
      <c r="F39" s="35">
        <v>0</v>
      </c>
      <c r="G39" s="35">
        <v>0</v>
      </c>
      <c r="H39" s="35">
        <v>240647</v>
      </c>
      <c r="I39" s="36">
        <v>1477560</v>
      </c>
      <c r="J39" s="52">
        <v>297793</v>
      </c>
      <c r="K39" s="36">
        <v>0</v>
      </c>
      <c r="L39" s="36">
        <v>2985311</v>
      </c>
      <c r="M39" s="53">
        <f t="shared" si="0"/>
        <v>2.9558418098977381E-3</v>
      </c>
    </row>
    <row r="40" spans="1:13" x14ac:dyDescent="0.2">
      <c r="A40" s="51" t="s">
        <v>41</v>
      </c>
      <c r="B40" s="34">
        <v>0</v>
      </c>
      <c r="C40" s="36">
        <v>0</v>
      </c>
      <c r="D40" s="35">
        <v>624833</v>
      </c>
      <c r="E40" s="35">
        <v>908188</v>
      </c>
      <c r="F40" s="35">
        <v>0</v>
      </c>
      <c r="G40" s="35">
        <v>0</v>
      </c>
      <c r="H40" s="35">
        <v>0</v>
      </c>
      <c r="I40" s="36">
        <v>487575</v>
      </c>
      <c r="J40" s="52">
        <v>219465</v>
      </c>
      <c r="K40" s="36">
        <v>0</v>
      </c>
      <c r="L40" s="36">
        <v>2240061</v>
      </c>
      <c r="M40" s="53">
        <f t="shared" si="0"/>
        <v>2.2179484685251678E-3</v>
      </c>
    </row>
    <row r="41" spans="1:13" x14ac:dyDescent="0.2">
      <c r="A41" s="51" t="s">
        <v>42</v>
      </c>
      <c r="B41" s="34">
        <v>0</v>
      </c>
      <c r="C41" s="36">
        <v>0</v>
      </c>
      <c r="D41" s="35">
        <v>0</v>
      </c>
      <c r="E41" s="35">
        <v>0</v>
      </c>
      <c r="F41" s="35">
        <v>0</v>
      </c>
      <c r="G41" s="35">
        <v>0</v>
      </c>
      <c r="H41" s="35">
        <v>0</v>
      </c>
      <c r="I41" s="36">
        <v>0</v>
      </c>
      <c r="J41" s="52">
        <v>0</v>
      </c>
      <c r="K41" s="36">
        <v>0</v>
      </c>
      <c r="L41" s="36">
        <v>0</v>
      </c>
      <c r="M41" s="53">
        <f t="shared" si="0"/>
        <v>0</v>
      </c>
    </row>
    <row r="42" spans="1:13" x14ac:dyDescent="0.2">
      <c r="A42" s="51" t="s">
        <v>2</v>
      </c>
      <c r="B42" s="34">
        <v>0</v>
      </c>
      <c r="C42" s="36">
        <v>0</v>
      </c>
      <c r="D42" s="35">
        <v>331277</v>
      </c>
      <c r="E42" s="35">
        <v>0</v>
      </c>
      <c r="F42" s="35">
        <v>0</v>
      </c>
      <c r="G42" s="35">
        <v>0</v>
      </c>
      <c r="H42" s="35">
        <v>0</v>
      </c>
      <c r="I42" s="36">
        <v>1141822</v>
      </c>
      <c r="J42" s="52">
        <v>0</v>
      </c>
      <c r="K42" s="36">
        <v>0</v>
      </c>
      <c r="L42" s="36">
        <v>1473099</v>
      </c>
      <c r="M42" s="53">
        <f t="shared" si="0"/>
        <v>1.4585574549246453E-3</v>
      </c>
    </row>
    <row r="43" spans="1:13" x14ac:dyDescent="0.2">
      <c r="A43" s="51" t="s">
        <v>43</v>
      </c>
      <c r="B43" s="34">
        <v>0</v>
      </c>
      <c r="C43" s="36">
        <v>0</v>
      </c>
      <c r="D43" s="35">
        <v>0</v>
      </c>
      <c r="E43" s="35">
        <v>0</v>
      </c>
      <c r="F43" s="35">
        <v>57385</v>
      </c>
      <c r="G43" s="35">
        <v>0</v>
      </c>
      <c r="H43" s="35">
        <v>94687</v>
      </c>
      <c r="I43" s="36">
        <v>0</v>
      </c>
      <c r="J43" s="52">
        <v>126410</v>
      </c>
      <c r="K43" s="36">
        <v>62164</v>
      </c>
      <c r="L43" s="36">
        <v>340646</v>
      </c>
      <c r="M43" s="53">
        <f t="shared" si="0"/>
        <v>3.3728334809151369E-4</v>
      </c>
    </row>
    <row r="44" spans="1:13" x14ac:dyDescent="0.2">
      <c r="A44" s="51" t="s">
        <v>44</v>
      </c>
      <c r="B44" s="34">
        <v>0</v>
      </c>
      <c r="C44" s="36">
        <v>0</v>
      </c>
      <c r="D44" s="35">
        <v>0</v>
      </c>
      <c r="E44" s="35">
        <v>25350299</v>
      </c>
      <c r="F44" s="35">
        <v>794402</v>
      </c>
      <c r="G44" s="35">
        <v>0</v>
      </c>
      <c r="H44" s="35">
        <v>3728574</v>
      </c>
      <c r="I44" s="36">
        <v>11880671</v>
      </c>
      <c r="J44" s="52">
        <v>5286579</v>
      </c>
      <c r="K44" s="36">
        <v>0</v>
      </c>
      <c r="L44" s="36">
        <v>47040525</v>
      </c>
      <c r="M44" s="53">
        <f t="shared" si="0"/>
        <v>4.6576169301804665E-2</v>
      </c>
    </row>
    <row r="45" spans="1:13" x14ac:dyDescent="0.2">
      <c r="A45" s="51" t="s">
        <v>45</v>
      </c>
      <c r="B45" s="34">
        <v>0</v>
      </c>
      <c r="C45" s="36">
        <v>0</v>
      </c>
      <c r="D45" s="35">
        <v>0</v>
      </c>
      <c r="E45" s="35">
        <v>0</v>
      </c>
      <c r="F45" s="35">
        <v>0</v>
      </c>
      <c r="G45" s="35">
        <v>0</v>
      </c>
      <c r="H45" s="35">
        <v>0</v>
      </c>
      <c r="I45" s="36">
        <v>0</v>
      </c>
      <c r="J45" s="52">
        <v>0</v>
      </c>
      <c r="K45" s="36">
        <v>13438937</v>
      </c>
      <c r="L45" s="36">
        <v>13438937</v>
      </c>
      <c r="M45" s="53">
        <f t="shared" si="0"/>
        <v>1.3306275917377344E-2</v>
      </c>
    </row>
    <row r="46" spans="1:13" x14ac:dyDescent="0.2">
      <c r="A46" s="51" t="s">
        <v>46</v>
      </c>
      <c r="B46" s="34">
        <v>0</v>
      </c>
      <c r="C46" s="36">
        <v>0</v>
      </c>
      <c r="D46" s="35">
        <v>0</v>
      </c>
      <c r="E46" s="35">
        <v>0</v>
      </c>
      <c r="F46" s="35">
        <v>5782617</v>
      </c>
      <c r="G46" s="35">
        <v>0</v>
      </c>
      <c r="H46" s="35">
        <v>0</v>
      </c>
      <c r="I46" s="36">
        <v>142219833</v>
      </c>
      <c r="J46" s="52">
        <v>0</v>
      </c>
      <c r="K46" s="36">
        <v>16285487</v>
      </c>
      <c r="L46" s="36">
        <v>164287937</v>
      </c>
      <c r="M46" s="53">
        <f t="shared" si="0"/>
        <v>0.16266618554865658</v>
      </c>
    </row>
    <row r="47" spans="1:13" x14ac:dyDescent="0.2">
      <c r="A47" s="51" t="s">
        <v>47</v>
      </c>
      <c r="B47" s="34">
        <v>0</v>
      </c>
      <c r="C47" s="36">
        <v>0</v>
      </c>
      <c r="D47" s="35">
        <v>0</v>
      </c>
      <c r="E47" s="35">
        <v>0</v>
      </c>
      <c r="F47" s="35">
        <v>0</v>
      </c>
      <c r="G47" s="35">
        <v>0</v>
      </c>
      <c r="H47" s="35">
        <v>0</v>
      </c>
      <c r="I47" s="36">
        <v>0</v>
      </c>
      <c r="J47" s="52">
        <v>0</v>
      </c>
      <c r="K47" s="36">
        <v>26445640</v>
      </c>
      <c r="L47" s="36">
        <v>26445640</v>
      </c>
      <c r="M47" s="53">
        <f t="shared" si="0"/>
        <v>2.6184584588173229E-2</v>
      </c>
    </row>
    <row r="48" spans="1:13" x14ac:dyDescent="0.2">
      <c r="A48" s="51" t="s">
        <v>48</v>
      </c>
      <c r="B48" s="34">
        <v>0</v>
      </c>
      <c r="C48" s="36">
        <v>0</v>
      </c>
      <c r="D48" s="35">
        <v>0</v>
      </c>
      <c r="E48" s="35">
        <v>0</v>
      </c>
      <c r="F48" s="35">
        <v>0</v>
      </c>
      <c r="G48" s="35">
        <v>0</v>
      </c>
      <c r="H48" s="35">
        <v>0</v>
      </c>
      <c r="I48" s="36">
        <v>0</v>
      </c>
      <c r="J48" s="52">
        <v>0</v>
      </c>
      <c r="K48" s="36">
        <v>0</v>
      </c>
      <c r="L48" s="36">
        <v>0</v>
      </c>
      <c r="M48" s="53">
        <f t="shared" si="0"/>
        <v>0</v>
      </c>
    </row>
    <row r="49" spans="1:13" x14ac:dyDescent="0.2">
      <c r="A49" s="51" t="s">
        <v>49</v>
      </c>
      <c r="B49" s="34">
        <v>0</v>
      </c>
      <c r="C49" s="36">
        <v>0</v>
      </c>
      <c r="D49" s="35">
        <v>0</v>
      </c>
      <c r="E49" s="35">
        <v>0</v>
      </c>
      <c r="F49" s="35">
        <v>0</v>
      </c>
      <c r="G49" s="35">
        <v>0</v>
      </c>
      <c r="H49" s="35">
        <v>0</v>
      </c>
      <c r="I49" s="36">
        <v>0</v>
      </c>
      <c r="J49" s="52">
        <v>0</v>
      </c>
      <c r="K49" s="36">
        <v>1020873</v>
      </c>
      <c r="L49" s="36">
        <v>1020873</v>
      </c>
      <c r="M49" s="53">
        <f t="shared" si="0"/>
        <v>1.010795557312365E-3</v>
      </c>
    </row>
    <row r="50" spans="1:13" x14ac:dyDescent="0.2">
      <c r="A50" s="51" t="s">
        <v>3</v>
      </c>
      <c r="B50" s="34">
        <v>0</v>
      </c>
      <c r="C50" s="36">
        <v>0</v>
      </c>
      <c r="D50" s="35">
        <v>3192183</v>
      </c>
      <c r="E50" s="35">
        <v>750487</v>
      </c>
      <c r="F50" s="35">
        <v>0</v>
      </c>
      <c r="G50" s="35">
        <v>0</v>
      </c>
      <c r="H50" s="35">
        <v>0</v>
      </c>
      <c r="I50" s="36">
        <v>2013448</v>
      </c>
      <c r="J50" s="52">
        <v>0</v>
      </c>
      <c r="K50" s="36">
        <v>0</v>
      </c>
      <c r="L50" s="36">
        <v>5956118</v>
      </c>
      <c r="M50" s="53">
        <f t="shared" si="0"/>
        <v>5.8973227945378209E-3</v>
      </c>
    </row>
    <row r="51" spans="1:13" x14ac:dyDescent="0.2">
      <c r="A51" s="51" t="s">
        <v>50</v>
      </c>
      <c r="B51" s="34">
        <v>0</v>
      </c>
      <c r="C51" s="36">
        <v>0</v>
      </c>
      <c r="D51" s="35">
        <v>5081254</v>
      </c>
      <c r="E51" s="35">
        <v>0</v>
      </c>
      <c r="F51" s="35">
        <v>9108565</v>
      </c>
      <c r="G51" s="35">
        <v>0</v>
      </c>
      <c r="H51" s="35">
        <v>607896</v>
      </c>
      <c r="I51" s="36">
        <v>45996550</v>
      </c>
      <c r="J51" s="52">
        <v>25830</v>
      </c>
      <c r="K51" s="36">
        <v>2086123</v>
      </c>
      <c r="L51" s="36">
        <v>62906219</v>
      </c>
      <c r="M51" s="53">
        <f t="shared" si="0"/>
        <v>6.2285246737369564E-2</v>
      </c>
    </row>
    <row r="52" spans="1:13" x14ac:dyDescent="0.2">
      <c r="A52" s="51" t="s">
        <v>51</v>
      </c>
      <c r="B52" s="34">
        <v>0</v>
      </c>
      <c r="C52" s="36">
        <v>13160</v>
      </c>
      <c r="D52" s="35">
        <v>21955436</v>
      </c>
      <c r="E52" s="35">
        <v>0</v>
      </c>
      <c r="F52" s="35">
        <v>18589</v>
      </c>
      <c r="G52" s="35">
        <v>0</v>
      </c>
      <c r="H52" s="35">
        <v>0</v>
      </c>
      <c r="I52" s="36">
        <v>11712885</v>
      </c>
      <c r="J52" s="52">
        <v>0</v>
      </c>
      <c r="K52" s="36">
        <v>4888767</v>
      </c>
      <c r="L52" s="36">
        <v>38588837</v>
      </c>
      <c r="M52" s="53">
        <f t="shared" si="0"/>
        <v>3.820791126952227E-2</v>
      </c>
    </row>
    <row r="53" spans="1:13" x14ac:dyDescent="0.2">
      <c r="A53" s="51" t="s">
        <v>4</v>
      </c>
      <c r="B53" s="34">
        <v>0</v>
      </c>
      <c r="C53" s="36">
        <v>0</v>
      </c>
      <c r="D53" s="35">
        <v>0</v>
      </c>
      <c r="E53" s="35">
        <v>285933</v>
      </c>
      <c r="F53" s="35">
        <v>0</v>
      </c>
      <c r="G53" s="35">
        <v>0</v>
      </c>
      <c r="H53" s="35">
        <v>0</v>
      </c>
      <c r="I53" s="36">
        <v>0</v>
      </c>
      <c r="J53" s="52">
        <v>5667</v>
      </c>
      <c r="K53" s="36">
        <v>13661</v>
      </c>
      <c r="L53" s="36">
        <v>305262</v>
      </c>
      <c r="M53" s="53">
        <f t="shared" si="0"/>
        <v>3.0224863760358746E-4</v>
      </c>
    </row>
    <row r="54" spans="1:13" x14ac:dyDescent="0.2">
      <c r="A54" s="51" t="s">
        <v>52</v>
      </c>
      <c r="B54" s="34">
        <v>0</v>
      </c>
      <c r="C54" s="36">
        <v>0</v>
      </c>
      <c r="D54" s="35">
        <v>11174645</v>
      </c>
      <c r="E54" s="35">
        <v>0</v>
      </c>
      <c r="F54" s="35">
        <v>3204079</v>
      </c>
      <c r="G54" s="35">
        <v>0</v>
      </c>
      <c r="H54" s="35">
        <v>0</v>
      </c>
      <c r="I54" s="36">
        <v>12293440</v>
      </c>
      <c r="J54" s="52">
        <v>0</v>
      </c>
      <c r="K54" s="36">
        <v>33604</v>
      </c>
      <c r="L54" s="36">
        <v>26705768</v>
      </c>
      <c r="M54" s="53">
        <f t="shared" si="0"/>
        <v>2.6442144761409814E-2</v>
      </c>
    </row>
    <row r="55" spans="1:13" x14ac:dyDescent="0.2">
      <c r="A55" s="51" t="s">
        <v>53</v>
      </c>
      <c r="B55" s="34">
        <v>1131031</v>
      </c>
      <c r="C55" s="36">
        <v>0</v>
      </c>
      <c r="D55" s="35">
        <v>3548513</v>
      </c>
      <c r="E55" s="35">
        <v>0</v>
      </c>
      <c r="F55" s="35">
        <v>1497035</v>
      </c>
      <c r="G55" s="35">
        <v>0</v>
      </c>
      <c r="H55" s="35">
        <v>0</v>
      </c>
      <c r="I55" s="36">
        <v>1156848</v>
      </c>
      <c r="J55" s="52">
        <v>0</v>
      </c>
      <c r="K55" s="36">
        <v>0</v>
      </c>
      <c r="L55" s="36">
        <v>7333427</v>
      </c>
      <c r="M55" s="53">
        <f t="shared" si="0"/>
        <v>7.2610358305827899E-3</v>
      </c>
    </row>
    <row r="56" spans="1:13" x14ac:dyDescent="0.2">
      <c r="A56" s="51" t="s">
        <v>54</v>
      </c>
      <c r="B56" s="34">
        <v>0</v>
      </c>
      <c r="C56" s="36">
        <v>0</v>
      </c>
      <c r="D56" s="35">
        <v>28070279</v>
      </c>
      <c r="E56" s="35">
        <v>0</v>
      </c>
      <c r="F56" s="35">
        <v>2538564</v>
      </c>
      <c r="G56" s="35">
        <v>0</v>
      </c>
      <c r="H56" s="35">
        <v>0</v>
      </c>
      <c r="I56" s="36">
        <v>24973320</v>
      </c>
      <c r="J56" s="52">
        <v>58474</v>
      </c>
      <c r="K56" s="36">
        <v>0</v>
      </c>
      <c r="L56" s="36">
        <v>55640637</v>
      </c>
      <c r="M56" s="53">
        <f t="shared" si="0"/>
        <v>5.5091386181856113E-2</v>
      </c>
    </row>
    <row r="57" spans="1:13" x14ac:dyDescent="0.2">
      <c r="A57" s="51" t="s">
        <v>55</v>
      </c>
      <c r="B57" s="34">
        <v>0</v>
      </c>
      <c r="C57" s="36">
        <v>0</v>
      </c>
      <c r="D57" s="35">
        <v>0</v>
      </c>
      <c r="E57" s="35">
        <v>0</v>
      </c>
      <c r="F57" s="35">
        <v>0</v>
      </c>
      <c r="G57" s="35">
        <v>0</v>
      </c>
      <c r="H57" s="35">
        <v>0</v>
      </c>
      <c r="I57" s="36">
        <v>6869461</v>
      </c>
      <c r="J57" s="52">
        <v>909605</v>
      </c>
      <c r="K57" s="36">
        <v>0</v>
      </c>
      <c r="L57" s="36">
        <v>7779066</v>
      </c>
      <c r="M57" s="53">
        <f t="shared" si="0"/>
        <v>7.702275751087226E-3</v>
      </c>
    </row>
    <row r="58" spans="1:13" x14ac:dyDescent="0.2">
      <c r="A58" s="51" t="s">
        <v>70</v>
      </c>
      <c r="B58" s="34">
        <v>0</v>
      </c>
      <c r="C58" s="36">
        <v>52764</v>
      </c>
      <c r="D58" s="35">
        <v>0</v>
      </c>
      <c r="E58" s="35">
        <v>0</v>
      </c>
      <c r="F58" s="35">
        <v>0</v>
      </c>
      <c r="G58" s="35">
        <v>0</v>
      </c>
      <c r="H58" s="35">
        <v>361866</v>
      </c>
      <c r="I58" s="36">
        <v>14303979</v>
      </c>
      <c r="J58" s="52">
        <v>24073</v>
      </c>
      <c r="K58" s="36">
        <v>0</v>
      </c>
      <c r="L58" s="36">
        <v>14742681</v>
      </c>
      <c r="M58" s="53">
        <f t="shared" si="0"/>
        <v>1.4597150142743921E-2</v>
      </c>
    </row>
    <row r="59" spans="1:13" x14ac:dyDescent="0.2">
      <c r="A59" s="51" t="s">
        <v>71</v>
      </c>
      <c r="B59" s="34">
        <v>0</v>
      </c>
      <c r="C59" s="36">
        <v>0</v>
      </c>
      <c r="D59" s="35">
        <v>0</v>
      </c>
      <c r="E59" s="35">
        <v>0</v>
      </c>
      <c r="F59" s="35">
        <v>11270</v>
      </c>
      <c r="G59" s="35">
        <v>0</v>
      </c>
      <c r="H59" s="35">
        <v>2167114</v>
      </c>
      <c r="I59" s="36">
        <v>4893081</v>
      </c>
      <c r="J59" s="52">
        <v>0</v>
      </c>
      <c r="K59" s="36">
        <v>862842</v>
      </c>
      <c r="L59" s="36">
        <v>7934307</v>
      </c>
      <c r="M59" s="53">
        <f t="shared" si="0"/>
        <v>7.8559843055428027E-3</v>
      </c>
    </row>
    <row r="60" spans="1:13" x14ac:dyDescent="0.2">
      <c r="A60" s="51" t="s">
        <v>56</v>
      </c>
      <c r="B60" s="34">
        <v>0</v>
      </c>
      <c r="C60" s="36">
        <v>0</v>
      </c>
      <c r="D60" s="35">
        <v>3583653</v>
      </c>
      <c r="E60" s="35">
        <v>0</v>
      </c>
      <c r="F60" s="35">
        <v>204915</v>
      </c>
      <c r="G60" s="35">
        <v>0</v>
      </c>
      <c r="H60" s="35">
        <v>10038</v>
      </c>
      <c r="I60" s="36">
        <v>0</v>
      </c>
      <c r="J60" s="52">
        <v>396606</v>
      </c>
      <c r="K60" s="36">
        <v>1784746</v>
      </c>
      <c r="L60" s="36">
        <v>5979959</v>
      </c>
      <c r="M60" s="53">
        <f t="shared" si="0"/>
        <v>5.9209284505615219E-3</v>
      </c>
    </row>
    <row r="61" spans="1:13" x14ac:dyDescent="0.2">
      <c r="A61" s="51" t="s">
        <v>6</v>
      </c>
      <c r="B61" s="34">
        <v>0</v>
      </c>
      <c r="C61" s="36">
        <v>20803218</v>
      </c>
      <c r="D61" s="35">
        <v>34219516</v>
      </c>
      <c r="E61" s="35">
        <v>0</v>
      </c>
      <c r="F61" s="35">
        <v>64647</v>
      </c>
      <c r="G61" s="35">
        <v>0</v>
      </c>
      <c r="H61" s="35">
        <v>1028500</v>
      </c>
      <c r="I61" s="36">
        <v>21714356</v>
      </c>
      <c r="J61" s="52">
        <v>64662</v>
      </c>
      <c r="K61" s="36">
        <v>465257</v>
      </c>
      <c r="L61" s="36">
        <v>78360158</v>
      </c>
      <c r="M61" s="53">
        <f t="shared" si="0"/>
        <v>7.7586633770013486E-2</v>
      </c>
    </row>
    <row r="62" spans="1:13" x14ac:dyDescent="0.2">
      <c r="A62" s="51" t="s">
        <v>5</v>
      </c>
      <c r="B62" s="34">
        <v>0</v>
      </c>
      <c r="C62" s="36">
        <v>6311</v>
      </c>
      <c r="D62" s="35">
        <v>0</v>
      </c>
      <c r="E62" s="35">
        <v>0</v>
      </c>
      <c r="F62" s="35">
        <v>2342333</v>
      </c>
      <c r="G62" s="35">
        <v>0</v>
      </c>
      <c r="H62" s="35">
        <v>5657</v>
      </c>
      <c r="I62" s="36">
        <v>12259085</v>
      </c>
      <c r="J62" s="52">
        <v>0</v>
      </c>
      <c r="K62" s="36">
        <v>250298</v>
      </c>
      <c r="L62" s="36">
        <v>14863683</v>
      </c>
      <c r="M62" s="53">
        <f t="shared" si="0"/>
        <v>1.4716957683961985E-2</v>
      </c>
    </row>
    <row r="63" spans="1:13" x14ac:dyDescent="0.2">
      <c r="A63" s="51" t="s">
        <v>57</v>
      </c>
      <c r="B63" s="34">
        <v>0</v>
      </c>
      <c r="C63" s="36">
        <v>0</v>
      </c>
      <c r="D63" s="35">
        <v>4096279</v>
      </c>
      <c r="E63" s="35">
        <v>0</v>
      </c>
      <c r="F63" s="35">
        <v>0</v>
      </c>
      <c r="G63" s="35">
        <v>0</v>
      </c>
      <c r="H63" s="35">
        <v>0</v>
      </c>
      <c r="I63" s="36">
        <v>0</v>
      </c>
      <c r="J63" s="52">
        <v>0</v>
      </c>
      <c r="K63" s="36">
        <v>0</v>
      </c>
      <c r="L63" s="36">
        <v>4096279</v>
      </c>
      <c r="M63" s="53">
        <f t="shared" si="0"/>
        <v>4.0558430036957945E-3</v>
      </c>
    </row>
    <row r="64" spans="1:13" x14ac:dyDescent="0.2">
      <c r="A64" s="51" t="s">
        <v>58</v>
      </c>
      <c r="B64" s="34">
        <v>0</v>
      </c>
      <c r="C64" s="36">
        <v>0</v>
      </c>
      <c r="D64" s="35">
        <v>0</v>
      </c>
      <c r="E64" s="35">
        <v>970526</v>
      </c>
      <c r="F64" s="35">
        <v>0</v>
      </c>
      <c r="G64" s="35">
        <v>0</v>
      </c>
      <c r="H64" s="35">
        <v>0</v>
      </c>
      <c r="I64" s="36">
        <v>1891132</v>
      </c>
      <c r="J64" s="52">
        <v>0</v>
      </c>
      <c r="K64" s="36">
        <v>0</v>
      </c>
      <c r="L64" s="36">
        <v>2861658</v>
      </c>
      <c r="M64" s="53">
        <f t="shared" si="0"/>
        <v>2.8334094377531656E-3</v>
      </c>
    </row>
    <row r="65" spans="1:13" x14ac:dyDescent="0.2">
      <c r="A65" s="51" t="s">
        <v>59</v>
      </c>
      <c r="B65" s="34">
        <v>0</v>
      </c>
      <c r="C65" s="36">
        <v>0</v>
      </c>
      <c r="D65" s="35">
        <v>0</v>
      </c>
      <c r="E65" s="35">
        <v>0</v>
      </c>
      <c r="F65" s="35">
        <v>0</v>
      </c>
      <c r="G65" s="35">
        <v>0</v>
      </c>
      <c r="H65" s="35">
        <v>0</v>
      </c>
      <c r="I65" s="36">
        <v>1112790</v>
      </c>
      <c r="J65" s="52">
        <v>0</v>
      </c>
      <c r="K65" s="36">
        <v>55022</v>
      </c>
      <c r="L65" s="36">
        <v>1167812</v>
      </c>
      <c r="M65" s="53">
        <f t="shared" si="0"/>
        <v>1.1562840641059834E-3</v>
      </c>
    </row>
    <row r="66" spans="1:13" x14ac:dyDescent="0.2">
      <c r="A66" s="51" t="s">
        <v>60</v>
      </c>
      <c r="B66" s="34">
        <v>0</v>
      </c>
      <c r="C66" s="36">
        <v>0</v>
      </c>
      <c r="D66" s="35">
        <v>0</v>
      </c>
      <c r="E66" s="35">
        <v>200300</v>
      </c>
      <c r="F66" s="35">
        <v>0</v>
      </c>
      <c r="G66" s="35">
        <v>0</v>
      </c>
      <c r="H66" s="35">
        <v>0</v>
      </c>
      <c r="I66" s="36">
        <v>295405</v>
      </c>
      <c r="J66" s="52">
        <v>0</v>
      </c>
      <c r="K66" s="36">
        <v>0</v>
      </c>
      <c r="L66" s="36">
        <v>495705</v>
      </c>
      <c r="M66" s="53">
        <f t="shared" si="0"/>
        <v>4.9081169914134851E-4</v>
      </c>
    </row>
    <row r="67" spans="1:13" x14ac:dyDescent="0.2">
      <c r="A67" s="51" t="s">
        <v>61</v>
      </c>
      <c r="B67" s="34">
        <v>0</v>
      </c>
      <c r="C67" s="36">
        <v>13629</v>
      </c>
      <c r="D67" s="35">
        <v>0</v>
      </c>
      <c r="E67" s="35">
        <v>0</v>
      </c>
      <c r="F67" s="35">
        <v>278836</v>
      </c>
      <c r="G67" s="35">
        <v>0</v>
      </c>
      <c r="H67" s="35">
        <v>135051</v>
      </c>
      <c r="I67" s="36">
        <v>0</v>
      </c>
      <c r="J67" s="52">
        <v>445852</v>
      </c>
      <c r="K67" s="36">
        <v>13224241</v>
      </c>
      <c r="L67" s="36">
        <v>14097609</v>
      </c>
      <c r="M67" s="53">
        <f t="shared" si="0"/>
        <v>1.3958445904560912E-2</v>
      </c>
    </row>
    <row r="68" spans="1:13" x14ac:dyDescent="0.2">
      <c r="A68" s="51" t="s">
        <v>62</v>
      </c>
      <c r="B68" s="34">
        <v>0</v>
      </c>
      <c r="C68" s="36">
        <v>0</v>
      </c>
      <c r="D68" s="35">
        <v>930025</v>
      </c>
      <c r="E68" s="35">
        <v>0</v>
      </c>
      <c r="F68" s="35">
        <v>0</v>
      </c>
      <c r="G68" s="35">
        <v>0</v>
      </c>
      <c r="H68" s="35">
        <v>0</v>
      </c>
      <c r="I68" s="36">
        <v>0</v>
      </c>
      <c r="J68" s="52">
        <v>0</v>
      </c>
      <c r="K68" s="36">
        <v>0</v>
      </c>
      <c r="L68" s="36">
        <v>930025</v>
      </c>
      <c r="M68" s="53">
        <f t="shared" si="0"/>
        <v>9.2084435398862756E-4</v>
      </c>
    </row>
    <row r="69" spans="1:13" x14ac:dyDescent="0.2">
      <c r="A69" s="51" t="s">
        <v>63</v>
      </c>
      <c r="B69" s="34">
        <v>0</v>
      </c>
      <c r="C69" s="36">
        <v>58412</v>
      </c>
      <c r="D69" s="35">
        <v>358118</v>
      </c>
      <c r="E69" s="35">
        <v>0</v>
      </c>
      <c r="F69" s="35">
        <v>0</v>
      </c>
      <c r="G69" s="35">
        <v>0</v>
      </c>
      <c r="H69" s="35">
        <v>0</v>
      </c>
      <c r="I69" s="36">
        <v>0</v>
      </c>
      <c r="J69" s="52">
        <v>0</v>
      </c>
      <c r="K69" s="36">
        <v>0</v>
      </c>
      <c r="L69" s="36">
        <v>416530</v>
      </c>
      <c r="M69" s="53">
        <f t="shared" si="0"/>
        <v>4.124182670002237E-4</v>
      </c>
    </row>
    <row r="70" spans="1:13" x14ac:dyDescent="0.2">
      <c r="A70" s="51" t="s">
        <v>64</v>
      </c>
      <c r="B70" s="34">
        <v>459860</v>
      </c>
      <c r="C70" s="36">
        <v>0</v>
      </c>
      <c r="D70" s="35">
        <v>0</v>
      </c>
      <c r="E70" s="35">
        <v>0</v>
      </c>
      <c r="F70" s="35">
        <v>0</v>
      </c>
      <c r="G70" s="35">
        <v>0</v>
      </c>
      <c r="H70" s="35">
        <v>0</v>
      </c>
      <c r="I70" s="36">
        <v>0</v>
      </c>
      <c r="J70" s="52">
        <v>0</v>
      </c>
      <c r="K70" s="36">
        <v>0</v>
      </c>
      <c r="L70" s="36">
        <v>459860</v>
      </c>
      <c r="M70" s="50">
        <f>L70/$L$71</f>
        <v>4.553205393674474E-4</v>
      </c>
    </row>
    <row r="71" spans="1:13" x14ac:dyDescent="0.2">
      <c r="A71" s="54" t="s">
        <v>67</v>
      </c>
      <c r="B71" s="55">
        <v>3214087</v>
      </c>
      <c r="C71" s="55">
        <v>34055152</v>
      </c>
      <c r="D71" s="55">
        <v>202023723</v>
      </c>
      <c r="E71" s="55">
        <v>42604587</v>
      </c>
      <c r="F71" s="55">
        <v>37043060</v>
      </c>
      <c r="G71" s="55">
        <v>520515</v>
      </c>
      <c r="H71" s="55">
        <v>39258024</v>
      </c>
      <c r="I71" s="55">
        <v>552958946</v>
      </c>
      <c r="J71" s="55">
        <v>11418933</v>
      </c>
      <c r="K71" s="55">
        <v>86872785</v>
      </c>
      <c r="L71" s="55">
        <v>1009969813</v>
      </c>
      <c r="M71" s="56">
        <f>L71/$L$71</f>
        <v>1</v>
      </c>
    </row>
    <row r="72" spans="1:13" x14ac:dyDescent="0.2">
      <c r="A72" s="54" t="s">
        <v>81</v>
      </c>
      <c r="B72" s="58">
        <f>(B71/$L$71)</f>
        <v>3.1823594711736201E-3</v>
      </c>
      <c r="C72" s="58">
        <f t="shared" ref="C72:L72" si="1">(C71/$L$71)</f>
        <v>3.3718980074110394E-2</v>
      </c>
      <c r="D72" s="58">
        <f t="shared" si="1"/>
        <v>0.2000294666232762</v>
      </c>
      <c r="E72" s="58">
        <f t="shared" si="1"/>
        <v>4.2184020206948503E-2</v>
      </c>
      <c r="F72" s="58">
        <f t="shared" si="1"/>
        <v>3.6677393247990075E-2</v>
      </c>
      <c r="G72" s="58">
        <f t="shared" si="1"/>
        <v>5.1537678978133973E-4</v>
      </c>
      <c r="H72" s="58">
        <f t="shared" si="1"/>
        <v>3.8870492458966198E-2</v>
      </c>
      <c r="I72" s="58">
        <f t="shared" si="1"/>
        <v>0.54750046870955338</v>
      </c>
      <c r="J72" s="58">
        <f t="shared" si="1"/>
        <v>1.1306212178838655E-2</v>
      </c>
      <c r="K72" s="58">
        <f t="shared" si="1"/>
        <v>8.6015229249233022E-2</v>
      </c>
      <c r="L72" s="58">
        <f t="shared" si="1"/>
        <v>1</v>
      </c>
      <c r="M72" s="59"/>
    </row>
    <row r="73" spans="1:13" x14ac:dyDescent="0.2">
      <c r="A73" s="9"/>
      <c r="B73" s="17"/>
      <c r="C73" s="17"/>
      <c r="D73" s="17"/>
      <c r="E73" s="17"/>
      <c r="F73" s="17"/>
      <c r="G73" s="17"/>
      <c r="H73" s="17"/>
      <c r="I73" s="17"/>
      <c r="J73" s="17"/>
      <c r="K73" s="17"/>
      <c r="L73" s="17"/>
      <c r="M73" s="18"/>
    </row>
    <row r="74" spans="1:13" ht="25.5" customHeight="1" x14ac:dyDescent="0.2">
      <c r="A74" s="72" t="s">
        <v>86</v>
      </c>
      <c r="B74" s="70"/>
      <c r="C74" s="70"/>
      <c r="D74" s="70"/>
      <c r="E74" s="70"/>
      <c r="F74" s="70"/>
      <c r="G74" s="70"/>
      <c r="H74" s="70"/>
      <c r="I74" s="70"/>
      <c r="J74" s="70"/>
      <c r="K74" s="70"/>
      <c r="L74" s="70"/>
      <c r="M74" s="71"/>
    </row>
    <row r="75" spans="1:13" x14ac:dyDescent="0.2">
      <c r="A75" s="9"/>
      <c r="B75" s="17"/>
      <c r="C75" s="17"/>
      <c r="D75" s="17"/>
      <c r="E75" s="17"/>
      <c r="F75" s="17"/>
      <c r="G75" s="17"/>
      <c r="H75" s="17"/>
      <c r="I75" s="17"/>
      <c r="J75" s="17"/>
      <c r="K75" s="17"/>
      <c r="L75" s="17"/>
      <c r="M75" s="18"/>
    </row>
    <row r="76" spans="1:13" ht="13.5" thickBot="1" x14ac:dyDescent="0.25">
      <c r="A76" s="19" t="s">
        <v>83</v>
      </c>
      <c r="B76" s="20"/>
      <c r="C76" s="20"/>
      <c r="D76" s="21"/>
      <c r="E76" s="21"/>
      <c r="F76" s="21"/>
      <c r="G76" s="21"/>
      <c r="H76" s="21"/>
      <c r="I76" s="21"/>
      <c r="J76" s="21"/>
      <c r="K76" s="21"/>
      <c r="L76" s="21"/>
      <c r="M76" s="22"/>
    </row>
    <row r="77" spans="1:13" x14ac:dyDescent="0.2">
      <c r="A77" s="57"/>
      <c r="D77" s="1"/>
      <c r="E77" s="1"/>
      <c r="F77" s="1"/>
      <c r="G77" s="1"/>
      <c r="H77" s="1"/>
      <c r="I77" s="1"/>
      <c r="J77" s="1"/>
      <c r="K77" s="1"/>
      <c r="L77" s="1"/>
      <c r="M77" s="1"/>
    </row>
    <row r="78" spans="1:13" x14ac:dyDescent="0.2">
      <c r="B78" s="1"/>
      <c r="C78" s="1"/>
      <c r="D78" s="1"/>
      <c r="E78" s="1"/>
      <c r="F78" s="1"/>
      <c r="G78" s="1"/>
      <c r="H78" s="1"/>
      <c r="I78" s="1"/>
      <c r="J78" s="1"/>
      <c r="K78" s="1"/>
      <c r="L78" s="1"/>
      <c r="M78" s="1"/>
    </row>
    <row r="79" spans="1:13" x14ac:dyDescent="0.2">
      <c r="D79" s="1"/>
      <c r="E79" s="1"/>
      <c r="F79" s="1"/>
      <c r="G79" s="1"/>
      <c r="H79" s="1"/>
      <c r="I79" s="1"/>
      <c r="J79" s="1"/>
      <c r="K79" s="1"/>
      <c r="L79" s="1"/>
      <c r="M79" s="1"/>
    </row>
    <row r="80" spans="1:13" x14ac:dyDescent="0.2">
      <c r="D80" s="1"/>
      <c r="E80" s="1"/>
      <c r="F80" s="1"/>
      <c r="G80" s="1"/>
      <c r="H80" s="1"/>
      <c r="I80" s="1"/>
      <c r="J80" s="1"/>
      <c r="K80" s="1"/>
      <c r="L80" s="1"/>
      <c r="M80" s="1"/>
    </row>
    <row r="81" spans="4:13" x14ac:dyDescent="0.2">
      <c r="D81" s="1"/>
      <c r="E81" s="1"/>
      <c r="F81" s="1"/>
      <c r="G81" s="1"/>
      <c r="H81" s="1"/>
      <c r="I81" s="1"/>
      <c r="J81" s="1"/>
      <c r="K81" s="1"/>
      <c r="L81" s="1"/>
      <c r="M81" s="1"/>
    </row>
  </sheetData>
  <mergeCells count="1">
    <mergeCell ref="A74:M74"/>
  </mergeCells>
  <printOptions horizontalCentered="1"/>
  <pageMargins left="0.5" right="0.5" top="0.5" bottom="0.5" header="0.3" footer="0.3"/>
  <pageSetup scale="66" fitToHeight="0" orientation="landscape" r:id="rId1"/>
  <headerFooter>
    <oddFooter>&amp;L&amp;11Office of Economic and Demographic Research&amp;R&amp;11Page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E524DF-D361-4247-AFF1-F4EC10ADD04F}">
  <sheetPr>
    <pageSetUpPr fitToPage="1"/>
  </sheetPr>
  <dimension ref="A1:M81"/>
  <sheetViews>
    <sheetView workbookViewId="0">
      <pane ySplit="3" topLeftCell="A28" activePane="bottomLeft" state="frozen"/>
      <selection pane="bottomLeft"/>
    </sheetView>
  </sheetViews>
  <sheetFormatPr defaultRowHeight="12.75" x14ac:dyDescent="0.2"/>
  <cols>
    <col min="1" max="12" width="15.7109375" customWidth="1"/>
    <col min="13" max="13" width="8.7109375" customWidth="1"/>
  </cols>
  <sheetData>
    <row r="1" spans="1:13" ht="23.25" x14ac:dyDescent="0.35">
      <c r="A1" s="39" t="s">
        <v>73</v>
      </c>
      <c r="B1" s="3"/>
      <c r="C1" s="3"/>
      <c r="D1" s="4"/>
      <c r="E1" s="4"/>
      <c r="F1" s="4"/>
      <c r="G1" s="4"/>
      <c r="H1" s="4"/>
      <c r="I1" s="4"/>
      <c r="J1" s="4"/>
      <c r="K1" s="4"/>
      <c r="L1" s="4"/>
      <c r="M1" s="5"/>
    </row>
    <row r="2" spans="1:13" ht="18.75" thickBot="1" x14ac:dyDescent="0.3">
      <c r="A2" s="40" t="s">
        <v>104</v>
      </c>
      <c r="B2" s="6"/>
      <c r="C2" s="6"/>
      <c r="D2" s="7"/>
      <c r="E2" s="7"/>
      <c r="F2" s="7"/>
      <c r="G2" s="7"/>
      <c r="H2" s="7"/>
      <c r="I2" s="7"/>
      <c r="J2" s="7"/>
      <c r="K2" s="7"/>
      <c r="L2" s="7"/>
      <c r="M2" s="8"/>
    </row>
    <row r="3" spans="1:13" ht="42" customHeight="1" thickBot="1" x14ac:dyDescent="0.25">
      <c r="A3" s="41" t="s">
        <v>7</v>
      </c>
      <c r="B3" s="42" t="s">
        <v>84</v>
      </c>
      <c r="C3" s="43" t="s">
        <v>74</v>
      </c>
      <c r="D3" s="43" t="s">
        <v>75</v>
      </c>
      <c r="E3" s="43" t="s">
        <v>76</v>
      </c>
      <c r="F3" s="43" t="s">
        <v>77</v>
      </c>
      <c r="G3" s="43" t="s">
        <v>78</v>
      </c>
      <c r="H3" s="43" t="s">
        <v>79</v>
      </c>
      <c r="I3" s="43" t="s">
        <v>66</v>
      </c>
      <c r="J3" s="43" t="s">
        <v>80</v>
      </c>
      <c r="K3" s="43" t="s">
        <v>65</v>
      </c>
      <c r="L3" s="43" t="s">
        <v>67</v>
      </c>
      <c r="M3" s="44" t="s">
        <v>81</v>
      </c>
    </row>
    <row r="4" spans="1:13" x14ac:dyDescent="0.2">
      <c r="A4" s="45" t="s">
        <v>0</v>
      </c>
      <c r="B4" s="46">
        <v>3540193</v>
      </c>
      <c r="C4" s="47">
        <v>3068485</v>
      </c>
      <c r="D4" s="48">
        <v>23313538</v>
      </c>
      <c r="E4" s="48">
        <v>0</v>
      </c>
      <c r="F4" s="48">
        <v>0</v>
      </c>
      <c r="G4" s="48">
        <v>0</v>
      </c>
      <c r="H4" s="48">
        <v>0</v>
      </c>
      <c r="I4" s="47">
        <v>13005281</v>
      </c>
      <c r="J4" s="49">
        <v>3083</v>
      </c>
      <c r="K4" s="47">
        <v>509687</v>
      </c>
      <c r="L4" s="47">
        <v>43440267</v>
      </c>
      <c r="M4" s="50">
        <f>L4/$L$71</f>
        <v>1.96647711921988E-2</v>
      </c>
    </row>
    <row r="5" spans="1:13" x14ac:dyDescent="0.2">
      <c r="A5" s="51" t="s">
        <v>8</v>
      </c>
      <c r="B5" s="34">
        <v>0</v>
      </c>
      <c r="C5" s="36">
        <v>0</v>
      </c>
      <c r="D5" s="35">
        <v>985727</v>
      </c>
      <c r="E5" s="35">
        <v>0</v>
      </c>
      <c r="F5" s="35">
        <v>0</v>
      </c>
      <c r="G5" s="35">
        <v>0</v>
      </c>
      <c r="H5" s="35">
        <v>0</v>
      </c>
      <c r="I5" s="36">
        <v>401995</v>
      </c>
      <c r="J5" s="52">
        <v>0</v>
      </c>
      <c r="K5" s="36">
        <v>0</v>
      </c>
      <c r="L5" s="36">
        <v>1387722</v>
      </c>
      <c r="M5" s="53">
        <f>L5/$L$71</f>
        <v>6.282013784210973E-4</v>
      </c>
    </row>
    <row r="6" spans="1:13" x14ac:dyDescent="0.2">
      <c r="A6" s="51" t="s">
        <v>9</v>
      </c>
      <c r="B6" s="34">
        <v>946814</v>
      </c>
      <c r="C6" s="36">
        <v>1985880</v>
      </c>
      <c r="D6" s="35">
        <v>0</v>
      </c>
      <c r="E6" s="35">
        <v>0</v>
      </c>
      <c r="F6" s="35">
        <v>3973</v>
      </c>
      <c r="G6" s="35">
        <v>0</v>
      </c>
      <c r="H6" s="35">
        <v>0</v>
      </c>
      <c r="I6" s="36">
        <v>0</v>
      </c>
      <c r="J6" s="52">
        <v>1160</v>
      </c>
      <c r="K6" s="36">
        <v>458065</v>
      </c>
      <c r="L6" s="36">
        <v>3395891</v>
      </c>
      <c r="M6" s="53">
        <f t="shared" ref="M6:M69" si="0">L6/$L$71</f>
        <v>1.5372700059289961E-3</v>
      </c>
    </row>
    <row r="7" spans="1:13" x14ac:dyDescent="0.2">
      <c r="A7" s="51" t="s">
        <v>10</v>
      </c>
      <c r="B7" s="34">
        <v>0</v>
      </c>
      <c r="C7" s="36">
        <v>0</v>
      </c>
      <c r="D7" s="35">
        <v>0</v>
      </c>
      <c r="E7" s="35">
        <v>0</v>
      </c>
      <c r="F7" s="35">
        <v>0</v>
      </c>
      <c r="G7" s="35">
        <v>0</v>
      </c>
      <c r="H7" s="35">
        <v>0</v>
      </c>
      <c r="I7" s="36">
        <v>1206250</v>
      </c>
      <c r="J7" s="52">
        <v>0</v>
      </c>
      <c r="K7" s="36">
        <v>0</v>
      </c>
      <c r="L7" s="36">
        <v>1206250</v>
      </c>
      <c r="M7" s="53">
        <f t="shared" si="0"/>
        <v>5.4605166792804944E-4</v>
      </c>
    </row>
    <row r="8" spans="1:13" x14ac:dyDescent="0.2">
      <c r="A8" s="74" t="s">
        <v>11</v>
      </c>
      <c r="B8" s="34">
        <v>0</v>
      </c>
      <c r="C8" s="36">
        <v>7681446</v>
      </c>
      <c r="D8" s="35">
        <v>39380026</v>
      </c>
      <c r="E8" s="35">
        <v>0</v>
      </c>
      <c r="F8" s="35">
        <v>0</v>
      </c>
      <c r="G8" s="35">
        <v>0</v>
      </c>
      <c r="H8" s="35">
        <v>0</v>
      </c>
      <c r="I8" s="36">
        <v>56225688</v>
      </c>
      <c r="J8" s="52">
        <v>0</v>
      </c>
      <c r="K8" s="36">
        <v>0</v>
      </c>
      <c r="L8" s="36">
        <v>103287161</v>
      </c>
      <c r="M8" s="53">
        <f t="shared" si="0"/>
        <v>4.6756581587235627E-2</v>
      </c>
    </row>
    <row r="9" spans="1:13" x14ac:dyDescent="0.2">
      <c r="A9" s="74" t="s">
        <v>12</v>
      </c>
      <c r="B9" s="34">
        <v>0</v>
      </c>
      <c r="C9" s="36">
        <v>0</v>
      </c>
      <c r="D9" s="35">
        <v>1141688</v>
      </c>
      <c r="E9" s="35">
        <v>0</v>
      </c>
      <c r="F9" s="35">
        <v>0</v>
      </c>
      <c r="G9" s="35">
        <v>0</v>
      </c>
      <c r="H9" s="35">
        <v>0</v>
      </c>
      <c r="I9" s="36">
        <v>1694970</v>
      </c>
      <c r="J9" s="52">
        <v>0</v>
      </c>
      <c r="K9" s="36">
        <v>0</v>
      </c>
      <c r="L9" s="36">
        <v>2836658</v>
      </c>
      <c r="M9" s="53">
        <f t="shared" si="0"/>
        <v>1.2841134360550837E-3</v>
      </c>
    </row>
    <row r="10" spans="1:13" x14ac:dyDescent="0.2">
      <c r="A10" s="74" t="s">
        <v>13</v>
      </c>
      <c r="B10" s="34">
        <v>0</v>
      </c>
      <c r="C10" s="36">
        <v>0</v>
      </c>
      <c r="D10" s="35">
        <v>0</v>
      </c>
      <c r="E10" s="35">
        <v>0</v>
      </c>
      <c r="F10" s="35">
        <v>0</v>
      </c>
      <c r="G10" s="35">
        <v>0</v>
      </c>
      <c r="H10" s="35">
        <v>0</v>
      </c>
      <c r="I10" s="36">
        <v>0</v>
      </c>
      <c r="J10" s="52">
        <v>0</v>
      </c>
      <c r="K10" s="36">
        <v>0</v>
      </c>
      <c r="L10" s="36">
        <v>0</v>
      </c>
      <c r="M10" s="53">
        <f t="shared" si="0"/>
        <v>0</v>
      </c>
    </row>
    <row r="11" spans="1:13" x14ac:dyDescent="0.2">
      <c r="A11" s="74" t="s">
        <v>14</v>
      </c>
      <c r="B11" s="34">
        <v>0</v>
      </c>
      <c r="C11" s="36">
        <v>12619967</v>
      </c>
      <c r="D11" s="35">
        <v>42170871</v>
      </c>
      <c r="E11" s="35">
        <v>0</v>
      </c>
      <c r="F11" s="35">
        <v>0</v>
      </c>
      <c r="G11" s="35">
        <v>0</v>
      </c>
      <c r="H11" s="35">
        <v>4971027</v>
      </c>
      <c r="I11" s="36">
        <v>32046827</v>
      </c>
      <c r="J11" s="52">
        <v>0</v>
      </c>
      <c r="K11" s="36">
        <v>36458852</v>
      </c>
      <c r="L11" s="36">
        <v>128267544</v>
      </c>
      <c r="M11" s="53">
        <f t="shared" si="0"/>
        <v>5.8064834273355001E-2</v>
      </c>
    </row>
    <row r="12" spans="1:13" x14ac:dyDescent="0.2">
      <c r="A12" s="74" t="s">
        <v>15</v>
      </c>
      <c r="B12" s="34">
        <v>1086967</v>
      </c>
      <c r="C12" s="36">
        <v>0</v>
      </c>
      <c r="D12" s="35">
        <v>7216158</v>
      </c>
      <c r="E12" s="35">
        <v>0</v>
      </c>
      <c r="F12" s="35">
        <v>462189</v>
      </c>
      <c r="G12" s="35">
        <v>0</v>
      </c>
      <c r="H12" s="35">
        <v>6496139</v>
      </c>
      <c r="I12" s="36">
        <v>2130219</v>
      </c>
      <c r="J12" s="52">
        <v>31311</v>
      </c>
      <c r="K12" s="36">
        <v>0</v>
      </c>
      <c r="L12" s="36">
        <v>17422983</v>
      </c>
      <c r="M12" s="53">
        <f t="shared" si="0"/>
        <v>7.8871286445032548E-3</v>
      </c>
    </row>
    <row r="13" spans="1:13" x14ac:dyDescent="0.2">
      <c r="A13" s="74" t="s">
        <v>16</v>
      </c>
      <c r="B13" s="34">
        <v>0</v>
      </c>
      <c r="C13" s="36">
        <v>0</v>
      </c>
      <c r="D13" s="35">
        <v>0</v>
      </c>
      <c r="E13" s="35">
        <v>0</v>
      </c>
      <c r="F13" s="35">
        <v>0</v>
      </c>
      <c r="G13" s="35">
        <v>0</v>
      </c>
      <c r="H13" s="35">
        <v>11574</v>
      </c>
      <c r="I13" s="36">
        <v>25648948</v>
      </c>
      <c r="J13" s="52">
        <v>758424</v>
      </c>
      <c r="K13" s="36">
        <v>0</v>
      </c>
      <c r="L13" s="36">
        <v>26418946</v>
      </c>
      <c r="M13" s="53">
        <f t="shared" si="0"/>
        <v>1.1959469038923167E-2</v>
      </c>
    </row>
    <row r="14" spans="1:13" x14ac:dyDescent="0.2">
      <c r="A14" s="74" t="s">
        <v>17</v>
      </c>
      <c r="B14" s="34">
        <v>7627495</v>
      </c>
      <c r="C14" s="36">
        <v>0</v>
      </c>
      <c r="D14" s="35">
        <v>0</v>
      </c>
      <c r="E14" s="35">
        <v>0</v>
      </c>
      <c r="F14" s="35">
        <v>0</v>
      </c>
      <c r="G14" s="35">
        <v>0</v>
      </c>
      <c r="H14" s="35">
        <v>0</v>
      </c>
      <c r="I14" s="36">
        <v>37313583</v>
      </c>
      <c r="J14" s="52">
        <v>0</v>
      </c>
      <c r="K14" s="36">
        <v>16807</v>
      </c>
      <c r="L14" s="36">
        <v>44957885</v>
      </c>
      <c r="M14" s="53">
        <f t="shared" si="0"/>
        <v>2.0351774583019636E-2</v>
      </c>
    </row>
    <row r="15" spans="1:13" x14ac:dyDescent="0.2">
      <c r="A15" s="74" t="s">
        <v>18</v>
      </c>
      <c r="B15" s="34">
        <v>0</v>
      </c>
      <c r="C15" s="36">
        <v>0</v>
      </c>
      <c r="D15" s="35">
        <v>7920234</v>
      </c>
      <c r="E15" s="35">
        <v>0</v>
      </c>
      <c r="F15" s="35">
        <v>17677</v>
      </c>
      <c r="G15" s="35">
        <v>0</v>
      </c>
      <c r="H15" s="35">
        <v>0</v>
      </c>
      <c r="I15" s="36">
        <v>4570888</v>
      </c>
      <c r="J15" s="52">
        <v>4846</v>
      </c>
      <c r="K15" s="36">
        <v>0</v>
      </c>
      <c r="L15" s="36">
        <v>12513645</v>
      </c>
      <c r="M15" s="53">
        <f t="shared" si="0"/>
        <v>5.6647433982254889E-3</v>
      </c>
    </row>
    <row r="16" spans="1:13" x14ac:dyDescent="0.2">
      <c r="A16" s="74" t="s">
        <v>72</v>
      </c>
      <c r="B16" s="34">
        <v>0</v>
      </c>
      <c r="C16" s="36">
        <v>0</v>
      </c>
      <c r="D16" s="35">
        <v>2112094</v>
      </c>
      <c r="E16" s="35">
        <v>1040087</v>
      </c>
      <c r="F16" s="35">
        <v>55071</v>
      </c>
      <c r="G16" s="35">
        <v>0</v>
      </c>
      <c r="H16" s="35">
        <v>0</v>
      </c>
      <c r="I16" s="36">
        <v>3070368</v>
      </c>
      <c r="J16" s="52">
        <v>0</v>
      </c>
      <c r="K16" s="36">
        <v>0</v>
      </c>
      <c r="L16" s="36">
        <v>6277620</v>
      </c>
      <c r="M16" s="53">
        <f t="shared" si="0"/>
        <v>2.8417864220671349E-3</v>
      </c>
    </row>
    <row r="17" spans="1:13" x14ac:dyDescent="0.2">
      <c r="A17" s="74" t="s">
        <v>19</v>
      </c>
      <c r="B17" s="34">
        <v>0</v>
      </c>
      <c r="C17" s="36">
        <v>0</v>
      </c>
      <c r="D17" s="35">
        <v>1455506</v>
      </c>
      <c r="E17" s="35">
        <v>0</v>
      </c>
      <c r="F17" s="35">
        <v>0</v>
      </c>
      <c r="G17" s="35">
        <v>42900</v>
      </c>
      <c r="H17" s="35">
        <v>0</v>
      </c>
      <c r="I17" s="36">
        <v>1792812</v>
      </c>
      <c r="J17" s="52">
        <v>0</v>
      </c>
      <c r="K17" s="36">
        <v>0</v>
      </c>
      <c r="L17" s="36">
        <v>3291218</v>
      </c>
      <c r="M17" s="53">
        <f t="shared" si="0"/>
        <v>1.489886075369798E-3</v>
      </c>
    </row>
    <row r="18" spans="1:13" x14ac:dyDescent="0.2">
      <c r="A18" s="74" t="s">
        <v>20</v>
      </c>
      <c r="B18" s="34">
        <v>31881072</v>
      </c>
      <c r="C18" s="36">
        <v>0</v>
      </c>
      <c r="D18" s="35">
        <v>0</v>
      </c>
      <c r="E18" s="35">
        <v>0</v>
      </c>
      <c r="F18" s="35">
        <v>0</v>
      </c>
      <c r="G18" s="35">
        <v>0</v>
      </c>
      <c r="H18" s="35">
        <v>33215402</v>
      </c>
      <c r="I18" s="36">
        <v>44876575</v>
      </c>
      <c r="J18" s="52">
        <v>0</v>
      </c>
      <c r="K18" s="36">
        <v>2174</v>
      </c>
      <c r="L18" s="36">
        <v>109975223</v>
      </c>
      <c r="M18" s="53">
        <f t="shared" si="0"/>
        <v>4.9784169077644921E-2</v>
      </c>
    </row>
    <row r="19" spans="1:13" x14ac:dyDescent="0.2">
      <c r="A19" s="74" t="s">
        <v>22</v>
      </c>
      <c r="B19" s="34">
        <v>0</v>
      </c>
      <c r="C19" s="36">
        <v>473819</v>
      </c>
      <c r="D19" s="35">
        <v>19408459</v>
      </c>
      <c r="E19" s="35">
        <v>0</v>
      </c>
      <c r="F19" s="35">
        <v>1287978</v>
      </c>
      <c r="G19" s="35">
        <v>0</v>
      </c>
      <c r="H19" s="35">
        <v>372427</v>
      </c>
      <c r="I19" s="36">
        <v>0</v>
      </c>
      <c r="J19" s="52">
        <v>21922</v>
      </c>
      <c r="K19" s="36">
        <v>1169896</v>
      </c>
      <c r="L19" s="36">
        <v>22734500</v>
      </c>
      <c r="M19" s="53">
        <f t="shared" si="0"/>
        <v>1.0291574420319369E-2</v>
      </c>
    </row>
    <row r="20" spans="1:13" x14ac:dyDescent="0.2">
      <c r="A20" s="74" t="s">
        <v>21</v>
      </c>
      <c r="B20" s="34">
        <v>17887645</v>
      </c>
      <c r="C20" s="36">
        <v>169315</v>
      </c>
      <c r="D20" s="35">
        <v>0</v>
      </c>
      <c r="E20" s="35">
        <v>0</v>
      </c>
      <c r="F20" s="35">
        <v>0</v>
      </c>
      <c r="G20" s="35">
        <v>3743</v>
      </c>
      <c r="H20" s="35">
        <v>0</v>
      </c>
      <c r="I20" s="36">
        <v>3914301</v>
      </c>
      <c r="J20" s="52">
        <v>321665</v>
      </c>
      <c r="K20" s="36">
        <v>689060</v>
      </c>
      <c r="L20" s="36">
        <v>22985729</v>
      </c>
      <c r="M20" s="53">
        <f t="shared" si="0"/>
        <v>1.0405302100718869E-2</v>
      </c>
    </row>
    <row r="21" spans="1:13" x14ac:dyDescent="0.2">
      <c r="A21" s="74" t="s">
        <v>23</v>
      </c>
      <c r="B21" s="34">
        <v>0</v>
      </c>
      <c r="C21" s="36">
        <v>0</v>
      </c>
      <c r="D21" s="35">
        <v>0</v>
      </c>
      <c r="E21" s="35">
        <v>0</v>
      </c>
      <c r="F21" s="35">
        <v>0</v>
      </c>
      <c r="G21" s="35">
        <v>0</v>
      </c>
      <c r="H21" s="35">
        <v>0</v>
      </c>
      <c r="I21" s="36">
        <v>0</v>
      </c>
      <c r="J21" s="52">
        <v>0</v>
      </c>
      <c r="K21" s="36">
        <v>0</v>
      </c>
      <c r="L21" s="36">
        <v>0</v>
      </c>
      <c r="M21" s="53">
        <f t="shared" si="0"/>
        <v>0</v>
      </c>
    </row>
    <row r="22" spans="1:13" x14ac:dyDescent="0.2">
      <c r="A22" s="74" t="s">
        <v>24</v>
      </c>
      <c r="B22" s="34">
        <v>0</v>
      </c>
      <c r="C22" s="36">
        <v>0</v>
      </c>
      <c r="D22" s="35">
        <v>0</v>
      </c>
      <c r="E22" s="35">
        <v>0</v>
      </c>
      <c r="F22" s="35">
        <v>0</v>
      </c>
      <c r="G22" s="35">
        <v>0</v>
      </c>
      <c r="H22" s="35">
        <v>0</v>
      </c>
      <c r="I22" s="36">
        <v>0</v>
      </c>
      <c r="J22" s="52">
        <v>0</v>
      </c>
      <c r="K22" s="36">
        <v>0</v>
      </c>
      <c r="L22" s="36">
        <v>0</v>
      </c>
      <c r="M22" s="53">
        <f t="shared" si="0"/>
        <v>0</v>
      </c>
    </row>
    <row r="23" spans="1:13" x14ac:dyDescent="0.2">
      <c r="A23" s="74" t="s">
        <v>25</v>
      </c>
      <c r="B23" s="34">
        <v>0</v>
      </c>
      <c r="C23" s="36">
        <v>0</v>
      </c>
      <c r="D23" s="35">
        <v>1512573</v>
      </c>
      <c r="E23" s="35">
        <v>0</v>
      </c>
      <c r="F23" s="35">
        <v>0</v>
      </c>
      <c r="G23" s="35">
        <v>0</v>
      </c>
      <c r="H23" s="35">
        <v>0</v>
      </c>
      <c r="I23" s="36">
        <v>992598</v>
      </c>
      <c r="J23" s="52">
        <v>78136</v>
      </c>
      <c r="K23" s="36">
        <v>0</v>
      </c>
      <c r="L23" s="36">
        <v>2583307</v>
      </c>
      <c r="M23" s="53">
        <f t="shared" si="0"/>
        <v>1.1694251574053518E-3</v>
      </c>
    </row>
    <row r="24" spans="1:13" x14ac:dyDescent="0.2">
      <c r="A24" s="74" t="s">
        <v>26</v>
      </c>
      <c r="B24" s="34">
        <v>0</v>
      </c>
      <c r="C24" s="36">
        <v>0</v>
      </c>
      <c r="D24" s="35">
        <v>0</v>
      </c>
      <c r="E24" s="35">
        <v>0</v>
      </c>
      <c r="F24" s="35">
        <v>0</v>
      </c>
      <c r="G24" s="35">
        <v>0</v>
      </c>
      <c r="H24" s="35">
        <v>0</v>
      </c>
      <c r="I24" s="36">
        <v>0</v>
      </c>
      <c r="J24" s="52">
        <v>0</v>
      </c>
      <c r="K24" s="36">
        <v>0</v>
      </c>
      <c r="L24" s="36">
        <v>0</v>
      </c>
      <c r="M24" s="53">
        <f t="shared" si="0"/>
        <v>0</v>
      </c>
    </row>
    <row r="25" spans="1:13" x14ac:dyDescent="0.2">
      <c r="A25" s="74" t="s">
        <v>27</v>
      </c>
      <c r="B25" s="34">
        <v>0</v>
      </c>
      <c r="C25" s="36">
        <v>0</v>
      </c>
      <c r="D25" s="35">
        <v>0</v>
      </c>
      <c r="E25" s="35">
        <v>0</v>
      </c>
      <c r="F25" s="35">
        <v>0</v>
      </c>
      <c r="G25" s="35">
        <v>0</v>
      </c>
      <c r="H25" s="35">
        <v>0</v>
      </c>
      <c r="I25" s="36">
        <v>0</v>
      </c>
      <c r="J25" s="52">
        <v>0</v>
      </c>
      <c r="K25" s="36">
        <v>55155</v>
      </c>
      <c r="L25" s="36">
        <v>55155</v>
      </c>
      <c r="M25" s="53">
        <f t="shared" si="0"/>
        <v>2.4967858855603369E-5</v>
      </c>
    </row>
    <row r="26" spans="1:13" x14ac:dyDescent="0.2">
      <c r="A26" s="74" t="s">
        <v>28</v>
      </c>
      <c r="B26" s="34">
        <v>0</v>
      </c>
      <c r="C26" s="36">
        <v>0</v>
      </c>
      <c r="D26" s="35">
        <v>0</v>
      </c>
      <c r="E26" s="35">
        <v>0</v>
      </c>
      <c r="F26" s="35">
        <v>0</v>
      </c>
      <c r="G26" s="35">
        <v>0</v>
      </c>
      <c r="H26" s="35">
        <v>0</v>
      </c>
      <c r="I26" s="36">
        <v>0</v>
      </c>
      <c r="J26" s="52">
        <v>0</v>
      </c>
      <c r="K26" s="36">
        <v>0</v>
      </c>
      <c r="L26" s="36">
        <v>0</v>
      </c>
      <c r="M26" s="53">
        <f t="shared" si="0"/>
        <v>0</v>
      </c>
    </row>
    <row r="27" spans="1:13" x14ac:dyDescent="0.2">
      <c r="A27" s="74" t="s">
        <v>29</v>
      </c>
      <c r="B27" s="34">
        <v>0</v>
      </c>
      <c r="C27" s="36">
        <v>0</v>
      </c>
      <c r="D27" s="35">
        <v>2731616</v>
      </c>
      <c r="E27" s="35">
        <v>0</v>
      </c>
      <c r="F27" s="35">
        <v>0</v>
      </c>
      <c r="G27" s="35">
        <v>0</v>
      </c>
      <c r="H27" s="35">
        <v>0</v>
      </c>
      <c r="I27" s="36">
        <v>1309286</v>
      </c>
      <c r="J27" s="52">
        <v>0</v>
      </c>
      <c r="K27" s="36">
        <v>0</v>
      </c>
      <c r="L27" s="36">
        <v>4040901</v>
      </c>
      <c r="M27" s="53">
        <f t="shared" si="0"/>
        <v>1.8292565645447651E-3</v>
      </c>
    </row>
    <row r="28" spans="1:13" x14ac:dyDescent="0.2">
      <c r="A28" s="74" t="s">
        <v>30</v>
      </c>
      <c r="B28" s="34">
        <v>2063782</v>
      </c>
      <c r="C28" s="36">
        <v>1325879</v>
      </c>
      <c r="D28" s="35">
        <v>1969632</v>
      </c>
      <c r="E28" s="35">
        <v>0</v>
      </c>
      <c r="F28" s="35">
        <v>232807</v>
      </c>
      <c r="G28" s="35">
        <v>688707</v>
      </c>
      <c r="H28" s="35">
        <v>6121118</v>
      </c>
      <c r="I28" s="36">
        <v>3525210</v>
      </c>
      <c r="J28" s="52">
        <v>465877</v>
      </c>
      <c r="K28" s="36">
        <v>2277595</v>
      </c>
      <c r="L28" s="36">
        <v>18670607</v>
      </c>
      <c r="M28" s="53">
        <f t="shared" si="0"/>
        <v>8.4519097148842409E-3</v>
      </c>
    </row>
    <row r="29" spans="1:13" x14ac:dyDescent="0.2">
      <c r="A29" s="74" t="s">
        <v>31</v>
      </c>
      <c r="B29" s="34">
        <v>0</v>
      </c>
      <c r="C29" s="36">
        <v>0</v>
      </c>
      <c r="D29" s="35">
        <v>39067568</v>
      </c>
      <c r="E29" s="35">
        <v>0</v>
      </c>
      <c r="F29" s="35">
        <v>949304</v>
      </c>
      <c r="G29" s="35">
        <v>0</v>
      </c>
      <c r="H29" s="35">
        <v>0</v>
      </c>
      <c r="I29" s="36">
        <v>8510014</v>
      </c>
      <c r="J29" s="52">
        <v>817680</v>
      </c>
      <c r="K29" s="36">
        <v>9440486</v>
      </c>
      <c r="L29" s="36">
        <v>58785053</v>
      </c>
      <c r="M29" s="53">
        <f t="shared" si="0"/>
        <v>2.6611130561565832E-2</v>
      </c>
    </row>
    <row r="30" spans="1:13" x14ac:dyDescent="0.2">
      <c r="A30" s="74" t="s">
        <v>32</v>
      </c>
      <c r="B30" s="34">
        <v>0</v>
      </c>
      <c r="C30" s="36">
        <v>0</v>
      </c>
      <c r="D30" s="35">
        <v>10843357</v>
      </c>
      <c r="E30" s="35">
        <v>0</v>
      </c>
      <c r="F30" s="35">
        <v>63720</v>
      </c>
      <c r="G30" s="35">
        <v>0</v>
      </c>
      <c r="H30" s="35">
        <v>0</v>
      </c>
      <c r="I30" s="36">
        <v>9264125</v>
      </c>
      <c r="J30" s="52">
        <v>102316</v>
      </c>
      <c r="K30" s="36">
        <v>739030</v>
      </c>
      <c r="L30" s="36">
        <v>21012548</v>
      </c>
      <c r="M30" s="53">
        <f t="shared" si="0"/>
        <v>9.5120720272067975E-3</v>
      </c>
    </row>
    <row r="31" spans="1:13" x14ac:dyDescent="0.2">
      <c r="A31" s="74" t="s">
        <v>33</v>
      </c>
      <c r="B31" s="34">
        <v>12306852</v>
      </c>
      <c r="C31" s="36">
        <v>37476782</v>
      </c>
      <c r="D31" s="35">
        <v>0</v>
      </c>
      <c r="E31" s="35">
        <v>0</v>
      </c>
      <c r="F31" s="35">
        <v>13146183</v>
      </c>
      <c r="G31" s="35">
        <v>0</v>
      </c>
      <c r="H31" s="35">
        <v>22803051</v>
      </c>
      <c r="I31" s="36">
        <v>153329466</v>
      </c>
      <c r="J31" s="52">
        <v>0</v>
      </c>
      <c r="K31" s="36">
        <v>2111603</v>
      </c>
      <c r="L31" s="36">
        <v>241173937</v>
      </c>
      <c r="M31" s="53">
        <f t="shared" si="0"/>
        <v>0.10917590098207197</v>
      </c>
    </row>
    <row r="32" spans="1:13" x14ac:dyDescent="0.2">
      <c r="A32" s="74" t="s">
        <v>34</v>
      </c>
      <c r="B32" s="34">
        <v>0</v>
      </c>
      <c r="C32" s="36">
        <v>0</v>
      </c>
      <c r="D32" s="35">
        <v>0</v>
      </c>
      <c r="E32" s="35">
        <v>0</v>
      </c>
      <c r="F32" s="35">
        <v>0</v>
      </c>
      <c r="G32" s="35">
        <v>0</v>
      </c>
      <c r="H32" s="35">
        <v>0</v>
      </c>
      <c r="I32" s="36">
        <v>0</v>
      </c>
      <c r="J32" s="52">
        <v>0</v>
      </c>
      <c r="K32" s="36">
        <v>0</v>
      </c>
      <c r="L32" s="36">
        <v>0</v>
      </c>
      <c r="M32" s="53">
        <f t="shared" si="0"/>
        <v>0</v>
      </c>
    </row>
    <row r="33" spans="1:13" x14ac:dyDescent="0.2">
      <c r="A33" s="74" t="s">
        <v>35</v>
      </c>
      <c r="B33" s="34">
        <v>0</v>
      </c>
      <c r="C33" s="36">
        <v>0</v>
      </c>
      <c r="D33" s="35">
        <v>0</v>
      </c>
      <c r="E33" s="35">
        <v>0</v>
      </c>
      <c r="F33" s="35">
        <v>551999</v>
      </c>
      <c r="G33" s="35">
        <v>0</v>
      </c>
      <c r="H33" s="35">
        <v>26148</v>
      </c>
      <c r="I33" s="36">
        <v>21248342</v>
      </c>
      <c r="J33" s="52">
        <v>0</v>
      </c>
      <c r="K33" s="36">
        <v>0</v>
      </c>
      <c r="L33" s="36">
        <v>21826488</v>
      </c>
      <c r="M33" s="53">
        <f t="shared" si="0"/>
        <v>9.8805307170251235E-3</v>
      </c>
    </row>
    <row r="34" spans="1:13" x14ac:dyDescent="0.2">
      <c r="A34" s="74" t="s">
        <v>36</v>
      </c>
      <c r="B34" s="34">
        <v>0</v>
      </c>
      <c r="C34" s="36">
        <v>0</v>
      </c>
      <c r="D34" s="35">
        <v>0</v>
      </c>
      <c r="E34" s="35">
        <v>0</v>
      </c>
      <c r="F34" s="35">
        <v>0</v>
      </c>
      <c r="G34" s="35">
        <v>0</v>
      </c>
      <c r="H34" s="35">
        <v>0</v>
      </c>
      <c r="I34" s="36">
        <v>0</v>
      </c>
      <c r="J34" s="52">
        <v>0</v>
      </c>
      <c r="K34" s="36">
        <v>0</v>
      </c>
      <c r="L34" s="36">
        <v>0</v>
      </c>
      <c r="M34" s="53">
        <f t="shared" si="0"/>
        <v>0</v>
      </c>
    </row>
    <row r="35" spans="1:13" x14ac:dyDescent="0.2">
      <c r="A35" s="74" t="s">
        <v>37</v>
      </c>
      <c r="B35" s="34">
        <v>0</v>
      </c>
      <c r="C35" s="36">
        <v>0</v>
      </c>
      <c r="D35" s="35">
        <v>1416102</v>
      </c>
      <c r="E35" s="35">
        <v>0</v>
      </c>
      <c r="F35" s="35">
        <v>0</v>
      </c>
      <c r="G35" s="35">
        <v>0</v>
      </c>
      <c r="H35" s="35">
        <v>0</v>
      </c>
      <c r="I35" s="36">
        <v>1549752</v>
      </c>
      <c r="J35" s="52">
        <v>0</v>
      </c>
      <c r="K35" s="36">
        <v>0</v>
      </c>
      <c r="L35" s="36">
        <v>2965854</v>
      </c>
      <c r="M35" s="53">
        <f t="shared" si="0"/>
        <v>1.3425985687304267E-3</v>
      </c>
    </row>
    <row r="36" spans="1:13" x14ac:dyDescent="0.2">
      <c r="A36" s="74" t="s">
        <v>38</v>
      </c>
      <c r="B36" s="34">
        <v>0</v>
      </c>
      <c r="C36" s="36">
        <v>0</v>
      </c>
      <c r="D36" s="35">
        <v>0</v>
      </c>
      <c r="E36" s="35">
        <v>376920</v>
      </c>
      <c r="F36" s="35">
        <v>0</v>
      </c>
      <c r="G36" s="35">
        <v>0</v>
      </c>
      <c r="H36" s="35">
        <v>0</v>
      </c>
      <c r="I36" s="36">
        <v>187064</v>
      </c>
      <c r="J36" s="52">
        <v>0</v>
      </c>
      <c r="K36" s="36">
        <v>0</v>
      </c>
      <c r="L36" s="36">
        <v>563984</v>
      </c>
      <c r="M36" s="53">
        <f t="shared" si="0"/>
        <v>2.5530727783190302E-4</v>
      </c>
    </row>
    <row r="37" spans="1:13" x14ac:dyDescent="0.2">
      <c r="A37" s="74" t="s">
        <v>39</v>
      </c>
      <c r="B37" s="34">
        <v>3472718</v>
      </c>
      <c r="C37" s="36">
        <v>0</v>
      </c>
      <c r="D37" s="35">
        <v>49728066</v>
      </c>
      <c r="E37" s="35">
        <v>0</v>
      </c>
      <c r="F37" s="35">
        <v>1071806</v>
      </c>
      <c r="G37" s="35">
        <v>0</v>
      </c>
      <c r="H37" s="35">
        <v>0</v>
      </c>
      <c r="I37" s="36">
        <v>27632901</v>
      </c>
      <c r="J37" s="52">
        <v>10044</v>
      </c>
      <c r="K37" s="36">
        <v>31126</v>
      </c>
      <c r="L37" s="36">
        <v>81946662</v>
      </c>
      <c r="M37" s="53">
        <f t="shared" si="0"/>
        <v>3.7096050956465162E-2</v>
      </c>
    </row>
    <row r="38" spans="1:13" x14ac:dyDescent="0.2">
      <c r="A38" s="74" t="s">
        <v>1</v>
      </c>
      <c r="B38" s="34">
        <v>0</v>
      </c>
      <c r="C38" s="36">
        <v>21291</v>
      </c>
      <c r="D38" s="35">
        <v>0</v>
      </c>
      <c r="E38" s="35">
        <v>0</v>
      </c>
      <c r="F38" s="35">
        <v>163466</v>
      </c>
      <c r="G38" s="35">
        <v>0</v>
      </c>
      <c r="H38" s="35">
        <v>5310</v>
      </c>
      <c r="I38" s="36">
        <v>75428821</v>
      </c>
      <c r="J38" s="52">
        <v>400734</v>
      </c>
      <c r="K38" s="36">
        <v>420757</v>
      </c>
      <c r="L38" s="36">
        <v>76440379</v>
      </c>
      <c r="M38" s="53">
        <f t="shared" si="0"/>
        <v>3.4603437471504447E-2</v>
      </c>
    </row>
    <row r="39" spans="1:13" x14ac:dyDescent="0.2">
      <c r="A39" s="74" t="s">
        <v>40</v>
      </c>
      <c r="B39" s="34">
        <v>0</v>
      </c>
      <c r="C39" s="36">
        <v>3828065</v>
      </c>
      <c r="D39" s="35">
        <v>4000069</v>
      </c>
      <c r="E39" s="35">
        <v>0</v>
      </c>
      <c r="F39" s="35">
        <v>0</v>
      </c>
      <c r="G39" s="35">
        <v>0</v>
      </c>
      <c r="H39" s="35">
        <v>613001</v>
      </c>
      <c r="I39" s="36">
        <v>1636440</v>
      </c>
      <c r="J39" s="52">
        <v>132156</v>
      </c>
      <c r="K39" s="36">
        <v>0</v>
      </c>
      <c r="L39" s="36">
        <v>10209731</v>
      </c>
      <c r="M39" s="53">
        <f t="shared" si="0"/>
        <v>4.6217953505879473E-3</v>
      </c>
    </row>
    <row r="40" spans="1:13" x14ac:dyDescent="0.2">
      <c r="A40" s="74" t="s">
        <v>41</v>
      </c>
      <c r="B40" s="34">
        <v>0</v>
      </c>
      <c r="C40" s="36">
        <v>0</v>
      </c>
      <c r="D40" s="35">
        <v>3042375</v>
      </c>
      <c r="E40" s="35">
        <v>3801775</v>
      </c>
      <c r="F40" s="35">
        <v>0</v>
      </c>
      <c r="G40" s="35">
        <v>0</v>
      </c>
      <c r="H40" s="35">
        <v>0</v>
      </c>
      <c r="I40" s="36">
        <v>2593770</v>
      </c>
      <c r="J40" s="52">
        <v>254270</v>
      </c>
      <c r="K40" s="36">
        <v>0</v>
      </c>
      <c r="L40" s="36">
        <v>9692191</v>
      </c>
      <c r="M40" s="53">
        <f t="shared" si="0"/>
        <v>4.3875125897842315E-3</v>
      </c>
    </row>
    <row r="41" spans="1:13" x14ac:dyDescent="0.2">
      <c r="A41" s="74" t="s">
        <v>42</v>
      </c>
      <c r="B41" s="34">
        <v>0</v>
      </c>
      <c r="C41" s="36">
        <v>0</v>
      </c>
      <c r="D41" s="35">
        <v>0</v>
      </c>
      <c r="E41" s="35">
        <v>0</v>
      </c>
      <c r="F41" s="35">
        <v>0</v>
      </c>
      <c r="G41" s="35">
        <v>0</v>
      </c>
      <c r="H41" s="35">
        <v>0</v>
      </c>
      <c r="I41" s="36">
        <v>0</v>
      </c>
      <c r="J41" s="52">
        <v>0</v>
      </c>
      <c r="K41" s="36">
        <v>0</v>
      </c>
      <c r="L41" s="36">
        <v>0</v>
      </c>
      <c r="M41" s="53">
        <f t="shared" si="0"/>
        <v>0</v>
      </c>
    </row>
    <row r="42" spans="1:13" x14ac:dyDescent="0.2">
      <c r="A42" s="74" t="s">
        <v>2</v>
      </c>
      <c r="B42" s="34">
        <v>0</v>
      </c>
      <c r="C42" s="36">
        <v>0</v>
      </c>
      <c r="D42" s="35">
        <v>1102983</v>
      </c>
      <c r="E42" s="35">
        <v>0</v>
      </c>
      <c r="F42" s="35">
        <v>0</v>
      </c>
      <c r="G42" s="35">
        <v>0</v>
      </c>
      <c r="H42" s="35">
        <v>0</v>
      </c>
      <c r="I42" s="36">
        <v>1897500</v>
      </c>
      <c r="J42" s="52">
        <v>0</v>
      </c>
      <c r="K42" s="36">
        <v>0</v>
      </c>
      <c r="L42" s="36">
        <v>3000483</v>
      </c>
      <c r="M42" s="53">
        <f t="shared" si="0"/>
        <v>1.3582746086961721E-3</v>
      </c>
    </row>
    <row r="43" spans="1:13" x14ac:dyDescent="0.2">
      <c r="A43" s="74" t="s">
        <v>43</v>
      </c>
      <c r="B43" s="34">
        <v>11645704</v>
      </c>
      <c r="C43" s="36">
        <v>0</v>
      </c>
      <c r="D43" s="35">
        <v>0</v>
      </c>
      <c r="E43" s="35">
        <v>0</v>
      </c>
      <c r="F43" s="35">
        <v>0</v>
      </c>
      <c r="G43" s="35">
        <v>0</v>
      </c>
      <c r="H43" s="35">
        <v>4384</v>
      </c>
      <c r="I43" s="36">
        <v>0</v>
      </c>
      <c r="J43" s="52">
        <v>5245</v>
      </c>
      <c r="K43" s="36">
        <v>34439</v>
      </c>
      <c r="L43" s="36">
        <v>11689772</v>
      </c>
      <c r="M43" s="53">
        <f t="shared" si="0"/>
        <v>5.2917881851180185E-3</v>
      </c>
    </row>
    <row r="44" spans="1:13" x14ac:dyDescent="0.2">
      <c r="A44" s="74" t="s">
        <v>44</v>
      </c>
      <c r="B44" s="34">
        <v>0</v>
      </c>
      <c r="C44" s="36">
        <v>10040</v>
      </c>
      <c r="D44" s="35">
        <v>1402992</v>
      </c>
      <c r="E44" s="35">
        <v>37356445</v>
      </c>
      <c r="F44" s="35">
        <v>1589101</v>
      </c>
      <c r="G44" s="35">
        <v>0</v>
      </c>
      <c r="H44" s="35">
        <v>4173945</v>
      </c>
      <c r="I44" s="36">
        <v>14242509</v>
      </c>
      <c r="J44" s="52">
        <v>5421085</v>
      </c>
      <c r="K44" s="36">
        <v>4895</v>
      </c>
      <c r="L44" s="36">
        <v>64201011</v>
      </c>
      <c r="M44" s="53">
        <f t="shared" si="0"/>
        <v>2.9062855244946777E-2</v>
      </c>
    </row>
    <row r="45" spans="1:13" x14ac:dyDescent="0.2">
      <c r="A45" s="74" t="s">
        <v>45</v>
      </c>
      <c r="B45" s="34">
        <v>0</v>
      </c>
      <c r="C45" s="36">
        <v>1003137</v>
      </c>
      <c r="D45" s="35">
        <v>0</v>
      </c>
      <c r="E45" s="35">
        <v>0</v>
      </c>
      <c r="F45" s="35">
        <v>0</v>
      </c>
      <c r="G45" s="35">
        <v>0</v>
      </c>
      <c r="H45" s="35">
        <v>1008664</v>
      </c>
      <c r="I45" s="36">
        <v>0</v>
      </c>
      <c r="J45" s="52">
        <v>9055</v>
      </c>
      <c r="K45" s="36">
        <v>0</v>
      </c>
      <c r="L45" s="36">
        <v>2020857</v>
      </c>
      <c r="M45" s="53">
        <f t="shared" si="0"/>
        <v>9.1481229885519101E-4</v>
      </c>
    </row>
    <row r="46" spans="1:13" x14ac:dyDescent="0.2">
      <c r="A46" s="74" t="s">
        <v>46</v>
      </c>
      <c r="B46" s="34">
        <v>0</v>
      </c>
      <c r="C46" s="36">
        <v>0</v>
      </c>
      <c r="D46" s="35">
        <v>0</v>
      </c>
      <c r="E46" s="35">
        <v>0</v>
      </c>
      <c r="F46" s="35">
        <v>10583121</v>
      </c>
      <c r="G46" s="35">
        <v>0</v>
      </c>
      <c r="H46" s="35">
        <v>0</v>
      </c>
      <c r="I46" s="36">
        <v>247200014</v>
      </c>
      <c r="J46" s="52">
        <v>0</v>
      </c>
      <c r="K46" s="36">
        <v>16405396</v>
      </c>
      <c r="L46" s="36">
        <v>274188531</v>
      </c>
      <c r="M46" s="53">
        <f t="shared" si="0"/>
        <v>0.12412112305018999</v>
      </c>
    </row>
    <row r="47" spans="1:13" x14ac:dyDescent="0.2">
      <c r="A47" s="74" t="s">
        <v>47</v>
      </c>
      <c r="B47" s="34">
        <v>0</v>
      </c>
      <c r="C47" s="36">
        <v>211190</v>
      </c>
      <c r="D47" s="35">
        <v>0</v>
      </c>
      <c r="E47" s="35">
        <v>0</v>
      </c>
      <c r="F47" s="35">
        <v>0</v>
      </c>
      <c r="G47" s="35">
        <v>0</v>
      </c>
      <c r="H47" s="35">
        <v>16473074</v>
      </c>
      <c r="I47" s="36">
        <v>26076365</v>
      </c>
      <c r="J47" s="52">
        <v>0</v>
      </c>
      <c r="K47" s="36">
        <v>457978</v>
      </c>
      <c r="L47" s="36">
        <v>43218607</v>
      </c>
      <c r="M47" s="53">
        <f t="shared" si="0"/>
        <v>1.9564428964043003E-2</v>
      </c>
    </row>
    <row r="48" spans="1:13" x14ac:dyDescent="0.2">
      <c r="A48" s="74" t="s">
        <v>48</v>
      </c>
      <c r="B48" s="34">
        <v>8856943</v>
      </c>
      <c r="C48" s="36">
        <v>0</v>
      </c>
      <c r="D48" s="35">
        <v>0</v>
      </c>
      <c r="E48" s="35">
        <v>0</v>
      </c>
      <c r="F48" s="35">
        <v>0</v>
      </c>
      <c r="G48" s="35">
        <v>0</v>
      </c>
      <c r="H48" s="35">
        <v>0</v>
      </c>
      <c r="I48" s="36">
        <v>0</v>
      </c>
      <c r="J48" s="52">
        <v>0</v>
      </c>
      <c r="K48" s="36">
        <v>2754969</v>
      </c>
      <c r="L48" s="36">
        <v>11611911</v>
      </c>
      <c r="M48" s="53">
        <f t="shared" si="0"/>
        <v>5.2565416533737318E-3</v>
      </c>
    </row>
    <row r="49" spans="1:13" x14ac:dyDescent="0.2">
      <c r="A49" s="74" t="s">
        <v>49</v>
      </c>
      <c r="B49" s="34">
        <v>0</v>
      </c>
      <c r="C49" s="36">
        <v>0</v>
      </c>
      <c r="D49" s="35">
        <v>0</v>
      </c>
      <c r="E49" s="35">
        <v>0</v>
      </c>
      <c r="F49" s="35">
        <v>0</v>
      </c>
      <c r="G49" s="35">
        <v>0</v>
      </c>
      <c r="H49" s="35">
        <v>0</v>
      </c>
      <c r="I49" s="36">
        <v>0</v>
      </c>
      <c r="J49" s="52">
        <v>0</v>
      </c>
      <c r="K49" s="36">
        <v>10025</v>
      </c>
      <c r="L49" s="36">
        <v>10025</v>
      </c>
      <c r="M49" s="53">
        <f t="shared" si="0"/>
        <v>4.5381703386351881E-6</v>
      </c>
    </row>
    <row r="50" spans="1:13" x14ac:dyDescent="0.2">
      <c r="A50" s="74" t="s">
        <v>3</v>
      </c>
      <c r="B50" s="34">
        <v>0</v>
      </c>
      <c r="C50" s="36">
        <v>0</v>
      </c>
      <c r="D50" s="35">
        <v>4642974</v>
      </c>
      <c r="E50" s="35">
        <v>3434552</v>
      </c>
      <c r="F50" s="35">
        <v>3600</v>
      </c>
      <c r="G50" s="35">
        <v>0</v>
      </c>
      <c r="H50" s="35">
        <v>0</v>
      </c>
      <c r="I50" s="36">
        <v>4505251</v>
      </c>
      <c r="J50" s="52">
        <v>0</v>
      </c>
      <c r="K50" s="36">
        <v>0</v>
      </c>
      <c r="L50" s="36">
        <v>12586378</v>
      </c>
      <c r="M50" s="53">
        <f t="shared" si="0"/>
        <v>5.6976685596459332E-3</v>
      </c>
    </row>
    <row r="51" spans="1:13" x14ac:dyDescent="0.2">
      <c r="A51" s="74" t="s">
        <v>50</v>
      </c>
      <c r="B51" s="34">
        <v>0</v>
      </c>
      <c r="C51" s="36">
        <v>9695956</v>
      </c>
      <c r="D51" s="35">
        <v>0</v>
      </c>
      <c r="E51" s="35">
        <v>0</v>
      </c>
      <c r="F51" s="35">
        <v>17784003</v>
      </c>
      <c r="G51" s="35">
        <v>0</v>
      </c>
      <c r="H51" s="35">
        <v>0</v>
      </c>
      <c r="I51" s="36">
        <v>70149000</v>
      </c>
      <c r="J51" s="52">
        <v>97885</v>
      </c>
      <c r="K51" s="36">
        <v>2924314</v>
      </c>
      <c r="L51" s="36">
        <v>100651158</v>
      </c>
      <c r="M51" s="53">
        <f t="shared" si="0"/>
        <v>4.5563301724177933E-2</v>
      </c>
    </row>
    <row r="52" spans="1:13" x14ac:dyDescent="0.2">
      <c r="A52" s="74" t="s">
        <v>51</v>
      </c>
      <c r="B52" s="34">
        <v>0</v>
      </c>
      <c r="C52" s="36">
        <v>1503365</v>
      </c>
      <c r="D52" s="35">
        <v>56129189</v>
      </c>
      <c r="E52" s="35">
        <v>0</v>
      </c>
      <c r="F52" s="35">
        <v>339104</v>
      </c>
      <c r="G52" s="35">
        <v>0</v>
      </c>
      <c r="H52" s="35">
        <v>0</v>
      </c>
      <c r="I52" s="36">
        <v>32286899</v>
      </c>
      <c r="J52" s="52">
        <v>0</v>
      </c>
      <c r="K52" s="36">
        <v>4477573</v>
      </c>
      <c r="L52" s="36">
        <v>94736131</v>
      </c>
      <c r="M52" s="53">
        <f t="shared" si="0"/>
        <v>4.2885655830549381E-2</v>
      </c>
    </row>
    <row r="53" spans="1:13" x14ac:dyDescent="0.2">
      <c r="A53" s="74" t="s">
        <v>4</v>
      </c>
      <c r="B53" s="34">
        <v>0</v>
      </c>
      <c r="C53" s="36">
        <v>397237</v>
      </c>
      <c r="D53" s="35">
        <v>295188</v>
      </c>
      <c r="E53" s="35">
        <v>0</v>
      </c>
      <c r="F53" s="35">
        <v>0</v>
      </c>
      <c r="G53" s="35">
        <v>0</v>
      </c>
      <c r="H53" s="35">
        <v>0</v>
      </c>
      <c r="I53" s="36">
        <v>0</v>
      </c>
      <c r="J53" s="52">
        <v>351062</v>
      </c>
      <c r="K53" s="36">
        <v>788783</v>
      </c>
      <c r="L53" s="36">
        <v>1832269</v>
      </c>
      <c r="M53" s="53">
        <f t="shared" si="0"/>
        <v>8.2944127962102316E-4</v>
      </c>
    </row>
    <row r="54" spans="1:13" x14ac:dyDescent="0.2">
      <c r="A54" s="74" t="s">
        <v>52</v>
      </c>
      <c r="B54" s="34">
        <v>0</v>
      </c>
      <c r="C54" s="36">
        <v>28539861</v>
      </c>
      <c r="D54" s="35">
        <v>0</v>
      </c>
      <c r="E54" s="35">
        <v>0</v>
      </c>
      <c r="F54" s="35">
        <v>4240331</v>
      </c>
      <c r="G54" s="35">
        <v>0</v>
      </c>
      <c r="H54" s="35">
        <v>0</v>
      </c>
      <c r="I54" s="36">
        <v>26538570</v>
      </c>
      <c r="J54" s="52">
        <v>0</v>
      </c>
      <c r="K54" s="36">
        <v>863171</v>
      </c>
      <c r="L54" s="36">
        <v>60181933</v>
      </c>
      <c r="M54" s="53">
        <f t="shared" si="0"/>
        <v>2.7243477632152638E-2</v>
      </c>
    </row>
    <row r="55" spans="1:13" x14ac:dyDescent="0.2">
      <c r="A55" s="74" t="s">
        <v>53</v>
      </c>
      <c r="B55" s="34">
        <v>238847</v>
      </c>
      <c r="C55" s="36">
        <v>21348341</v>
      </c>
      <c r="D55" s="35">
        <v>4883035</v>
      </c>
      <c r="E55" s="35">
        <v>0</v>
      </c>
      <c r="F55" s="35">
        <v>1530196</v>
      </c>
      <c r="G55" s="35">
        <v>0</v>
      </c>
      <c r="H55" s="35">
        <v>0</v>
      </c>
      <c r="I55" s="36">
        <v>1893360</v>
      </c>
      <c r="J55" s="52">
        <v>0</v>
      </c>
      <c r="K55" s="36">
        <v>0</v>
      </c>
      <c r="L55" s="36">
        <v>29893779</v>
      </c>
      <c r="M55" s="53">
        <f t="shared" si="0"/>
        <v>1.3532474929427976E-2</v>
      </c>
    </row>
    <row r="56" spans="1:13" x14ac:dyDescent="0.2">
      <c r="A56" s="74" t="s">
        <v>54</v>
      </c>
      <c r="B56" s="34">
        <v>0</v>
      </c>
      <c r="C56" s="36">
        <v>0</v>
      </c>
      <c r="D56" s="35">
        <v>64552925</v>
      </c>
      <c r="E56" s="35">
        <v>0</v>
      </c>
      <c r="F56" s="35">
        <v>3531457</v>
      </c>
      <c r="G56" s="35">
        <v>0</v>
      </c>
      <c r="H56" s="35">
        <v>308816</v>
      </c>
      <c r="I56" s="36">
        <v>54645656</v>
      </c>
      <c r="J56" s="52">
        <v>0</v>
      </c>
      <c r="K56" s="36">
        <v>314621</v>
      </c>
      <c r="L56" s="36">
        <v>123353474</v>
      </c>
      <c r="M56" s="53">
        <f t="shared" si="0"/>
        <v>5.5840306920140331E-2</v>
      </c>
    </row>
    <row r="57" spans="1:13" x14ac:dyDescent="0.2">
      <c r="A57" s="74" t="s">
        <v>55</v>
      </c>
      <c r="B57" s="34">
        <v>0</v>
      </c>
      <c r="C57" s="36">
        <v>0</v>
      </c>
      <c r="D57" s="35">
        <v>0</v>
      </c>
      <c r="E57" s="35">
        <v>0</v>
      </c>
      <c r="F57" s="35">
        <v>0</v>
      </c>
      <c r="G57" s="35">
        <v>0</v>
      </c>
      <c r="H57" s="35">
        <v>0</v>
      </c>
      <c r="I57" s="36">
        <v>10794115</v>
      </c>
      <c r="J57" s="52">
        <v>913339</v>
      </c>
      <c r="K57" s="36">
        <v>0</v>
      </c>
      <c r="L57" s="36">
        <v>11707454</v>
      </c>
      <c r="M57" s="53">
        <f t="shared" si="0"/>
        <v>5.2997925669561984E-3</v>
      </c>
    </row>
    <row r="58" spans="1:13" x14ac:dyDescent="0.2">
      <c r="A58" s="74" t="s">
        <v>70</v>
      </c>
      <c r="B58" s="34">
        <v>0</v>
      </c>
      <c r="C58" s="36">
        <v>59788</v>
      </c>
      <c r="D58" s="35">
        <v>0</v>
      </c>
      <c r="E58" s="35">
        <v>0</v>
      </c>
      <c r="F58" s="35">
        <v>0</v>
      </c>
      <c r="G58" s="35">
        <v>0</v>
      </c>
      <c r="H58" s="35">
        <v>0</v>
      </c>
      <c r="I58" s="36">
        <v>28675076</v>
      </c>
      <c r="J58" s="52">
        <v>0</v>
      </c>
      <c r="K58" s="36">
        <v>0</v>
      </c>
      <c r="L58" s="36">
        <v>28734864</v>
      </c>
      <c r="M58" s="53">
        <f t="shared" si="0"/>
        <v>1.3007851121148734E-2</v>
      </c>
    </row>
    <row r="59" spans="1:13" x14ac:dyDescent="0.2">
      <c r="A59" s="74" t="s">
        <v>71</v>
      </c>
      <c r="B59" s="34">
        <v>0</v>
      </c>
      <c r="C59" s="36">
        <v>740819</v>
      </c>
      <c r="D59" s="35">
        <v>0</v>
      </c>
      <c r="E59" s="35">
        <v>0</v>
      </c>
      <c r="F59" s="35">
        <v>206550</v>
      </c>
      <c r="G59" s="35">
        <v>0</v>
      </c>
      <c r="H59" s="35">
        <v>64554</v>
      </c>
      <c r="I59" s="36">
        <v>8301382</v>
      </c>
      <c r="J59" s="52">
        <v>0</v>
      </c>
      <c r="K59" s="36">
        <v>703914</v>
      </c>
      <c r="L59" s="36">
        <v>10017218</v>
      </c>
      <c r="M59" s="53">
        <f t="shared" si="0"/>
        <v>4.5346475414705734E-3</v>
      </c>
    </row>
    <row r="60" spans="1:13" x14ac:dyDescent="0.2">
      <c r="A60" s="74" t="s">
        <v>56</v>
      </c>
      <c r="B60" s="34">
        <v>0</v>
      </c>
      <c r="C60" s="36">
        <v>23941</v>
      </c>
      <c r="D60" s="35">
        <v>8513081</v>
      </c>
      <c r="E60" s="35">
        <v>0</v>
      </c>
      <c r="F60" s="35">
        <v>762745</v>
      </c>
      <c r="G60" s="35">
        <v>0</v>
      </c>
      <c r="H60" s="35">
        <v>0</v>
      </c>
      <c r="I60" s="36">
        <v>0</v>
      </c>
      <c r="J60" s="52">
        <v>31384</v>
      </c>
      <c r="K60" s="36">
        <v>361053</v>
      </c>
      <c r="L60" s="36">
        <v>9692204</v>
      </c>
      <c r="M60" s="53">
        <f t="shared" si="0"/>
        <v>4.3875184746933991E-3</v>
      </c>
    </row>
    <row r="61" spans="1:13" x14ac:dyDescent="0.2">
      <c r="A61" s="74" t="s">
        <v>6</v>
      </c>
      <c r="B61" s="34">
        <v>0</v>
      </c>
      <c r="C61" s="36">
        <v>30394228</v>
      </c>
      <c r="D61" s="35">
        <v>64393376</v>
      </c>
      <c r="E61" s="35">
        <v>0</v>
      </c>
      <c r="F61" s="35">
        <v>66033</v>
      </c>
      <c r="G61" s="35">
        <v>0</v>
      </c>
      <c r="H61" s="35">
        <v>2597176</v>
      </c>
      <c r="I61" s="36">
        <v>43200122</v>
      </c>
      <c r="J61" s="52">
        <v>0</v>
      </c>
      <c r="K61" s="36">
        <v>351258</v>
      </c>
      <c r="L61" s="36">
        <v>141002194</v>
      </c>
      <c r="M61" s="53">
        <f t="shared" si="0"/>
        <v>6.3829623390851312E-2</v>
      </c>
    </row>
    <row r="62" spans="1:13" x14ac:dyDescent="0.2">
      <c r="A62" s="51" t="s">
        <v>5</v>
      </c>
      <c r="B62" s="34">
        <v>0</v>
      </c>
      <c r="C62" s="36">
        <v>0</v>
      </c>
      <c r="D62" s="35">
        <v>0</v>
      </c>
      <c r="E62" s="35">
        <v>0</v>
      </c>
      <c r="F62" s="35">
        <v>2405115</v>
      </c>
      <c r="G62" s="35">
        <v>0</v>
      </c>
      <c r="H62" s="35">
        <v>0</v>
      </c>
      <c r="I62" s="36">
        <v>21780682</v>
      </c>
      <c r="J62" s="52">
        <v>0</v>
      </c>
      <c r="K62" s="36">
        <v>599161</v>
      </c>
      <c r="L62" s="36">
        <v>24784958</v>
      </c>
      <c r="M62" s="53">
        <f t="shared" si="0"/>
        <v>1.121978665734852E-2</v>
      </c>
    </row>
    <row r="63" spans="1:13" x14ac:dyDescent="0.2">
      <c r="A63" s="51" t="s">
        <v>57</v>
      </c>
      <c r="B63" s="34">
        <v>0</v>
      </c>
      <c r="C63" s="36">
        <v>0</v>
      </c>
      <c r="D63" s="35">
        <v>10495838</v>
      </c>
      <c r="E63" s="35">
        <v>0</v>
      </c>
      <c r="F63" s="35">
        <v>0</v>
      </c>
      <c r="G63" s="35">
        <v>0</v>
      </c>
      <c r="H63" s="35">
        <v>0</v>
      </c>
      <c r="I63" s="36">
        <v>0</v>
      </c>
      <c r="J63" s="52">
        <v>0</v>
      </c>
      <c r="K63" s="36">
        <v>0</v>
      </c>
      <c r="L63" s="36">
        <v>10495838</v>
      </c>
      <c r="M63" s="53">
        <f t="shared" si="0"/>
        <v>4.7513117895980122E-3</v>
      </c>
    </row>
    <row r="64" spans="1:13" x14ac:dyDescent="0.2">
      <c r="A64" s="51" t="s">
        <v>58</v>
      </c>
      <c r="B64" s="34">
        <v>0</v>
      </c>
      <c r="C64" s="36">
        <v>0</v>
      </c>
      <c r="D64" s="35">
        <v>2734516</v>
      </c>
      <c r="E64" s="35">
        <v>0</v>
      </c>
      <c r="F64" s="35">
        <v>0</v>
      </c>
      <c r="G64" s="35">
        <v>0</v>
      </c>
      <c r="H64" s="35">
        <v>0</v>
      </c>
      <c r="I64" s="36">
        <v>4143755</v>
      </c>
      <c r="J64" s="52">
        <v>0</v>
      </c>
      <c r="K64" s="36">
        <v>0</v>
      </c>
      <c r="L64" s="36">
        <v>6878271</v>
      </c>
      <c r="M64" s="53">
        <f t="shared" si="0"/>
        <v>3.1136923125480889E-3</v>
      </c>
    </row>
    <row r="65" spans="1:13" x14ac:dyDescent="0.2">
      <c r="A65" s="51" t="s">
        <v>59</v>
      </c>
      <c r="B65" s="34">
        <v>0</v>
      </c>
      <c r="C65" s="36">
        <v>0</v>
      </c>
      <c r="D65" s="35">
        <v>0</v>
      </c>
      <c r="E65" s="35">
        <v>0</v>
      </c>
      <c r="F65" s="35">
        <v>0</v>
      </c>
      <c r="G65" s="35">
        <v>0</v>
      </c>
      <c r="H65" s="35">
        <v>0</v>
      </c>
      <c r="I65" s="36">
        <v>1718412</v>
      </c>
      <c r="J65" s="52">
        <v>0</v>
      </c>
      <c r="K65" s="36">
        <v>48805</v>
      </c>
      <c r="L65" s="36">
        <v>1767217</v>
      </c>
      <c r="M65" s="53">
        <f t="shared" si="0"/>
        <v>7.9999319414781657E-4</v>
      </c>
    </row>
    <row r="66" spans="1:13" x14ac:dyDescent="0.2">
      <c r="A66" s="51" t="s">
        <v>60</v>
      </c>
      <c r="B66" s="34">
        <v>0</v>
      </c>
      <c r="C66" s="36">
        <v>0</v>
      </c>
      <c r="D66" s="35">
        <v>0</v>
      </c>
      <c r="E66" s="35">
        <v>319550</v>
      </c>
      <c r="F66" s="35">
        <v>0</v>
      </c>
      <c r="G66" s="35">
        <v>0</v>
      </c>
      <c r="H66" s="35">
        <v>0</v>
      </c>
      <c r="I66" s="36">
        <v>322905</v>
      </c>
      <c r="J66" s="52">
        <v>0</v>
      </c>
      <c r="K66" s="36">
        <v>0</v>
      </c>
      <c r="L66" s="36">
        <v>642455</v>
      </c>
      <c r="M66" s="53">
        <f t="shared" si="0"/>
        <v>2.9082994762173265E-4</v>
      </c>
    </row>
    <row r="67" spans="1:13" x14ac:dyDescent="0.2">
      <c r="A67" s="51" t="s">
        <v>61</v>
      </c>
      <c r="B67" s="34">
        <v>0</v>
      </c>
      <c r="C67" s="36">
        <v>6289720</v>
      </c>
      <c r="D67" s="35">
        <v>0</v>
      </c>
      <c r="E67" s="35">
        <v>0</v>
      </c>
      <c r="F67" s="35">
        <v>417559</v>
      </c>
      <c r="G67" s="35">
        <v>0</v>
      </c>
      <c r="H67" s="35">
        <v>0</v>
      </c>
      <c r="I67" s="36">
        <v>13601157</v>
      </c>
      <c r="J67" s="52">
        <v>219996</v>
      </c>
      <c r="K67" s="36">
        <v>0</v>
      </c>
      <c r="L67" s="36">
        <v>20528432</v>
      </c>
      <c r="M67" s="53">
        <f t="shared" si="0"/>
        <v>9.2929198205575492E-3</v>
      </c>
    </row>
    <row r="68" spans="1:13" x14ac:dyDescent="0.2">
      <c r="A68" s="51" t="s">
        <v>62</v>
      </c>
      <c r="B68" s="34">
        <v>0</v>
      </c>
      <c r="C68" s="36">
        <v>0</v>
      </c>
      <c r="D68" s="35">
        <v>4301479</v>
      </c>
      <c r="E68" s="35">
        <v>0</v>
      </c>
      <c r="F68" s="35">
        <v>0</v>
      </c>
      <c r="G68" s="35">
        <v>0</v>
      </c>
      <c r="H68" s="35">
        <v>0</v>
      </c>
      <c r="I68" s="36">
        <v>2950044</v>
      </c>
      <c r="J68" s="52">
        <v>0</v>
      </c>
      <c r="K68" s="36">
        <v>0</v>
      </c>
      <c r="L68" s="36">
        <v>7251523</v>
      </c>
      <c r="M68" s="53">
        <f t="shared" si="0"/>
        <v>3.2826580138185391E-3</v>
      </c>
    </row>
    <row r="69" spans="1:13" x14ac:dyDescent="0.2">
      <c r="A69" s="51" t="s">
        <v>63</v>
      </c>
      <c r="B69" s="34">
        <v>0</v>
      </c>
      <c r="C69" s="36">
        <v>45500</v>
      </c>
      <c r="D69" s="35">
        <v>1315041</v>
      </c>
      <c r="E69" s="35">
        <v>0</v>
      </c>
      <c r="F69" s="35">
        <v>0</v>
      </c>
      <c r="G69" s="35">
        <v>0</v>
      </c>
      <c r="H69" s="35">
        <v>0</v>
      </c>
      <c r="I69" s="36">
        <v>0</v>
      </c>
      <c r="J69" s="52">
        <v>0</v>
      </c>
      <c r="K69" s="36">
        <v>0</v>
      </c>
      <c r="L69" s="36">
        <v>1360541</v>
      </c>
      <c r="M69" s="53">
        <f t="shared" si="0"/>
        <v>6.1589693872289846E-4</v>
      </c>
    </row>
    <row r="70" spans="1:13" x14ac:dyDescent="0.2">
      <c r="A70" s="51" t="s">
        <v>64</v>
      </c>
      <c r="B70" s="34">
        <v>634515</v>
      </c>
      <c r="C70" s="36">
        <v>0</v>
      </c>
      <c r="D70" s="35">
        <v>0</v>
      </c>
      <c r="E70" s="35">
        <v>0</v>
      </c>
      <c r="F70" s="35">
        <v>0</v>
      </c>
      <c r="G70" s="35">
        <v>0</v>
      </c>
      <c r="H70" s="35">
        <v>0</v>
      </c>
      <c r="I70" s="36">
        <v>0</v>
      </c>
      <c r="J70" s="52">
        <v>0</v>
      </c>
      <c r="K70" s="36">
        <v>0</v>
      </c>
      <c r="L70" s="36">
        <v>634515</v>
      </c>
      <c r="M70" s="50">
        <f>L70/$L$71</f>
        <v>2.8723562617646945E-4</v>
      </c>
    </row>
    <row r="71" spans="1:13" x14ac:dyDescent="0.2">
      <c r="A71" s="54" t="s">
        <v>67</v>
      </c>
      <c r="B71" s="55">
        <v>102189547</v>
      </c>
      <c r="C71" s="55">
        <v>168914054</v>
      </c>
      <c r="D71" s="55">
        <v>484178277</v>
      </c>
      <c r="E71" s="55">
        <v>46329330</v>
      </c>
      <c r="F71" s="55">
        <v>61465087</v>
      </c>
      <c r="G71" s="55">
        <v>735350</v>
      </c>
      <c r="H71" s="55">
        <v>99265810</v>
      </c>
      <c r="I71" s="55">
        <v>1150029266</v>
      </c>
      <c r="J71" s="55">
        <v>10452675</v>
      </c>
      <c r="K71" s="55">
        <v>85480647</v>
      </c>
      <c r="L71" s="55">
        <v>2209040043</v>
      </c>
      <c r="M71" s="56">
        <f>L71/$L$71</f>
        <v>1</v>
      </c>
    </row>
    <row r="72" spans="1:13" x14ac:dyDescent="0.2">
      <c r="A72" s="54" t="s">
        <v>81</v>
      </c>
      <c r="B72" s="58">
        <f>(B71/$L$71)</f>
        <v>4.6259707841792168E-2</v>
      </c>
      <c r="C72" s="58">
        <f t="shared" ref="C72:L72" si="1">(C71/$L$71)</f>
        <v>7.6464912682436145E-2</v>
      </c>
      <c r="D72" s="58">
        <f t="shared" si="1"/>
        <v>0.21918039853295679</v>
      </c>
      <c r="E72" s="58">
        <f t="shared" si="1"/>
        <v>2.0972607602477943E-2</v>
      </c>
      <c r="F72" s="58">
        <f t="shared" si="1"/>
        <v>2.7824342611973196E-2</v>
      </c>
      <c r="G72" s="58">
        <f t="shared" si="1"/>
        <v>3.3288215047535017E-4</v>
      </c>
      <c r="H72" s="58">
        <f t="shared" si="1"/>
        <v>4.4936175020707854E-2</v>
      </c>
      <c r="I72" s="58">
        <f t="shared" si="1"/>
        <v>0.52060136693502213</v>
      </c>
      <c r="J72" s="58">
        <f t="shared" si="1"/>
        <v>4.7317725331065897E-3</v>
      </c>
      <c r="K72" s="58">
        <f t="shared" si="1"/>
        <v>3.8695834089051868E-2</v>
      </c>
      <c r="L72" s="58">
        <f t="shared" si="1"/>
        <v>1</v>
      </c>
      <c r="M72" s="59"/>
    </row>
    <row r="73" spans="1:13" x14ac:dyDescent="0.2">
      <c r="A73" s="9"/>
      <c r="B73" s="17"/>
      <c r="C73" s="17"/>
      <c r="D73" s="17"/>
      <c r="E73" s="17"/>
      <c r="F73" s="17"/>
      <c r="G73" s="17"/>
      <c r="H73" s="17"/>
      <c r="I73" s="17"/>
      <c r="J73" s="17"/>
      <c r="K73" s="17"/>
      <c r="L73" s="17"/>
      <c r="M73" s="18"/>
    </row>
    <row r="74" spans="1:13" ht="25.5" customHeight="1" x14ac:dyDescent="0.2">
      <c r="A74" s="72" t="s">
        <v>86</v>
      </c>
      <c r="B74" s="73"/>
      <c r="C74" s="73"/>
      <c r="D74" s="73"/>
      <c r="E74" s="73"/>
      <c r="F74" s="73"/>
      <c r="G74" s="73"/>
      <c r="H74" s="73"/>
      <c r="I74" s="73"/>
      <c r="J74" s="73"/>
      <c r="K74" s="73"/>
      <c r="L74" s="73"/>
      <c r="M74" s="71"/>
    </row>
    <row r="75" spans="1:13" x14ac:dyDescent="0.2">
      <c r="A75" s="9"/>
      <c r="B75" s="17"/>
      <c r="C75" s="17"/>
      <c r="D75" s="17"/>
      <c r="E75" s="17"/>
      <c r="F75" s="17"/>
      <c r="G75" s="17"/>
      <c r="H75" s="17"/>
      <c r="I75" s="17"/>
      <c r="J75" s="17"/>
      <c r="K75" s="17"/>
      <c r="L75" s="17"/>
      <c r="M75" s="18"/>
    </row>
    <row r="76" spans="1:13" ht="13.5" thickBot="1" x14ac:dyDescent="0.25">
      <c r="A76" s="19" t="s">
        <v>83</v>
      </c>
      <c r="B76" s="20"/>
      <c r="C76" s="20"/>
      <c r="D76" s="21"/>
      <c r="E76" s="21"/>
      <c r="F76" s="21"/>
      <c r="G76" s="21"/>
      <c r="H76" s="21"/>
      <c r="I76" s="21"/>
      <c r="J76" s="21"/>
      <c r="K76" s="21"/>
      <c r="L76" s="21"/>
      <c r="M76" s="22"/>
    </row>
    <row r="77" spans="1:13" x14ac:dyDescent="0.2">
      <c r="A77" s="57"/>
      <c r="B77" s="1"/>
      <c r="C77" s="1"/>
      <c r="D77" s="1"/>
      <c r="E77" s="1"/>
      <c r="F77" s="1"/>
      <c r="G77" s="1"/>
      <c r="H77" s="1"/>
      <c r="I77" s="1"/>
      <c r="J77" s="1"/>
      <c r="K77" s="1"/>
      <c r="L77" s="1"/>
      <c r="M77" s="1"/>
    </row>
    <row r="78" spans="1:13" x14ac:dyDescent="0.2">
      <c r="B78" s="1"/>
      <c r="C78" s="1"/>
      <c r="D78" s="1"/>
      <c r="E78" s="1"/>
      <c r="F78" s="1"/>
      <c r="G78" s="1"/>
      <c r="H78" s="1"/>
      <c r="I78" s="1"/>
      <c r="J78" s="1"/>
      <c r="K78" s="1"/>
      <c r="L78" s="1"/>
      <c r="M78" s="1"/>
    </row>
    <row r="79" spans="1:13" x14ac:dyDescent="0.2">
      <c r="D79" s="1"/>
      <c r="E79" s="1"/>
      <c r="F79" s="1"/>
      <c r="G79" s="1"/>
      <c r="H79" s="1"/>
      <c r="I79" s="1"/>
      <c r="J79" s="1"/>
      <c r="K79" s="1"/>
      <c r="L79" s="1"/>
      <c r="M79" s="1"/>
    </row>
    <row r="80" spans="1:13" x14ac:dyDescent="0.2">
      <c r="D80" s="1"/>
      <c r="E80" s="1"/>
      <c r="F80" s="1"/>
      <c r="G80" s="1"/>
      <c r="H80" s="1"/>
      <c r="I80" s="1"/>
      <c r="J80" s="1"/>
      <c r="K80" s="1"/>
      <c r="L80" s="1"/>
      <c r="M80" s="1"/>
    </row>
    <row r="81" spans="4:13" x14ac:dyDescent="0.2">
      <c r="D81" s="1"/>
      <c r="E81" s="1"/>
      <c r="F81" s="1"/>
      <c r="G81" s="1"/>
      <c r="H81" s="1"/>
      <c r="I81" s="1"/>
      <c r="J81" s="1"/>
      <c r="K81" s="1"/>
      <c r="L81" s="1"/>
      <c r="M81" s="1"/>
    </row>
  </sheetData>
  <mergeCells count="1">
    <mergeCell ref="A74:M74"/>
  </mergeCells>
  <printOptions horizontalCentered="1"/>
  <pageMargins left="0.5" right="0.5" top="0.5" bottom="0.5" header="0.3" footer="0.3"/>
  <pageSetup scale="66" fitToHeight="0" orientation="landscape" verticalDpi="0" r:id="rId1"/>
  <headerFooter>
    <oddFooter>&amp;L&amp;11Office of Economic and Demographic Research&amp;R&amp;11Page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M81"/>
  <sheetViews>
    <sheetView workbookViewId="0"/>
  </sheetViews>
  <sheetFormatPr defaultRowHeight="12.75" x14ac:dyDescent="0.2"/>
  <cols>
    <col min="1" max="12" width="15.7109375" customWidth="1"/>
    <col min="13" max="13" width="8.7109375" customWidth="1"/>
  </cols>
  <sheetData>
    <row r="1" spans="1:13" ht="23.25" x14ac:dyDescent="0.35">
      <c r="A1" s="39" t="s">
        <v>73</v>
      </c>
      <c r="B1" s="3"/>
      <c r="C1" s="3"/>
      <c r="D1" s="4"/>
      <c r="E1" s="4"/>
      <c r="F1" s="4"/>
      <c r="G1" s="4"/>
      <c r="H1" s="4"/>
      <c r="I1" s="4"/>
      <c r="J1" s="4"/>
      <c r="K1" s="4"/>
      <c r="L1" s="4"/>
      <c r="M1" s="5"/>
    </row>
    <row r="2" spans="1:13" ht="18.75" thickBot="1" x14ac:dyDescent="0.3">
      <c r="A2" s="40" t="s">
        <v>103</v>
      </c>
      <c r="B2" s="6"/>
      <c r="C2" s="6"/>
      <c r="D2" s="7"/>
      <c r="E2" s="7"/>
      <c r="F2" s="7"/>
      <c r="G2" s="7"/>
      <c r="H2" s="7"/>
      <c r="I2" s="7"/>
      <c r="J2" s="7"/>
      <c r="K2" s="7"/>
      <c r="L2" s="7"/>
      <c r="M2" s="8"/>
    </row>
    <row r="3" spans="1:13" ht="42" customHeight="1" thickBot="1" x14ac:dyDescent="0.25">
      <c r="A3" s="41" t="s">
        <v>7</v>
      </c>
      <c r="B3" s="42" t="s">
        <v>84</v>
      </c>
      <c r="C3" s="43" t="s">
        <v>74</v>
      </c>
      <c r="D3" s="43" t="s">
        <v>75</v>
      </c>
      <c r="E3" s="43" t="s">
        <v>76</v>
      </c>
      <c r="F3" s="43" t="s">
        <v>77</v>
      </c>
      <c r="G3" s="43" t="s">
        <v>78</v>
      </c>
      <c r="H3" s="43" t="s">
        <v>79</v>
      </c>
      <c r="I3" s="43" t="s">
        <v>66</v>
      </c>
      <c r="J3" s="43" t="s">
        <v>80</v>
      </c>
      <c r="K3" s="43" t="s">
        <v>65</v>
      </c>
      <c r="L3" s="43" t="s">
        <v>67</v>
      </c>
      <c r="M3" s="44" t="s">
        <v>81</v>
      </c>
    </row>
    <row r="4" spans="1:13" x14ac:dyDescent="0.2">
      <c r="A4" s="45" t="s">
        <v>0</v>
      </c>
      <c r="B4" s="46">
        <v>2232012</v>
      </c>
      <c r="C4" s="47">
        <v>2674528</v>
      </c>
      <c r="D4" s="48">
        <v>21408297</v>
      </c>
      <c r="E4" s="48">
        <v>0</v>
      </c>
      <c r="F4" s="48">
        <v>0</v>
      </c>
      <c r="G4" s="48">
        <v>0</v>
      </c>
      <c r="H4" s="48">
        <v>0</v>
      </c>
      <c r="I4" s="47">
        <v>12635376</v>
      </c>
      <c r="J4" s="49">
        <v>3083</v>
      </c>
      <c r="K4" s="47">
        <v>538625</v>
      </c>
      <c r="L4" s="47">
        <v>39491921</v>
      </c>
      <c r="M4" s="50">
        <f>L4/$L$71</f>
        <v>2.0005784070162975E-2</v>
      </c>
    </row>
    <row r="5" spans="1:13" x14ac:dyDescent="0.2">
      <c r="A5" s="51" t="s">
        <v>8</v>
      </c>
      <c r="B5" s="34">
        <v>0</v>
      </c>
      <c r="C5" s="36">
        <v>0</v>
      </c>
      <c r="D5" s="35">
        <v>979091</v>
      </c>
      <c r="E5" s="35">
        <v>0</v>
      </c>
      <c r="F5" s="35">
        <v>0</v>
      </c>
      <c r="G5" s="35">
        <v>0</v>
      </c>
      <c r="H5" s="35">
        <v>0</v>
      </c>
      <c r="I5" s="36">
        <v>397925</v>
      </c>
      <c r="J5" s="52">
        <v>0</v>
      </c>
      <c r="K5" s="36">
        <v>0</v>
      </c>
      <c r="L5" s="36">
        <v>1377016</v>
      </c>
      <c r="M5" s="53">
        <f>L5/$L$71</f>
        <v>6.9756760521119091E-4</v>
      </c>
    </row>
    <row r="6" spans="1:13" x14ac:dyDescent="0.2">
      <c r="A6" s="51" t="s">
        <v>9</v>
      </c>
      <c r="B6" s="34">
        <v>910559</v>
      </c>
      <c r="C6" s="36">
        <v>1919280</v>
      </c>
      <c r="D6" s="35">
        <v>0</v>
      </c>
      <c r="E6" s="35">
        <v>0</v>
      </c>
      <c r="F6" s="35">
        <v>4492</v>
      </c>
      <c r="G6" s="35">
        <v>0</v>
      </c>
      <c r="H6" s="35">
        <v>0</v>
      </c>
      <c r="I6" s="36">
        <v>0</v>
      </c>
      <c r="J6" s="52">
        <v>1160</v>
      </c>
      <c r="K6" s="36">
        <v>654046</v>
      </c>
      <c r="L6" s="36">
        <v>3489537</v>
      </c>
      <c r="M6" s="53">
        <f t="shared" ref="M6:M69" si="0">L6/$L$71</f>
        <v>1.7677267136952974E-3</v>
      </c>
    </row>
    <row r="7" spans="1:13" x14ac:dyDescent="0.2">
      <c r="A7" s="51" t="s">
        <v>10</v>
      </c>
      <c r="B7" s="34">
        <v>0</v>
      </c>
      <c r="C7" s="36">
        <v>0</v>
      </c>
      <c r="D7" s="35">
        <v>0</v>
      </c>
      <c r="E7" s="35">
        <v>0</v>
      </c>
      <c r="F7" s="35">
        <v>0</v>
      </c>
      <c r="G7" s="35">
        <v>0</v>
      </c>
      <c r="H7" s="35">
        <v>0</v>
      </c>
      <c r="I7" s="36">
        <v>1186250</v>
      </c>
      <c r="J7" s="52">
        <v>0</v>
      </c>
      <c r="K7" s="36">
        <v>0</v>
      </c>
      <c r="L7" s="36">
        <v>1186250</v>
      </c>
      <c r="M7" s="53">
        <f t="shared" si="0"/>
        <v>6.0092952564224039E-4</v>
      </c>
    </row>
    <row r="8" spans="1:13" x14ac:dyDescent="0.2">
      <c r="A8" s="51" t="s">
        <v>11</v>
      </c>
      <c r="B8" s="34">
        <v>0</v>
      </c>
      <c r="C8" s="36">
        <v>7544233</v>
      </c>
      <c r="D8" s="35">
        <v>37505552</v>
      </c>
      <c r="E8" s="35">
        <v>0</v>
      </c>
      <c r="F8" s="35">
        <v>0</v>
      </c>
      <c r="G8" s="35">
        <v>0</v>
      </c>
      <c r="H8" s="35">
        <v>0</v>
      </c>
      <c r="I8" s="36">
        <v>52783612</v>
      </c>
      <c r="J8" s="52">
        <v>0</v>
      </c>
      <c r="K8" s="36">
        <v>0</v>
      </c>
      <c r="L8" s="36">
        <v>97833397</v>
      </c>
      <c r="M8" s="53">
        <f t="shared" si="0"/>
        <v>4.9560359832395345E-2</v>
      </c>
    </row>
    <row r="9" spans="1:13" x14ac:dyDescent="0.2">
      <c r="A9" s="51" t="s">
        <v>12</v>
      </c>
      <c r="B9" s="34">
        <v>0</v>
      </c>
      <c r="C9" s="36">
        <v>0</v>
      </c>
      <c r="D9" s="35">
        <v>1137049</v>
      </c>
      <c r="E9" s="35">
        <v>0</v>
      </c>
      <c r="F9" s="35">
        <v>0</v>
      </c>
      <c r="G9" s="35">
        <v>0</v>
      </c>
      <c r="H9" s="35">
        <v>0</v>
      </c>
      <c r="I9" s="36">
        <v>1597750</v>
      </c>
      <c r="J9" s="52">
        <v>0</v>
      </c>
      <c r="K9" s="36">
        <v>0</v>
      </c>
      <c r="L9" s="36">
        <v>2734799</v>
      </c>
      <c r="M9" s="53">
        <f t="shared" si="0"/>
        <v>1.3853921734852462E-3</v>
      </c>
    </row>
    <row r="10" spans="1:13" x14ac:dyDescent="0.2">
      <c r="A10" s="74" t="s">
        <v>13</v>
      </c>
      <c r="B10" s="34">
        <v>0</v>
      </c>
      <c r="C10" s="36">
        <v>0</v>
      </c>
      <c r="D10" s="35">
        <v>0</v>
      </c>
      <c r="E10" s="35">
        <v>0</v>
      </c>
      <c r="F10" s="35">
        <v>0</v>
      </c>
      <c r="G10" s="35">
        <v>0</v>
      </c>
      <c r="H10" s="35">
        <v>0</v>
      </c>
      <c r="I10" s="36">
        <v>0</v>
      </c>
      <c r="J10" s="52">
        <v>0</v>
      </c>
      <c r="K10" s="36">
        <v>0</v>
      </c>
      <c r="L10" s="36">
        <v>0</v>
      </c>
      <c r="M10" s="53">
        <f t="shared" si="0"/>
        <v>0</v>
      </c>
    </row>
    <row r="11" spans="1:13" x14ac:dyDescent="0.2">
      <c r="A11" s="74" t="s">
        <v>14</v>
      </c>
      <c r="B11" s="34">
        <v>0</v>
      </c>
      <c r="C11" s="36">
        <v>12117184</v>
      </c>
      <c r="D11" s="35">
        <v>36245871</v>
      </c>
      <c r="E11" s="35">
        <v>0</v>
      </c>
      <c r="F11" s="35">
        <v>0</v>
      </c>
      <c r="G11" s="35">
        <v>0</v>
      </c>
      <c r="H11" s="35">
        <v>5182391</v>
      </c>
      <c r="I11" s="36">
        <v>29946683</v>
      </c>
      <c r="J11" s="52">
        <v>0</v>
      </c>
      <c r="K11" s="36">
        <v>36324390</v>
      </c>
      <c r="L11" s="36">
        <v>119816518</v>
      </c>
      <c r="M11" s="53">
        <f t="shared" si="0"/>
        <v>6.069655074886824E-2</v>
      </c>
    </row>
    <row r="12" spans="1:13" x14ac:dyDescent="0.2">
      <c r="A12" s="74" t="s">
        <v>15</v>
      </c>
      <c r="B12" s="34">
        <v>1084011</v>
      </c>
      <c r="C12" s="36">
        <v>0</v>
      </c>
      <c r="D12" s="35">
        <v>7110375</v>
      </c>
      <c r="E12" s="35">
        <v>0</v>
      </c>
      <c r="F12" s="35">
        <v>462137</v>
      </c>
      <c r="G12" s="35">
        <v>0</v>
      </c>
      <c r="H12" s="35">
        <v>6300638</v>
      </c>
      <c r="I12" s="36">
        <v>2087721</v>
      </c>
      <c r="J12" s="52">
        <v>60895</v>
      </c>
      <c r="K12" s="36">
        <v>96129</v>
      </c>
      <c r="L12" s="36">
        <v>17201906</v>
      </c>
      <c r="M12" s="53">
        <f t="shared" si="0"/>
        <v>8.714127049713305E-3</v>
      </c>
    </row>
    <row r="13" spans="1:13" x14ac:dyDescent="0.2">
      <c r="A13" s="74" t="s">
        <v>16</v>
      </c>
      <c r="B13" s="34">
        <v>0</v>
      </c>
      <c r="C13" s="36">
        <v>0</v>
      </c>
      <c r="D13" s="35">
        <v>0</v>
      </c>
      <c r="E13" s="35">
        <v>0</v>
      </c>
      <c r="F13" s="35">
        <v>0</v>
      </c>
      <c r="G13" s="35">
        <v>0</v>
      </c>
      <c r="H13" s="35">
        <v>11574</v>
      </c>
      <c r="I13" s="36">
        <v>22909284</v>
      </c>
      <c r="J13" s="52">
        <v>588545</v>
      </c>
      <c r="K13" s="36">
        <v>0</v>
      </c>
      <c r="L13" s="36">
        <v>23509403</v>
      </c>
      <c r="M13" s="53">
        <f t="shared" si="0"/>
        <v>1.1909373566214763E-2</v>
      </c>
    </row>
    <row r="14" spans="1:13" x14ac:dyDescent="0.2">
      <c r="A14" s="74" t="s">
        <v>17</v>
      </c>
      <c r="B14" s="34">
        <v>7162003</v>
      </c>
      <c r="C14" s="36">
        <v>0</v>
      </c>
      <c r="D14" s="35">
        <v>0</v>
      </c>
      <c r="E14" s="35">
        <v>0</v>
      </c>
      <c r="F14" s="35">
        <v>0</v>
      </c>
      <c r="G14" s="35">
        <v>0</v>
      </c>
      <c r="H14" s="35">
        <v>0</v>
      </c>
      <c r="I14" s="36">
        <v>35322903</v>
      </c>
      <c r="J14" s="52">
        <v>0</v>
      </c>
      <c r="K14" s="36">
        <v>1133</v>
      </c>
      <c r="L14" s="36">
        <v>42486039</v>
      </c>
      <c r="M14" s="53">
        <f t="shared" si="0"/>
        <v>2.1522541844204615E-2</v>
      </c>
    </row>
    <row r="15" spans="1:13" x14ac:dyDescent="0.2">
      <c r="A15" s="74" t="s">
        <v>18</v>
      </c>
      <c r="B15" s="34">
        <v>0</v>
      </c>
      <c r="C15" s="36">
        <v>0</v>
      </c>
      <c r="D15" s="35">
        <v>7491826</v>
      </c>
      <c r="E15" s="35">
        <v>0</v>
      </c>
      <c r="F15" s="35">
        <v>17677</v>
      </c>
      <c r="G15" s="35">
        <v>0</v>
      </c>
      <c r="H15" s="35">
        <v>0</v>
      </c>
      <c r="I15" s="36">
        <v>4372477</v>
      </c>
      <c r="J15" s="52">
        <v>4846</v>
      </c>
      <c r="K15" s="36">
        <v>0</v>
      </c>
      <c r="L15" s="36">
        <v>11886827</v>
      </c>
      <c r="M15" s="53">
        <f t="shared" si="0"/>
        <v>6.021618807588093E-3</v>
      </c>
    </row>
    <row r="16" spans="1:13" x14ac:dyDescent="0.2">
      <c r="A16" s="74" t="s">
        <v>72</v>
      </c>
      <c r="B16" s="34">
        <v>0</v>
      </c>
      <c r="C16" s="36">
        <v>0</v>
      </c>
      <c r="D16" s="35">
        <v>2080127</v>
      </c>
      <c r="E16" s="35">
        <v>1022994</v>
      </c>
      <c r="F16" s="35">
        <v>55051</v>
      </c>
      <c r="G16" s="35">
        <v>0</v>
      </c>
      <c r="H16" s="35">
        <v>0</v>
      </c>
      <c r="I16" s="36">
        <v>2943114</v>
      </c>
      <c r="J16" s="52">
        <v>0</v>
      </c>
      <c r="K16" s="36">
        <v>0</v>
      </c>
      <c r="L16" s="36">
        <v>6101285</v>
      </c>
      <c r="M16" s="53">
        <f t="shared" si="0"/>
        <v>3.0907838152650084E-3</v>
      </c>
    </row>
    <row r="17" spans="1:13" x14ac:dyDescent="0.2">
      <c r="A17" s="74" t="s">
        <v>19</v>
      </c>
      <c r="B17" s="34">
        <v>0</v>
      </c>
      <c r="C17" s="36">
        <v>0</v>
      </c>
      <c r="D17" s="35">
        <v>1455079</v>
      </c>
      <c r="E17" s="35">
        <v>0</v>
      </c>
      <c r="F17" s="35">
        <v>0</v>
      </c>
      <c r="G17" s="35">
        <v>43085</v>
      </c>
      <c r="H17" s="35">
        <v>0</v>
      </c>
      <c r="I17" s="36">
        <v>1792206</v>
      </c>
      <c r="J17" s="52">
        <v>0</v>
      </c>
      <c r="K17" s="36">
        <v>0</v>
      </c>
      <c r="L17" s="36">
        <v>3290370</v>
      </c>
      <c r="M17" s="53">
        <f t="shared" si="0"/>
        <v>1.6668328626237795E-3</v>
      </c>
    </row>
    <row r="18" spans="1:13" x14ac:dyDescent="0.2">
      <c r="A18" s="74" t="s">
        <v>20</v>
      </c>
      <c r="B18" s="34">
        <v>25535254</v>
      </c>
      <c r="C18" s="36">
        <v>0</v>
      </c>
      <c r="D18" s="35">
        <v>0</v>
      </c>
      <c r="E18" s="35">
        <v>0</v>
      </c>
      <c r="F18" s="35">
        <v>0</v>
      </c>
      <c r="G18" s="35">
        <v>0</v>
      </c>
      <c r="H18" s="35">
        <v>33146722</v>
      </c>
      <c r="I18" s="36">
        <v>44246488</v>
      </c>
      <c r="J18" s="52">
        <v>0</v>
      </c>
      <c r="K18" s="36">
        <v>2174</v>
      </c>
      <c r="L18" s="36">
        <v>102930638</v>
      </c>
      <c r="M18" s="53">
        <f t="shared" si="0"/>
        <v>5.2142515883998451E-2</v>
      </c>
    </row>
    <row r="19" spans="1:13" x14ac:dyDescent="0.2">
      <c r="A19" s="74" t="s">
        <v>22</v>
      </c>
      <c r="B19" s="34">
        <v>0</v>
      </c>
      <c r="C19" s="36">
        <v>403524</v>
      </c>
      <c r="D19" s="35">
        <v>19071973</v>
      </c>
      <c r="E19" s="35">
        <v>0</v>
      </c>
      <c r="F19" s="35">
        <v>1276020</v>
      </c>
      <c r="G19" s="35">
        <v>0</v>
      </c>
      <c r="H19" s="35">
        <v>372927</v>
      </c>
      <c r="I19" s="36">
        <v>0</v>
      </c>
      <c r="J19" s="52">
        <v>6137</v>
      </c>
      <c r="K19" s="36">
        <v>1104431</v>
      </c>
      <c r="L19" s="36">
        <v>22235011</v>
      </c>
      <c r="M19" s="53">
        <f t="shared" si="0"/>
        <v>1.1263793140467857E-2</v>
      </c>
    </row>
    <row r="20" spans="1:13" x14ac:dyDescent="0.2">
      <c r="A20" s="74" t="s">
        <v>21</v>
      </c>
      <c r="B20" s="34">
        <v>16738863</v>
      </c>
      <c r="C20" s="36">
        <v>164855</v>
      </c>
      <c r="D20" s="35">
        <v>0</v>
      </c>
      <c r="E20" s="35">
        <v>0</v>
      </c>
      <c r="F20" s="35">
        <v>0</v>
      </c>
      <c r="G20" s="35">
        <v>3752</v>
      </c>
      <c r="H20" s="35">
        <v>0</v>
      </c>
      <c r="I20" s="36">
        <v>3744657</v>
      </c>
      <c r="J20" s="52">
        <v>593584</v>
      </c>
      <c r="K20" s="36">
        <v>495096</v>
      </c>
      <c r="L20" s="36">
        <v>21740807</v>
      </c>
      <c r="M20" s="53">
        <f t="shared" si="0"/>
        <v>1.1013439694490621E-2</v>
      </c>
    </row>
    <row r="21" spans="1:13" x14ac:dyDescent="0.2">
      <c r="A21" s="74" t="s">
        <v>23</v>
      </c>
      <c r="B21" s="34">
        <v>0</v>
      </c>
      <c r="C21" s="36">
        <v>0</v>
      </c>
      <c r="D21" s="35">
        <v>0</v>
      </c>
      <c r="E21" s="35">
        <v>0</v>
      </c>
      <c r="F21" s="35">
        <v>0</v>
      </c>
      <c r="G21" s="35">
        <v>0</v>
      </c>
      <c r="H21" s="35">
        <v>0</v>
      </c>
      <c r="I21" s="36">
        <v>0</v>
      </c>
      <c r="J21" s="52">
        <v>0</v>
      </c>
      <c r="K21" s="36">
        <v>0</v>
      </c>
      <c r="L21" s="36">
        <v>0</v>
      </c>
      <c r="M21" s="53">
        <f t="shared" si="0"/>
        <v>0</v>
      </c>
    </row>
    <row r="22" spans="1:13" x14ac:dyDescent="0.2">
      <c r="A22" s="74" t="s">
        <v>24</v>
      </c>
      <c r="B22" s="34">
        <v>0</v>
      </c>
      <c r="C22" s="36">
        <v>0</v>
      </c>
      <c r="D22" s="35">
        <v>0</v>
      </c>
      <c r="E22" s="35">
        <v>0</v>
      </c>
      <c r="F22" s="35">
        <v>0</v>
      </c>
      <c r="G22" s="35">
        <v>0</v>
      </c>
      <c r="H22" s="35">
        <v>0</v>
      </c>
      <c r="I22" s="36">
        <v>0</v>
      </c>
      <c r="J22" s="52">
        <v>0</v>
      </c>
      <c r="K22" s="36">
        <v>0</v>
      </c>
      <c r="L22" s="36">
        <v>0</v>
      </c>
      <c r="M22" s="53">
        <f t="shared" si="0"/>
        <v>0</v>
      </c>
    </row>
    <row r="23" spans="1:13" x14ac:dyDescent="0.2">
      <c r="A23" s="74" t="s">
        <v>25</v>
      </c>
      <c r="B23" s="34">
        <v>0</v>
      </c>
      <c r="C23" s="36">
        <v>0</v>
      </c>
      <c r="D23" s="35">
        <v>1030133</v>
      </c>
      <c r="E23" s="35">
        <v>0</v>
      </c>
      <c r="F23" s="35">
        <v>0</v>
      </c>
      <c r="G23" s="35">
        <v>0</v>
      </c>
      <c r="H23" s="35">
        <v>0</v>
      </c>
      <c r="I23" s="36">
        <v>971423</v>
      </c>
      <c r="J23" s="52">
        <v>79241</v>
      </c>
      <c r="K23" s="36">
        <v>0</v>
      </c>
      <c r="L23" s="36">
        <v>2080797</v>
      </c>
      <c r="M23" s="53">
        <f t="shared" si="0"/>
        <v>1.0540883912900289E-3</v>
      </c>
    </row>
    <row r="24" spans="1:13" x14ac:dyDescent="0.2">
      <c r="A24" s="74" t="s">
        <v>26</v>
      </c>
      <c r="B24" s="34">
        <v>0</v>
      </c>
      <c r="C24" s="36">
        <v>0</v>
      </c>
      <c r="D24" s="35">
        <v>0</v>
      </c>
      <c r="E24" s="35">
        <v>0</v>
      </c>
      <c r="F24" s="35">
        <v>0</v>
      </c>
      <c r="G24" s="35">
        <v>0</v>
      </c>
      <c r="H24" s="35">
        <v>0</v>
      </c>
      <c r="I24" s="36">
        <v>0</v>
      </c>
      <c r="J24" s="52">
        <v>0</v>
      </c>
      <c r="K24" s="36">
        <v>0</v>
      </c>
      <c r="L24" s="36">
        <v>0</v>
      </c>
      <c r="M24" s="53">
        <f t="shared" si="0"/>
        <v>0</v>
      </c>
    </row>
    <row r="25" spans="1:13" x14ac:dyDescent="0.2">
      <c r="A25" s="74" t="s">
        <v>27</v>
      </c>
      <c r="B25" s="34">
        <v>0</v>
      </c>
      <c r="C25" s="36">
        <v>0</v>
      </c>
      <c r="D25" s="35">
        <v>0</v>
      </c>
      <c r="E25" s="35">
        <v>0</v>
      </c>
      <c r="F25" s="35">
        <v>0</v>
      </c>
      <c r="G25" s="35">
        <v>0</v>
      </c>
      <c r="H25" s="35">
        <v>0</v>
      </c>
      <c r="I25" s="36">
        <v>0</v>
      </c>
      <c r="J25" s="52">
        <v>0</v>
      </c>
      <c r="K25" s="36">
        <v>21258</v>
      </c>
      <c r="L25" s="36">
        <v>21258</v>
      </c>
      <c r="M25" s="53">
        <f t="shared" si="0"/>
        <v>1.0768859731171966E-5</v>
      </c>
    </row>
    <row r="26" spans="1:13" x14ac:dyDescent="0.2">
      <c r="A26" s="74" t="s">
        <v>28</v>
      </c>
      <c r="B26" s="34">
        <v>0</v>
      </c>
      <c r="C26" s="36">
        <v>0</v>
      </c>
      <c r="D26" s="35">
        <v>0</v>
      </c>
      <c r="E26" s="35">
        <v>0</v>
      </c>
      <c r="F26" s="35">
        <v>0</v>
      </c>
      <c r="G26" s="35">
        <v>0</v>
      </c>
      <c r="H26" s="35">
        <v>0</v>
      </c>
      <c r="I26" s="36">
        <v>0</v>
      </c>
      <c r="J26" s="52">
        <v>0</v>
      </c>
      <c r="K26" s="36">
        <v>0</v>
      </c>
      <c r="L26" s="36">
        <v>0</v>
      </c>
      <c r="M26" s="53">
        <f t="shared" si="0"/>
        <v>0</v>
      </c>
    </row>
    <row r="27" spans="1:13" x14ac:dyDescent="0.2">
      <c r="A27" s="74" t="s">
        <v>29</v>
      </c>
      <c r="B27" s="34">
        <v>0</v>
      </c>
      <c r="C27" s="36">
        <v>0</v>
      </c>
      <c r="D27" s="35">
        <v>2433517</v>
      </c>
      <c r="E27" s="35">
        <v>0</v>
      </c>
      <c r="F27" s="35">
        <v>0</v>
      </c>
      <c r="G27" s="35">
        <v>0</v>
      </c>
      <c r="H27" s="35">
        <v>0</v>
      </c>
      <c r="I27" s="36">
        <v>1231003</v>
      </c>
      <c r="J27" s="52">
        <v>0</v>
      </c>
      <c r="K27" s="36">
        <v>0</v>
      </c>
      <c r="L27" s="36">
        <v>3664520</v>
      </c>
      <c r="M27" s="53">
        <f t="shared" si="0"/>
        <v>1.8563694544206555E-3</v>
      </c>
    </row>
    <row r="28" spans="1:13" x14ac:dyDescent="0.2">
      <c r="A28" s="74" t="s">
        <v>30</v>
      </c>
      <c r="B28" s="34">
        <v>915712</v>
      </c>
      <c r="C28" s="36">
        <v>543644</v>
      </c>
      <c r="D28" s="35">
        <v>1010044</v>
      </c>
      <c r="E28" s="35">
        <v>0</v>
      </c>
      <c r="F28" s="35">
        <v>142816</v>
      </c>
      <c r="G28" s="35">
        <v>361299</v>
      </c>
      <c r="H28" s="35">
        <v>1727340</v>
      </c>
      <c r="I28" s="36">
        <v>1763955</v>
      </c>
      <c r="J28" s="52">
        <v>6163</v>
      </c>
      <c r="K28" s="36">
        <v>739582</v>
      </c>
      <c r="L28" s="36">
        <v>7210554</v>
      </c>
      <c r="M28" s="53">
        <f t="shared" si="0"/>
        <v>3.6527163707799864E-3</v>
      </c>
    </row>
    <row r="29" spans="1:13" x14ac:dyDescent="0.2">
      <c r="A29" s="74" t="s">
        <v>31</v>
      </c>
      <c r="B29" s="34">
        <v>0</v>
      </c>
      <c r="C29" s="36">
        <v>0</v>
      </c>
      <c r="D29" s="35">
        <v>33665986</v>
      </c>
      <c r="E29" s="35">
        <v>0</v>
      </c>
      <c r="F29" s="35">
        <v>961621</v>
      </c>
      <c r="G29" s="35">
        <v>0</v>
      </c>
      <c r="H29" s="35">
        <v>0</v>
      </c>
      <c r="I29" s="36">
        <v>8077055</v>
      </c>
      <c r="J29" s="52">
        <v>879909</v>
      </c>
      <c r="K29" s="36">
        <v>9011320</v>
      </c>
      <c r="L29" s="36">
        <v>52595891</v>
      </c>
      <c r="M29" s="53">
        <f t="shared" si="0"/>
        <v>2.6643982153307464E-2</v>
      </c>
    </row>
    <row r="30" spans="1:13" x14ac:dyDescent="0.2">
      <c r="A30" s="74" t="s">
        <v>32</v>
      </c>
      <c r="B30" s="34">
        <v>0</v>
      </c>
      <c r="C30" s="36">
        <v>0</v>
      </c>
      <c r="D30" s="35">
        <v>7698688</v>
      </c>
      <c r="E30" s="35">
        <v>0</v>
      </c>
      <c r="F30" s="35">
        <v>63182</v>
      </c>
      <c r="G30" s="35">
        <v>0</v>
      </c>
      <c r="H30" s="35">
        <v>17820</v>
      </c>
      <c r="I30" s="36">
        <v>8847436</v>
      </c>
      <c r="J30" s="52">
        <v>102276</v>
      </c>
      <c r="K30" s="36">
        <v>516055</v>
      </c>
      <c r="L30" s="36">
        <v>17245457</v>
      </c>
      <c r="M30" s="53">
        <f t="shared" si="0"/>
        <v>8.7361890786037122E-3</v>
      </c>
    </row>
    <row r="31" spans="1:13" x14ac:dyDescent="0.2">
      <c r="A31" s="74" t="s">
        <v>33</v>
      </c>
      <c r="B31" s="34">
        <v>10479749</v>
      </c>
      <c r="C31" s="36">
        <v>37099937</v>
      </c>
      <c r="D31" s="35">
        <v>0</v>
      </c>
      <c r="E31" s="35">
        <v>0</v>
      </c>
      <c r="F31" s="35">
        <v>13691333</v>
      </c>
      <c r="G31" s="35">
        <v>0</v>
      </c>
      <c r="H31" s="35">
        <v>24827088</v>
      </c>
      <c r="I31" s="36">
        <v>139045592</v>
      </c>
      <c r="J31" s="52">
        <v>0</v>
      </c>
      <c r="K31" s="36">
        <v>2121657</v>
      </c>
      <c r="L31" s="36">
        <v>227265356</v>
      </c>
      <c r="M31" s="53">
        <f t="shared" si="0"/>
        <v>0.1151278925825036</v>
      </c>
    </row>
    <row r="32" spans="1:13" x14ac:dyDescent="0.2">
      <c r="A32" s="74" t="s">
        <v>34</v>
      </c>
      <c r="B32" s="34">
        <v>0</v>
      </c>
      <c r="C32" s="36">
        <v>0</v>
      </c>
      <c r="D32" s="35">
        <v>0</v>
      </c>
      <c r="E32" s="35">
        <v>0</v>
      </c>
      <c r="F32" s="35">
        <v>0</v>
      </c>
      <c r="G32" s="35">
        <v>0</v>
      </c>
      <c r="H32" s="35">
        <v>0</v>
      </c>
      <c r="I32" s="36">
        <v>0</v>
      </c>
      <c r="J32" s="52">
        <v>0</v>
      </c>
      <c r="K32" s="36">
        <v>0</v>
      </c>
      <c r="L32" s="36">
        <v>0</v>
      </c>
      <c r="M32" s="53">
        <f t="shared" si="0"/>
        <v>0</v>
      </c>
    </row>
    <row r="33" spans="1:13" x14ac:dyDescent="0.2">
      <c r="A33" s="74" t="s">
        <v>35</v>
      </c>
      <c r="B33" s="34">
        <v>0</v>
      </c>
      <c r="C33" s="36">
        <v>0</v>
      </c>
      <c r="D33" s="35">
        <v>0</v>
      </c>
      <c r="E33" s="35">
        <v>0</v>
      </c>
      <c r="F33" s="35">
        <v>532514</v>
      </c>
      <c r="G33" s="35">
        <v>0</v>
      </c>
      <c r="H33" s="35">
        <v>28313</v>
      </c>
      <c r="I33" s="36">
        <v>19271269</v>
      </c>
      <c r="J33" s="52">
        <v>0</v>
      </c>
      <c r="K33" s="36">
        <v>0</v>
      </c>
      <c r="L33" s="36">
        <v>19832096</v>
      </c>
      <c r="M33" s="53">
        <f t="shared" si="0"/>
        <v>1.0046526484106531E-2</v>
      </c>
    </row>
    <row r="34" spans="1:13" x14ac:dyDescent="0.2">
      <c r="A34" s="74" t="s">
        <v>36</v>
      </c>
      <c r="B34" s="34">
        <v>0</v>
      </c>
      <c r="C34" s="36">
        <v>0</v>
      </c>
      <c r="D34" s="35">
        <v>0</v>
      </c>
      <c r="E34" s="35">
        <v>0</v>
      </c>
      <c r="F34" s="35">
        <v>0</v>
      </c>
      <c r="G34" s="35">
        <v>0</v>
      </c>
      <c r="H34" s="35">
        <v>0</v>
      </c>
      <c r="I34" s="36">
        <v>0</v>
      </c>
      <c r="J34" s="52">
        <v>0</v>
      </c>
      <c r="K34" s="36">
        <v>0</v>
      </c>
      <c r="L34" s="36">
        <v>0</v>
      </c>
      <c r="M34" s="53">
        <f t="shared" si="0"/>
        <v>0</v>
      </c>
    </row>
    <row r="35" spans="1:13" x14ac:dyDescent="0.2">
      <c r="A35" s="74" t="s">
        <v>37</v>
      </c>
      <c r="B35" s="34">
        <v>0</v>
      </c>
      <c r="C35" s="36">
        <v>0</v>
      </c>
      <c r="D35" s="35">
        <v>1441152</v>
      </c>
      <c r="E35" s="35">
        <v>0</v>
      </c>
      <c r="F35" s="35">
        <v>0</v>
      </c>
      <c r="G35" s="35">
        <v>0</v>
      </c>
      <c r="H35" s="35">
        <v>0</v>
      </c>
      <c r="I35" s="36">
        <v>1554960</v>
      </c>
      <c r="J35" s="52">
        <v>0</v>
      </c>
      <c r="K35" s="36">
        <v>0</v>
      </c>
      <c r="L35" s="36">
        <v>2996112</v>
      </c>
      <c r="M35" s="53">
        <f t="shared" si="0"/>
        <v>1.5177678928817906E-3</v>
      </c>
    </row>
    <row r="36" spans="1:13" x14ac:dyDescent="0.2">
      <c r="A36" s="74" t="s">
        <v>38</v>
      </c>
      <c r="B36" s="34">
        <v>0</v>
      </c>
      <c r="C36" s="36">
        <v>0</v>
      </c>
      <c r="D36" s="35">
        <v>0</v>
      </c>
      <c r="E36" s="35">
        <v>371520</v>
      </c>
      <c r="F36" s="35">
        <v>0</v>
      </c>
      <c r="G36" s="35">
        <v>0</v>
      </c>
      <c r="H36" s="35">
        <v>0</v>
      </c>
      <c r="I36" s="36">
        <v>184920</v>
      </c>
      <c r="J36" s="52">
        <v>0</v>
      </c>
      <c r="K36" s="36">
        <v>0</v>
      </c>
      <c r="L36" s="36">
        <v>556440</v>
      </c>
      <c r="M36" s="53">
        <f t="shared" si="0"/>
        <v>2.8188090642644316E-4</v>
      </c>
    </row>
    <row r="37" spans="1:13" x14ac:dyDescent="0.2">
      <c r="A37" s="74" t="s">
        <v>39</v>
      </c>
      <c r="B37" s="34">
        <v>1394226</v>
      </c>
      <c r="C37" s="36">
        <v>0</v>
      </c>
      <c r="D37" s="35">
        <v>26371962</v>
      </c>
      <c r="E37" s="35">
        <v>0</v>
      </c>
      <c r="F37" s="35">
        <v>988487</v>
      </c>
      <c r="G37" s="35">
        <v>0</v>
      </c>
      <c r="H37" s="35">
        <v>0</v>
      </c>
      <c r="I37" s="36">
        <v>27166524</v>
      </c>
      <c r="J37" s="52">
        <v>10361</v>
      </c>
      <c r="K37" s="36">
        <v>0</v>
      </c>
      <c r="L37" s="36">
        <v>55931561</v>
      </c>
      <c r="M37" s="53">
        <f t="shared" si="0"/>
        <v>2.8333763051768202E-2</v>
      </c>
    </row>
    <row r="38" spans="1:13" x14ac:dyDescent="0.2">
      <c r="A38" s="74" t="s">
        <v>1</v>
      </c>
      <c r="B38" s="34">
        <v>0</v>
      </c>
      <c r="C38" s="36">
        <v>22565</v>
      </c>
      <c r="D38" s="35">
        <v>0</v>
      </c>
      <c r="E38" s="35">
        <v>0</v>
      </c>
      <c r="F38" s="35">
        <v>120445</v>
      </c>
      <c r="G38" s="35">
        <v>0</v>
      </c>
      <c r="H38" s="35">
        <v>22759</v>
      </c>
      <c r="I38" s="36">
        <v>69007784</v>
      </c>
      <c r="J38" s="52">
        <v>346465</v>
      </c>
      <c r="K38" s="36">
        <v>186650</v>
      </c>
      <c r="L38" s="36">
        <v>69706667</v>
      </c>
      <c r="M38" s="53">
        <f t="shared" si="0"/>
        <v>3.5311944644393349E-2</v>
      </c>
    </row>
    <row r="39" spans="1:13" x14ac:dyDescent="0.2">
      <c r="A39" s="74" t="s">
        <v>40</v>
      </c>
      <c r="B39" s="34">
        <v>0</v>
      </c>
      <c r="C39" s="36">
        <v>3739576</v>
      </c>
      <c r="D39" s="35">
        <v>3879671</v>
      </c>
      <c r="E39" s="35">
        <v>0</v>
      </c>
      <c r="F39" s="35">
        <v>0</v>
      </c>
      <c r="G39" s="35">
        <v>0</v>
      </c>
      <c r="H39" s="35">
        <v>243561</v>
      </c>
      <c r="I39" s="36">
        <v>1639520</v>
      </c>
      <c r="J39" s="52">
        <v>136034</v>
      </c>
      <c r="K39" s="36">
        <v>0</v>
      </c>
      <c r="L39" s="36">
        <v>9638362</v>
      </c>
      <c r="M39" s="53">
        <f t="shared" si="0"/>
        <v>4.8825933021101747E-3</v>
      </c>
    </row>
    <row r="40" spans="1:13" x14ac:dyDescent="0.2">
      <c r="A40" s="74" t="s">
        <v>41</v>
      </c>
      <c r="B40" s="34">
        <v>0</v>
      </c>
      <c r="C40" s="36">
        <v>0</v>
      </c>
      <c r="D40" s="35">
        <v>2993162</v>
      </c>
      <c r="E40" s="35">
        <v>3742461</v>
      </c>
      <c r="F40" s="35">
        <v>0</v>
      </c>
      <c r="G40" s="35">
        <v>0</v>
      </c>
      <c r="H40" s="35">
        <v>0</v>
      </c>
      <c r="I40" s="36">
        <v>2506799</v>
      </c>
      <c r="J40" s="52">
        <v>255817</v>
      </c>
      <c r="K40" s="36">
        <v>0</v>
      </c>
      <c r="L40" s="36">
        <v>9498239</v>
      </c>
      <c r="M40" s="53">
        <f t="shared" si="0"/>
        <v>4.8116099108169675E-3</v>
      </c>
    </row>
    <row r="41" spans="1:13" x14ac:dyDescent="0.2">
      <c r="A41" s="74" t="s">
        <v>42</v>
      </c>
      <c r="B41" s="34">
        <v>0</v>
      </c>
      <c r="C41" s="36">
        <v>0</v>
      </c>
      <c r="D41" s="35">
        <v>0</v>
      </c>
      <c r="E41" s="35">
        <v>0</v>
      </c>
      <c r="F41" s="35">
        <v>0</v>
      </c>
      <c r="G41" s="35">
        <v>0</v>
      </c>
      <c r="H41" s="35">
        <v>0</v>
      </c>
      <c r="I41" s="36">
        <v>0</v>
      </c>
      <c r="J41" s="52">
        <v>0</v>
      </c>
      <c r="K41" s="36">
        <v>0</v>
      </c>
      <c r="L41" s="36">
        <v>0</v>
      </c>
      <c r="M41" s="53">
        <f t="shared" si="0"/>
        <v>0</v>
      </c>
    </row>
    <row r="42" spans="1:13" x14ac:dyDescent="0.2">
      <c r="A42" s="74" t="s">
        <v>2</v>
      </c>
      <c r="B42" s="34">
        <v>0</v>
      </c>
      <c r="C42" s="36">
        <v>0</v>
      </c>
      <c r="D42" s="35">
        <v>699613</v>
      </c>
      <c r="E42" s="35">
        <v>0</v>
      </c>
      <c r="F42" s="35">
        <v>0</v>
      </c>
      <c r="G42" s="35">
        <v>0</v>
      </c>
      <c r="H42" s="35">
        <v>0</v>
      </c>
      <c r="I42" s="36">
        <v>1379620</v>
      </c>
      <c r="J42" s="52">
        <v>0</v>
      </c>
      <c r="K42" s="36">
        <v>0</v>
      </c>
      <c r="L42" s="36">
        <v>2079233</v>
      </c>
      <c r="M42" s="53">
        <f t="shared" si="0"/>
        <v>1.0532961014876226E-3</v>
      </c>
    </row>
    <row r="43" spans="1:13" x14ac:dyDescent="0.2">
      <c r="A43" s="74" t="s">
        <v>43</v>
      </c>
      <c r="B43" s="34">
        <v>9788746</v>
      </c>
      <c r="C43" s="36">
        <v>0</v>
      </c>
      <c r="D43" s="35">
        <v>0</v>
      </c>
      <c r="E43" s="35">
        <v>0</v>
      </c>
      <c r="F43" s="35">
        <v>80968</v>
      </c>
      <c r="G43" s="35">
        <v>0</v>
      </c>
      <c r="H43" s="35">
        <v>11802</v>
      </c>
      <c r="I43" s="36">
        <v>0</v>
      </c>
      <c r="J43" s="52">
        <v>6579</v>
      </c>
      <c r="K43" s="36">
        <v>73676</v>
      </c>
      <c r="L43" s="36">
        <v>9961771</v>
      </c>
      <c r="M43" s="53">
        <f t="shared" si="0"/>
        <v>5.0464255608738684E-3</v>
      </c>
    </row>
    <row r="44" spans="1:13" x14ac:dyDescent="0.2">
      <c r="A44" s="51" t="s">
        <v>44</v>
      </c>
      <c r="B44" s="34">
        <v>0</v>
      </c>
      <c r="C44" s="36">
        <v>10040</v>
      </c>
      <c r="D44" s="35">
        <v>1360194</v>
      </c>
      <c r="E44" s="35">
        <v>35691669</v>
      </c>
      <c r="F44" s="35">
        <v>1588966</v>
      </c>
      <c r="G44" s="35">
        <v>0</v>
      </c>
      <c r="H44" s="35">
        <v>4094849</v>
      </c>
      <c r="I44" s="36">
        <v>13659914</v>
      </c>
      <c r="J44" s="52">
        <v>5307536</v>
      </c>
      <c r="K44" s="36">
        <v>4895</v>
      </c>
      <c r="L44" s="36">
        <v>61718061</v>
      </c>
      <c r="M44" s="53">
        <f t="shared" si="0"/>
        <v>3.1265083346924218E-2</v>
      </c>
    </row>
    <row r="45" spans="1:13" x14ac:dyDescent="0.2">
      <c r="A45" s="51" t="s">
        <v>45</v>
      </c>
      <c r="B45" s="34">
        <v>0</v>
      </c>
      <c r="C45" s="36">
        <v>998646</v>
      </c>
      <c r="D45" s="35">
        <v>0</v>
      </c>
      <c r="E45" s="35">
        <v>0</v>
      </c>
      <c r="F45" s="35">
        <v>0</v>
      </c>
      <c r="G45" s="35">
        <v>0</v>
      </c>
      <c r="H45" s="35">
        <v>588105</v>
      </c>
      <c r="I45" s="36">
        <v>0</v>
      </c>
      <c r="J45" s="52">
        <v>9055</v>
      </c>
      <c r="K45" s="36">
        <v>0</v>
      </c>
      <c r="L45" s="36">
        <v>1595806</v>
      </c>
      <c r="M45" s="53">
        <f t="shared" si="0"/>
        <v>8.0840205909128856E-4</v>
      </c>
    </row>
    <row r="46" spans="1:13" x14ac:dyDescent="0.2">
      <c r="A46" s="51" t="s">
        <v>46</v>
      </c>
      <c r="B46" s="34">
        <v>0</v>
      </c>
      <c r="C46" s="36">
        <v>0</v>
      </c>
      <c r="D46" s="35">
        <v>0</v>
      </c>
      <c r="E46" s="35">
        <v>0</v>
      </c>
      <c r="F46" s="35">
        <v>12577910</v>
      </c>
      <c r="G46" s="35">
        <v>0</v>
      </c>
      <c r="H46" s="35">
        <v>0</v>
      </c>
      <c r="I46" s="36">
        <v>190908612</v>
      </c>
      <c r="J46" s="52">
        <v>0</v>
      </c>
      <c r="K46" s="36">
        <v>15653281</v>
      </c>
      <c r="L46" s="36">
        <v>219139803</v>
      </c>
      <c r="M46" s="53">
        <f t="shared" si="0"/>
        <v>0.11101165678914562</v>
      </c>
    </row>
    <row r="47" spans="1:13" x14ac:dyDescent="0.2">
      <c r="A47" s="51" t="s">
        <v>47</v>
      </c>
      <c r="B47" s="34">
        <v>0</v>
      </c>
      <c r="C47" s="36">
        <v>206909</v>
      </c>
      <c r="D47" s="35">
        <v>0</v>
      </c>
      <c r="E47" s="35">
        <v>0</v>
      </c>
      <c r="F47" s="35">
        <v>0</v>
      </c>
      <c r="G47" s="35">
        <v>0</v>
      </c>
      <c r="H47" s="35">
        <v>16615971</v>
      </c>
      <c r="I47" s="36">
        <v>22678268</v>
      </c>
      <c r="J47" s="52">
        <v>0</v>
      </c>
      <c r="K47" s="36">
        <v>429254</v>
      </c>
      <c r="L47" s="36">
        <v>39930403</v>
      </c>
      <c r="M47" s="53">
        <f t="shared" si="0"/>
        <v>2.0227909912323282E-2</v>
      </c>
    </row>
    <row r="48" spans="1:13" x14ac:dyDescent="0.2">
      <c r="A48" s="51" t="s">
        <v>48</v>
      </c>
      <c r="B48" s="34">
        <v>8230407</v>
      </c>
      <c r="C48" s="36">
        <v>0</v>
      </c>
      <c r="D48" s="35">
        <v>0</v>
      </c>
      <c r="E48" s="35">
        <v>0</v>
      </c>
      <c r="F48" s="35">
        <v>0</v>
      </c>
      <c r="G48" s="35">
        <v>0</v>
      </c>
      <c r="H48" s="35">
        <v>0</v>
      </c>
      <c r="I48" s="36">
        <v>0</v>
      </c>
      <c r="J48" s="52">
        <v>0</v>
      </c>
      <c r="K48" s="36">
        <v>2246043</v>
      </c>
      <c r="L48" s="36">
        <v>10476450</v>
      </c>
      <c r="M48" s="53">
        <f t="shared" si="0"/>
        <v>5.3071512151019167E-3</v>
      </c>
    </row>
    <row r="49" spans="1:13" x14ac:dyDescent="0.2">
      <c r="A49" s="51" t="s">
        <v>49</v>
      </c>
      <c r="B49" s="34">
        <v>0</v>
      </c>
      <c r="C49" s="36">
        <v>0</v>
      </c>
      <c r="D49" s="35">
        <v>0</v>
      </c>
      <c r="E49" s="35">
        <v>0</v>
      </c>
      <c r="F49" s="35">
        <v>0</v>
      </c>
      <c r="G49" s="35">
        <v>0</v>
      </c>
      <c r="H49" s="35">
        <v>0</v>
      </c>
      <c r="I49" s="36">
        <v>0</v>
      </c>
      <c r="J49" s="52">
        <v>0</v>
      </c>
      <c r="K49" s="36">
        <v>10025</v>
      </c>
      <c r="L49" s="36">
        <v>10025</v>
      </c>
      <c r="M49" s="53">
        <f t="shared" si="0"/>
        <v>5.0784560544265198E-6</v>
      </c>
    </row>
    <row r="50" spans="1:13" x14ac:dyDescent="0.2">
      <c r="A50" s="51" t="s">
        <v>3</v>
      </c>
      <c r="B50" s="34">
        <v>0</v>
      </c>
      <c r="C50" s="36">
        <v>0</v>
      </c>
      <c r="D50" s="35">
        <v>4395828</v>
      </c>
      <c r="E50" s="35">
        <v>3190800</v>
      </c>
      <c r="F50" s="35">
        <v>3600</v>
      </c>
      <c r="G50" s="35">
        <v>0</v>
      </c>
      <c r="H50" s="35">
        <v>0</v>
      </c>
      <c r="I50" s="36">
        <v>4276654</v>
      </c>
      <c r="J50" s="52">
        <v>0</v>
      </c>
      <c r="K50" s="36">
        <v>0</v>
      </c>
      <c r="L50" s="36">
        <v>11866882</v>
      </c>
      <c r="M50" s="53">
        <f t="shared" si="0"/>
        <v>6.0115150862907821E-3</v>
      </c>
    </row>
    <row r="51" spans="1:13" x14ac:dyDescent="0.2">
      <c r="A51" s="51" t="s">
        <v>50</v>
      </c>
      <c r="B51" s="34">
        <v>0</v>
      </c>
      <c r="C51" s="36">
        <v>9167393</v>
      </c>
      <c r="D51" s="35">
        <v>0</v>
      </c>
      <c r="E51" s="35">
        <v>0</v>
      </c>
      <c r="F51" s="35">
        <v>15797365</v>
      </c>
      <c r="G51" s="35">
        <v>0</v>
      </c>
      <c r="H51" s="35">
        <v>0</v>
      </c>
      <c r="I51" s="36">
        <v>67044810</v>
      </c>
      <c r="J51" s="52">
        <v>99938</v>
      </c>
      <c r="K51" s="36">
        <v>2903170</v>
      </c>
      <c r="L51" s="36">
        <v>95012676</v>
      </c>
      <c r="M51" s="53">
        <f t="shared" si="0"/>
        <v>4.8131441364535198E-2</v>
      </c>
    </row>
    <row r="52" spans="1:13" x14ac:dyDescent="0.2">
      <c r="A52" s="51" t="s">
        <v>51</v>
      </c>
      <c r="B52" s="34">
        <v>0</v>
      </c>
      <c r="C52" s="36">
        <v>1343576</v>
      </c>
      <c r="D52" s="35">
        <v>53231525</v>
      </c>
      <c r="E52" s="35">
        <v>0</v>
      </c>
      <c r="F52" s="35">
        <v>427209</v>
      </c>
      <c r="G52" s="35">
        <v>0</v>
      </c>
      <c r="H52" s="35">
        <v>0</v>
      </c>
      <c r="I52" s="36">
        <v>30206158</v>
      </c>
      <c r="J52" s="52">
        <v>0</v>
      </c>
      <c r="K52" s="36">
        <v>2869370</v>
      </c>
      <c r="L52" s="36">
        <v>88077838</v>
      </c>
      <c r="M52" s="53">
        <f t="shared" si="0"/>
        <v>4.4618396972757927E-2</v>
      </c>
    </row>
    <row r="53" spans="1:13" x14ac:dyDescent="0.2">
      <c r="A53" s="51" t="s">
        <v>4</v>
      </c>
      <c r="B53" s="34">
        <v>0</v>
      </c>
      <c r="C53" s="36">
        <v>364126</v>
      </c>
      <c r="D53" s="35">
        <v>294146</v>
      </c>
      <c r="E53" s="35">
        <v>0</v>
      </c>
      <c r="F53" s="35">
        <v>0</v>
      </c>
      <c r="G53" s="35">
        <v>0</v>
      </c>
      <c r="H53" s="35">
        <v>0</v>
      </c>
      <c r="I53" s="36">
        <v>0</v>
      </c>
      <c r="J53" s="52">
        <v>361849</v>
      </c>
      <c r="K53" s="36">
        <v>813569</v>
      </c>
      <c r="L53" s="36">
        <v>1833689</v>
      </c>
      <c r="M53" s="53">
        <f t="shared" si="0"/>
        <v>9.2890862882646496E-4</v>
      </c>
    </row>
    <row r="54" spans="1:13" x14ac:dyDescent="0.2">
      <c r="A54" s="51" t="s">
        <v>52</v>
      </c>
      <c r="B54" s="34">
        <v>0</v>
      </c>
      <c r="C54" s="36">
        <v>28247262</v>
      </c>
      <c r="D54" s="35">
        <v>0</v>
      </c>
      <c r="E54" s="35">
        <v>0</v>
      </c>
      <c r="F54" s="35">
        <v>4280261</v>
      </c>
      <c r="G54" s="35">
        <v>0</v>
      </c>
      <c r="H54" s="35">
        <v>0</v>
      </c>
      <c r="I54" s="36">
        <v>24203889</v>
      </c>
      <c r="J54" s="52">
        <v>1177643</v>
      </c>
      <c r="K54" s="36">
        <v>684396</v>
      </c>
      <c r="L54" s="36">
        <v>58593451</v>
      </c>
      <c r="M54" s="53">
        <f t="shared" si="0"/>
        <v>2.9682221045455724E-2</v>
      </c>
    </row>
    <row r="55" spans="1:13" x14ac:dyDescent="0.2">
      <c r="A55" s="51" t="s">
        <v>53</v>
      </c>
      <c r="B55" s="34">
        <v>238847</v>
      </c>
      <c r="C55" s="36">
        <v>20601340</v>
      </c>
      <c r="D55" s="35">
        <v>4890063</v>
      </c>
      <c r="E55" s="35">
        <v>0</v>
      </c>
      <c r="F55" s="35">
        <v>1646083</v>
      </c>
      <c r="G55" s="35">
        <v>0</v>
      </c>
      <c r="H55" s="35">
        <v>0</v>
      </c>
      <c r="I55" s="36">
        <v>1703160</v>
      </c>
      <c r="J55" s="52">
        <v>0</v>
      </c>
      <c r="K55" s="36">
        <v>0</v>
      </c>
      <c r="L55" s="36">
        <v>29079492</v>
      </c>
      <c r="M55" s="53">
        <f t="shared" si="0"/>
        <v>1.473106455930649E-2</v>
      </c>
    </row>
    <row r="56" spans="1:13" x14ac:dyDescent="0.2">
      <c r="A56" s="51" t="s">
        <v>54</v>
      </c>
      <c r="B56" s="34">
        <v>0</v>
      </c>
      <c r="C56" s="36">
        <v>0</v>
      </c>
      <c r="D56" s="35">
        <v>59548769</v>
      </c>
      <c r="E56" s="35">
        <v>0</v>
      </c>
      <c r="F56" s="35">
        <v>4134437</v>
      </c>
      <c r="G56" s="35">
        <v>0</v>
      </c>
      <c r="H56" s="35">
        <v>310584</v>
      </c>
      <c r="I56" s="36">
        <v>33032759</v>
      </c>
      <c r="J56" s="52">
        <v>0</v>
      </c>
      <c r="K56" s="36">
        <v>375913</v>
      </c>
      <c r="L56" s="36">
        <v>97402462</v>
      </c>
      <c r="M56" s="53">
        <f t="shared" si="0"/>
        <v>4.9342057143137066E-2</v>
      </c>
    </row>
    <row r="57" spans="1:13" x14ac:dyDescent="0.2">
      <c r="A57" s="51" t="s">
        <v>55</v>
      </c>
      <c r="B57" s="34">
        <v>0</v>
      </c>
      <c r="C57" s="36">
        <v>0</v>
      </c>
      <c r="D57" s="35">
        <v>0</v>
      </c>
      <c r="E57" s="35">
        <v>0</v>
      </c>
      <c r="F57" s="35">
        <v>0</v>
      </c>
      <c r="G57" s="35">
        <v>0</v>
      </c>
      <c r="H57" s="35">
        <v>0</v>
      </c>
      <c r="I57" s="36">
        <v>10277185</v>
      </c>
      <c r="J57" s="52">
        <v>871522</v>
      </c>
      <c r="K57" s="36">
        <v>0</v>
      </c>
      <c r="L57" s="36">
        <v>11148707</v>
      </c>
      <c r="M57" s="53">
        <f t="shared" si="0"/>
        <v>5.6477025998181874E-3</v>
      </c>
    </row>
    <row r="58" spans="1:13" x14ac:dyDescent="0.2">
      <c r="A58" s="51" t="s">
        <v>70</v>
      </c>
      <c r="B58" s="34">
        <v>0</v>
      </c>
      <c r="C58" s="36">
        <v>59940</v>
      </c>
      <c r="D58" s="35">
        <v>0</v>
      </c>
      <c r="E58" s="35">
        <v>0</v>
      </c>
      <c r="F58" s="35">
        <v>0</v>
      </c>
      <c r="G58" s="35">
        <v>0</v>
      </c>
      <c r="H58" s="35">
        <v>0</v>
      </c>
      <c r="I58" s="36">
        <v>27275536</v>
      </c>
      <c r="J58" s="52">
        <v>0</v>
      </c>
      <c r="K58" s="36">
        <v>0</v>
      </c>
      <c r="L58" s="36">
        <v>27335476</v>
      </c>
      <c r="M58" s="53">
        <f t="shared" si="0"/>
        <v>1.3847582403274897E-2</v>
      </c>
    </row>
    <row r="59" spans="1:13" x14ac:dyDescent="0.2">
      <c r="A59" s="51" t="s">
        <v>71</v>
      </c>
      <c r="B59" s="34">
        <v>0</v>
      </c>
      <c r="C59" s="36">
        <v>621157</v>
      </c>
      <c r="D59" s="35">
        <v>0</v>
      </c>
      <c r="E59" s="35">
        <v>0</v>
      </c>
      <c r="F59" s="35">
        <v>186357</v>
      </c>
      <c r="G59" s="35">
        <v>0</v>
      </c>
      <c r="H59" s="35">
        <v>65711</v>
      </c>
      <c r="I59" s="36">
        <v>8118137</v>
      </c>
      <c r="J59" s="52">
        <v>0</v>
      </c>
      <c r="K59" s="36">
        <v>516740</v>
      </c>
      <c r="L59" s="36">
        <v>9508103</v>
      </c>
      <c r="M59" s="53">
        <f t="shared" si="0"/>
        <v>4.8166068076270288E-3</v>
      </c>
    </row>
    <row r="60" spans="1:13" x14ac:dyDescent="0.2">
      <c r="A60" s="51" t="s">
        <v>56</v>
      </c>
      <c r="B60" s="34">
        <v>0</v>
      </c>
      <c r="C60" s="36">
        <v>23781</v>
      </c>
      <c r="D60" s="35">
        <v>7885700</v>
      </c>
      <c r="E60" s="35">
        <v>0</v>
      </c>
      <c r="F60" s="35">
        <v>669455</v>
      </c>
      <c r="G60" s="35">
        <v>0</v>
      </c>
      <c r="H60" s="35">
        <v>0</v>
      </c>
      <c r="I60" s="36">
        <v>0</v>
      </c>
      <c r="J60" s="52">
        <v>31384</v>
      </c>
      <c r="K60" s="36">
        <v>381033</v>
      </c>
      <c r="L60" s="36">
        <v>8991352</v>
      </c>
      <c r="M60" s="53">
        <f t="shared" si="0"/>
        <v>4.5548315213845385E-3</v>
      </c>
    </row>
    <row r="61" spans="1:13" x14ac:dyDescent="0.2">
      <c r="A61" s="51" t="s">
        <v>6</v>
      </c>
      <c r="B61" s="34">
        <v>0</v>
      </c>
      <c r="C61" s="36">
        <v>27656097</v>
      </c>
      <c r="D61" s="35">
        <v>55028944</v>
      </c>
      <c r="E61" s="35">
        <v>0</v>
      </c>
      <c r="F61" s="35">
        <v>73286</v>
      </c>
      <c r="G61" s="35">
        <v>0</v>
      </c>
      <c r="H61" s="35">
        <v>2596415</v>
      </c>
      <c r="I61" s="36">
        <v>36534430</v>
      </c>
      <c r="J61" s="52">
        <v>0</v>
      </c>
      <c r="K61" s="36">
        <v>951320</v>
      </c>
      <c r="L61" s="36">
        <v>122840491</v>
      </c>
      <c r="M61" s="53">
        <f t="shared" si="0"/>
        <v>6.2228432443658499E-2</v>
      </c>
    </row>
    <row r="62" spans="1:13" x14ac:dyDescent="0.2">
      <c r="A62" s="51" t="s">
        <v>5</v>
      </c>
      <c r="B62" s="34">
        <v>0</v>
      </c>
      <c r="C62" s="36">
        <v>0</v>
      </c>
      <c r="D62" s="35">
        <v>0</v>
      </c>
      <c r="E62" s="35">
        <v>0</v>
      </c>
      <c r="F62" s="35">
        <v>2405877</v>
      </c>
      <c r="G62" s="35">
        <v>0</v>
      </c>
      <c r="H62" s="35">
        <v>0</v>
      </c>
      <c r="I62" s="36">
        <v>21783929</v>
      </c>
      <c r="J62" s="52">
        <v>0</v>
      </c>
      <c r="K62" s="36">
        <v>680010</v>
      </c>
      <c r="L62" s="36">
        <v>24869815</v>
      </c>
      <c r="M62" s="53">
        <f t="shared" si="0"/>
        <v>1.2598529931094013E-2</v>
      </c>
    </row>
    <row r="63" spans="1:13" x14ac:dyDescent="0.2">
      <c r="A63" s="51" t="s">
        <v>57</v>
      </c>
      <c r="B63" s="34">
        <v>0</v>
      </c>
      <c r="C63" s="36">
        <v>0</v>
      </c>
      <c r="D63" s="35">
        <v>10091000</v>
      </c>
      <c r="E63" s="35">
        <v>0</v>
      </c>
      <c r="F63" s="35">
        <v>0</v>
      </c>
      <c r="G63" s="35">
        <v>0</v>
      </c>
      <c r="H63" s="35">
        <v>0</v>
      </c>
      <c r="I63" s="36">
        <v>0</v>
      </c>
      <c r="J63" s="52">
        <v>0</v>
      </c>
      <c r="K63" s="36">
        <v>0</v>
      </c>
      <c r="L63" s="36">
        <v>10091000</v>
      </c>
      <c r="M63" s="53">
        <f t="shared" si="0"/>
        <v>5.1118902788247393E-3</v>
      </c>
    </row>
    <row r="64" spans="1:13" x14ac:dyDescent="0.2">
      <c r="A64" s="51" t="s">
        <v>58</v>
      </c>
      <c r="B64" s="34">
        <v>0</v>
      </c>
      <c r="C64" s="36">
        <v>0</v>
      </c>
      <c r="D64" s="35">
        <v>2712688</v>
      </c>
      <c r="E64" s="35">
        <v>0</v>
      </c>
      <c r="F64" s="35">
        <v>0</v>
      </c>
      <c r="G64" s="35">
        <v>0</v>
      </c>
      <c r="H64" s="35">
        <v>0</v>
      </c>
      <c r="I64" s="36">
        <v>4096020</v>
      </c>
      <c r="J64" s="52">
        <v>0</v>
      </c>
      <c r="K64" s="36">
        <v>0</v>
      </c>
      <c r="L64" s="36">
        <v>6808708</v>
      </c>
      <c r="M64" s="53">
        <f t="shared" si="0"/>
        <v>3.4491495626356393E-3</v>
      </c>
    </row>
    <row r="65" spans="1:13" x14ac:dyDescent="0.2">
      <c r="A65" s="51" t="s">
        <v>59</v>
      </c>
      <c r="B65" s="34">
        <v>0</v>
      </c>
      <c r="C65" s="36">
        <v>0</v>
      </c>
      <c r="D65" s="35">
        <v>0</v>
      </c>
      <c r="E65" s="35">
        <v>0</v>
      </c>
      <c r="F65" s="35">
        <v>0</v>
      </c>
      <c r="G65" s="35">
        <v>0</v>
      </c>
      <c r="H65" s="35">
        <v>0</v>
      </c>
      <c r="I65" s="36">
        <v>1713606</v>
      </c>
      <c r="J65" s="52">
        <v>0</v>
      </c>
      <c r="K65" s="36">
        <v>48805</v>
      </c>
      <c r="L65" s="36">
        <v>1762411</v>
      </c>
      <c r="M65" s="53">
        <f t="shared" si="0"/>
        <v>8.9280067963470303E-4</v>
      </c>
    </row>
    <row r="66" spans="1:13" x14ac:dyDescent="0.2">
      <c r="A66" s="51" t="s">
        <v>60</v>
      </c>
      <c r="B66" s="34">
        <v>0</v>
      </c>
      <c r="C66" s="36">
        <v>0</v>
      </c>
      <c r="D66" s="35">
        <v>0</v>
      </c>
      <c r="E66" s="35">
        <v>316470</v>
      </c>
      <c r="F66" s="35">
        <v>0</v>
      </c>
      <c r="G66" s="35">
        <v>0</v>
      </c>
      <c r="H66" s="35">
        <v>0</v>
      </c>
      <c r="I66" s="36">
        <v>319895</v>
      </c>
      <c r="J66" s="52">
        <v>0</v>
      </c>
      <c r="K66" s="36">
        <v>0</v>
      </c>
      <c r="L66" s="36">
        <v>636365</v>
      </c>
      <c r="M66" s="53">
        <f t="shared" si="0"/>
        <v>3.2236924559352943E-4</v>
      </c>
    </row>
    <row r="67" spans="1:13" x14ac:dyDescent="0.2">
      <c r="A67" s="51" t="s">
        <v>61</v>
      </c>
      <c r="B67" s="34">
        <v>0</v>
      </c>
      <c r="C67" s="36">
        <v>5050450</v>
      </c>
      <c r="D67" s="35">
        <v>0</v>
      </c>
      <c r="E67" s="35">
        <v>0</v>
      </c>
      <c r="F67" s="35">
        <v>416364</v>
      </c>
      <c r="G67" s="35">
        <v>0</v>
      </c>
      <c r="H67" s="35">
        <v>0</v>
      </c>
      <c r="I67" s="36">
        <v>13001948</v>
      </c>
      <c r="J67" s="52">
        <v>219996</v>
      </c>
      <c r="K67" s="36">
        <v>0</v>
      </c>
      <c r="L67" s="36">
        <v>18688758</v>
      </c>
      <c r="M67" s="53">
        <f t="shared" si="0"/>
        <v>9.4673352832730234E-3</v>
      </c>
    </row>
    <row r="68" spans="1:13" x14ac:dyDescent="0.2">
      <c r="A68" s="51" t="s">
        <v>62</v>
      </c>
      <c r="B68" s="34">
        <v>0</v>
      </c>
      <c r="C68" s="36">
        <v>0</v>
      </c>
      <c r="D68" s="35">
        <v>4282787</v>
      </c>
      <c r="E68" s="35">
        <v>0</v>
      </c>
      <c r="F68" s="35">
        <v>0</v>
      </c>
      <c r="G68" s="35">
        <v>0</v>
      </c>
      <c r="H68" s="35">
        <v>0</v>
      </c>
      <c r="I68" s="36">
        <v>2878440</v>
      </c>
      <c r="J68" s="52">
        <v>0</v>
      </c>
      <c r="K68" s="36">
        <v>0</v>
      </c>
      <c r="L68" s="36">
        <v>7161227</v>
      </c>
      <c r="M68" s="53">
        <f t="shared" si="0"/>
        <v>3.6277283406755778E-3</v>
      </c>
    </row>
    <row r="69" spans="1:13" x14ac:dyDescent="0.2">
      <c r="A69" s="51" t="s">
        <v>63</v>
      </c>
      <c r="B69" s="34">
        <v>0</v>
      </c>
      <c r="C69" s="36">
        <v>45500</v>
      </c>
      <c r="D69" s="35">
        <v>1198923</v>
      </c>
      <c r="E69" s="35">
        <v>0</v>
      </c>
      <c r="F69" s="35">
        <v>0</v>
      </c>
      <c r="G69" s="35">
        <v>0</v>
      </c>
      <c r="H69" s="35">
        <v>0</v>
      </c>
      <c r="I69" s="36">
        <v>0</v>
      </c>
      <c r="J69" s="52">
        <v>0</v>
      </c>
      <c r="K69" s="36">
        <v>0</v>
      </c>
      <c r="L69" s="36">
        <v>1244423</v>
      </c>
      <c r="M69" s="53">
        <f t="shared" si="0"/>
        <v>6.3039875497432557E-4</v>
      </c>
    </row>
    <row r="70" spans="1:13" x14ac:dyDescent="0.2">
      <c r="A70" s="51" t="s">
        <v>64</v>
      </c>
      <c r="B70" s="34">
        <v>605244</v>
      </c>
      <c r="C70" s="36">
        <v>0</v>
      </c>
      <c r="D70" s="35">
        <v>0</v>
      </c>
      <c r="E70" s="35">
        <v>0</v>
      </c>
      <c r="F70" s="35">
        <v>0</v>
      </c>
      <c r="G70" s="35">
        <v>0</v>
      </c>
      <c r="H70" s="35">
        <v>0</v>
      </c>
      <c r="I70" s="36">
        <v>0</v>
      </c>
      <c r="J70" s="52">
        <v>0</v>
      </c>
      <c r="K70" s="36">
        <v>0</v>
      </c>
      <c r="L70" s="36">
        <v>605244</v>
      </c>
      <c r="M70" s="50">
        <f>L70/$L$71</f>
        <v>3.0660399563145382E-4</v>
      </c>
    </row>
    <row r="71" spans="1:13" x14ac:dyDescent="0.2">
      <c r="A71" s="54" t="s">
        <v>67</v>
      </c>
      <c r="B71" s="55">
        <v>85315633</v>
      </c>
      <c r="C71" s="55">
        <v>160625540</v>
      </c>
      <c r="D71" s="55">
        <v>420629734</v>
      </c>
      <c r="E71" s="55">
        <v>44335914</v>
      </c>
      <c r="F71" s="55">
        <v>62603911</v>
      </c>
      <c r="G71" s="55">
        <v>408135</v>
      </c>
      <c r="H71" s="55">
        <v>96164569</v>
      </c>
      <c r="I71" s="55">
        <v>1012327657</v>
      </c>
      <c r="J71" s="55">
        <v>11160017</v>
      </c>
      <c r="K71" s="55">
        <v>80454045</v>
      </c>
      <c r="L71" s="55">
        <v>1974025155</v>
      </c>
      <c r="M71" s="56">
        <f>L71/$L$71</f>
        <v>1</v>
      </c>
    </row>
    <row r="72" spans="1:13" x14ac:dyDescent="0.2">
      <c r="A72" s="54" t="s">
        <v>81</v>
      </c>
      <c r="B72" s="58">
        <f>(B71/$L$71)</f>
        <v>4.3219121490880898E-2</v>
      </c>
      <c r="C72" s="58">
        <f t="shared" ref="C72:L72" si="1">(C71/$L$71)</f>
        <v>8.1369550734017873E-2</v>
      </c>
      <c r="D72" s="58">
        <f t="shared" si="1"/>
        <v>0.21308225628968747</v>
      </c>
      <c r="E72" s="58">
        <f t="shared" si="1"/>
        <v>2.2459649963275163E-2</v>
      </c>
      <c r="F72" s="58">
        <f t="shared" si="1"/>
        <v>3.1713836493638806E-2</v>
      </c>
      <c r="G72" s="58">
        <f t="shared" si="1"/>
        <v>2.0675268446617137E-4</v>
      </c>
      <c r="H72" s="58">
        <f t="shared" si="1"/>
        <v>4.8714966350061534E-2</v>
      </c>
      <c r="I72" s="58">
        <f t="shared" si="1"/>
        <v>0.51282409164639042</v>
      </c>
      <c r="J72" s="58">
        <f t="shared" si="1"/>
        <v>5.6534320100900641E-3</v>
      </c>
      <c r="K72" s="58">
        <f t="shared" si="1"/>
        <v>4.075634233749164E-2</v>
      </c>
      <c r="L72" s="58">
        <f t="shared" si="1"/>
        <v>1</v>
      </c>
      <c r="M72" s="59"/>
    </row>
    <row r="73" spans="1:13" x14ac:dyDescent="0.2">
      <c r="A73" s="9"/>
      <c r="B73" s="17"/>
      <c r="C73" s="17"/>
      <c r="D73" s="17"/>
      <c r="E73" s="17"/>
      <c r="F73" s="17"/>
      <c r="G73" s="17"/>
      <c r="H73" s="17"/>
      <c r="I73" s="17"/>
      <c r="J73" s="17"/>
      <c r="K73" s="17"/>
      <c r="L73" s="17"/>
      <c r="M73" s="18"/>
    </row>
    <row r="74" spans="1:13" ht="25.5" customHeight="1" x14ac:dyDescent="0.2">
      <c r="A74" s="72" t="s">
        <v>86</v>
      </c>
      <c r="B74" s="73"/>
      <c r="C74" s="73"/>
      <c r="D74" s="73"/>
      <c r="E74" s="73"/>
      <c r="F74" s="73"/>
      <c r="G74" s="73"/>
      <c r="H74" s="73"/>
      <c r="I74" s="73"/>
      <c r="J74" s="73"/>
      <c r="K74" s="73"/>
      <c r="L74" s="73"/>
      <c r="M74" s="71"/>
    </row>
    <row r="75" spans="1:13" x14ac:dyDescent="0.2">
      <c r="A75" s="9"/>
      <c r="B75" s="17"/>
      <c r="C75" s="17"/>
      <c r="D75" s="17"/>
      <c r="E75" s="17"/>
      <c r="F75" s="17"/>
      <c r="G75" s="17"/>
      <c r="H75" s="17"/>
      <c r="I75" s="17"/>
      <c r="J75" s="17"/>
      <c r="K75" s="17"/>
      <c r="L75" s="17"/>
      <c r="M75" s="18"/>
    </row>
    <row r="76" spans="1:13" ht="13.5" thickBot="1" x14ac:dyDescent="0.25">
      <c r="A76" s="19" t="s">
        <v>83</v>
      </c>
      <c r="B76" s="20"/>
      <c r="C76" s="20"/>
      <c r="D76" s="21"/>
      <c r="E76" s="21"/>
      <c r="F76" s="21"/>
      <c r="G76" s="21"/>
      <c r="H76" s="21"/>
      <c r="I76" s="21"/>
      <c r="J76" s="21"/>
      <c r="K76" s="21"/>
      <c r="L76" s="21"/>
      <c r="M76" s="22"/>
    </row>
    <row r="77" spans="1:13" x14ac:dyDescent="0.2">
      <c r="A77" s="57"/>
      <c r="D77" s="1"/>
      <c r="E77" s="1"/>
      <c r="F77" s="1"/>
      <c r="G77" s="1"/>
      <c r="H77" s="1"/>
      <c r="I77" s="1"/>
      <c r="J77" s="1"/>
      <c r="K77" s="1"/>
      <c r="L77" s="1"/>
      <c r="M77" s="1"/>
    </row>
    <row r="78" spans="1:13" x14ac:dyDescent="0.2">
      <c r="B78" s="1"/>
      <c r="C78" s="1"/>
      <c r="D78" s="1"/>
      <c r="E78" s="1"/>
      <c r="F78" s="1"/>
      <c r="G78" s="1"/>
      <c r="H78" s="1"/>
      <c r="I78" s="1"/>
      <c r="J78" s="1"/>
      <c r="K78" s="1"/>
      <c r="L78" s="1"/>
      <c r="M78" s="1"/>
    </row>
    <row r="79" spans="1:13" x14ac:dyDescent="0.2">
      <c r="D79" s="1"/>
      <c r="E79" s="1"/>
      <c r="F79" s="1"/>
      <c r="G79" s="1"/>
      <c r="H79" s="1"/>
      <c r="I79" s="1"/>
      <c r="J79" s="1"/>
      <c r="K79" s="1"/>
      <c r="L79" s="1"/>
      <c r="M79" s="1"/>
    </row>
    <row r="80" spans="1:13" x14ac:dyDescent="0.2">
      <c r="D80" s="1"/>
      <c r="E80" s="1"/>
      <c r="F80" s="1"/>
      <c r="G80" s="1"/>
      <c r="H80" s="1"/>
      <c r="I80" s="1"/>
      <c r="J80" s="1"/>
      <c r="K80" s="1"/>
      <c r="L80" s="1"/>
      <c r="M80" s="1"/>
    </row>
    <row r="81" spans="4:13" x14ac:dyDescent="0.2">
      <c r="D81" s="1"/>
      <c r="E81" s="1"/>
      <c r="F81" s="1"/>
      <c r="G81" s="1"/>
      <c r="H81" s="1"/>
      <c r="I81" s="1"/>
      <c r="J81" s="1"/>
      <c r="K81" s="1"/>
      <c r="L81" s="1"/>
      <c r="M81" s="1"/>
    </row>
  </sheetData>
  <mergeCells count="1">
    <mergeCell ref="A74:M74"/>
  </mergeCells>
  <printOptions horizontalCentered="1"/>
  <pageMargins left="0.5" right="0.5" top="0.5" bottom="0.5" header="0.3" footer="0.3"/>
  <pageSetup scale="66" fitToHeight="0" orientation="landscape" verticalDpi="0" r:id="rId1"/>
  <headerFooter>
    <oddFooter>&amp;L&amp;11Office of Economic and Demographic Research&amp;R&amp;11Page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M81"/>
  <sheetViews>
    <sheetView workbookViewId="0">
      <selection activeCell="L41" sqref="L41"/>
    </sheetView>
  </sheetViews>
  <sheetFormatPr defaultRowHeight="12.75" x14ac:dyDescent="0.2"/>
  <cols>
    <col min="1" max="12" width="15.7109375" customWidth="1"/>
    <col min="13" max="13" width="8.7109375" customWidth="1"/>
  </cols>
  <sheetData>
    <row r="1" spans="1:13" ht="23.25" x14ac:dyDescent="0.35">
      <c r="A1" s="39" t="s">
        <v>73</v>
      </c>
      <c r="B1" s="3"/>
      <c r="C1" s="3"/>
      <c r="D1" s="4"/>
      <c r="E1" s="4"/>
      <c r="F1" s="4"/>
      <c r="G1" s="4"/>
      <c r="H1" s="4"/>
      <c r="I1" s="4"/>
      <c r="J1" s="4"/>
      <c r="K1" s="4"/>
      <c r="L1" s="4"/>
      <c r="M1" s="5"/>
    </row>
    <row r="2" spans="1:13" ht="18.75" thickBot="1" x14ac:dyDescent="0.3">
      <c r="A2" s="40" t="s">
        <v>102</v>
      </c>
      <c r="B2" s="6"/>
      <c r="C2" s="6"/>
      <c r="D2" s="7"/>
      <c r="E2" s="7"/>
      <c r="F2" s="7"/>
      <c r="G2" s="7"/>
      <c r="H2" s="7"/>
      <c r="I2" s="7"/>
      <c r="J2" s="7"/>
      <c r="K2" s="7"/>
      <c r="L2" s="7"/>
      <c r="M2" s="8"/>
    </row>
    <row r="3" spans="1:13" ht="42" customHeight="1" thickBot="1" x14ac:dyDescent="0.25">
      <c r="A3" s="41" t="s">
        <v>7</v>
      </c>
      <c r="B3" s="42" t="s">
        <v>84</v>
      </c>
      <c r="C3" s="43" t="s">
        <v>74</v>
      </c>
      <c r="D3" s="43" t="s">
        <v>75</v>
      </c>
      <c r="E3" s="43" t="s">
        <v>76</v>
      </c>
      <c r="F3" s="43" t="s">
        <v>77</v>
      </c>
      <c r="G3" s="43" t="s">
        <v>78</v>
      </c>
      <c r="H3" s="43" t="s">
        <v>79</v>
      </c>
      <c r="I3" s="43" t="s">
        <v>66</v>
      </c>
      <c r="J3" s="43" t="s">
        <v>80</v>
      </c>
      <c r="K3" s="43" t="s">
        <v>65</v>
      </c>
      <c r="L3" s="43" t="s">
        <v>67</v>
      </c>
      <c r="M3" s="44" t="s">
        <v>81</v>
      </c>
    </row>
    <row r="4" spans="1:13" x14ac:dyDescent="0.2">
      <c r="A4" s="45" t="s">
        <v>0</v>
      </c>
      <c r="B4" s="46">
        <v>1841595</v>
      </c>
      <c r="C4" s="47">
        <v>1991145</v>
      </c>
      <c r="D4" s="48">
        <v>19232463</v>
      </c>
      <c r="E4" s="48">
        <v>0</v>
      </c>
      <c r="F4" s="48">
        <v>0</v>
      </c>
      <c r="G4" s="48">
        <v>0</v>
      </c>
      <c r="H4" s="48">
        <v>0</v>
      </c>
      <c r="I4" s="47">
        <v>11104504</v>
      </c>
      <c r="J4" s="49">
        <v>3083</v>
      </c>
      <c r="K4" s="47">
        <v>605530</v>
      </c>
      <c r="L4" s="47">
        <v>34778322</v>
      </c>
      <c r="M4" s="50">
        <f>L4/$L$71</f>
        <v>1.8653665387872789E-2</v>
      </c>
    </row>
    <row r="5" spans="1:13" x14ac:dyDescent="0.2">
      <c r="A5" s="51" t="s">
        <v>8</v>
      </c>
      <c r="B5" s="34">
        <v>0</v>
      </c>
      <c r="C5" s="36">
        <v>0</v>
      </c>
      <c r="D5" s="35">
        <v>955845</v>
      </c>
      <c r="E5" s="35">
        <v>0</v>
      </c>
      <c r="F5" s="35">
        <v>0</v>
      </c>
      <c r="G5" s="35">
        <v>0</v>
      </c>
      <c r="H5" s="35">
        <v>0</v>
      </c>
      <c r="I5" s="36">
        <v>393168</v>
      </c>
      <c r="J5" s="52">
        <v>0</v>
      </c>
      <c r="K5" s="36">
        <v>0</v>
      </c>
      <c r="L5" s="36">
        <v>1349013</v>
      </c>
      <c r="M5" s="53">
        <f>L5/$L$71</f>
        <v>7.2355523955096031E-4</v>
      </c>
    </row>
    <row r="6" spans="1:13" x14ac:dyDescent="0.2">
      <c r="A6" s="51" t="s">
        <v>9</v>
      </c>
      <c r="B6" s="34">
        <v>864741</v>
      </c>
      <c r="C6" s="36">
        <v>1863840</v>
      </c>
      <c r="D6" s="35">
        <v>0</v>
      </c>
      <c r="E6" s="35">
        <v>0</v>
      </c>
      <c r="F6" s="35">
        <v>4254</v>
      </c>
      <c r="G6" s="35">
        <v>0</v>
      </c>
      <c r="H6" s="35">
        <v>0</v>
      </c>
      <c r="I6" s="36">
        <v>0</v>
      </c>
      <c r="J6" s="52">
        <v>1160</v>
      </c>
      <c r="K6" s="36">
        <v>481744</v>
      </c>
      <c r="L6" s="36">
        <v>3215739</v>
      </c>
      <c r="M6" s="53">
        <f t="shared" ref="M6:M69" si="0">L6/$L$71</f>
        <v>1.7247904968138673E-3</v>
      </c>
    </row>
    <row r="7" spans="1:13" x14ac:dyDescent="0.2">
      <c r="A7" s="51" t="s">
        <v>10</v>
      </c>
      <c r="B7" s="34">
        <v>0</v>
      </c>
      <c r="C7" s="36">
        <v>0</v>
      </c>
      <c r="D7" s="35">
        <v>0</v>
      </c>
      <c r="E7" s="35">
        <v>0</v>
      </c>
      <c r="F7" s="35">
        <v>0</v>
      </c>
      <c r="G7" s="35">
        <v>0</v>
      </c>
      <c r="H7" s="35">
        <v>0</v>
      </c>
      <c r="I7" s="36">
        <v>713475</v>
      </c>
      <c r="J7" s="52">
        <v>0</v>
      </c>
      <c r="K7" s="36">
        <v>0</v>
      </c>
      <c r="L7" s="36">
        <v>713475</v>
      </c>
      <c r="M7" s="53">
        <f t="shared" si="0"/>
        <v>3.8267872477034797E-4</v>
      </c>
    </row>
    <row r="8" spans="1:13" x14ac:dyDescent="0.2">
      <c r="A8" s="51" t="s">
        <v>11</v>
      </c>
      <c r="B8" s="34">
        <v>0</v>
      </c>
      <c r="C8" s="36">
        <v>7611820</v>
      </c>
      <c r="D8" s="35">
        <v>35957261</v>
      </c>
      <c r="E8" s="35">
        <v>0</v>
      </c>
      <c r="F8" s="35">
        <v>0</v>
      </c>
      <c r="G8" s="35">
        <v>0</v>
      </c>
      <c r="H8" s="35">
        <v>0</v>
      </c>
      <c r="I8" s="36">
        <v>49091786</v>
      </c>
      <c r="J8" s="52">
        <v>0</v>
      </c>
      <c r="K8" s="36">
        <v>0</v>
      </c>
      <c r="L8" s="36">
        <v>92660867</v>
      </c>
      <c r="M8" s="53">
        <f t="shared" si="0"/>
        <v>4.9699488306772933E-2</v>
      </c>
    </row>
    <row r="9" spans="1:13" x14ac:dyDescent="0.2">
      <c r="A9" s="51" t="s">
        <v>12</v>
      </c>
      <c r="B9" s="34">
        <v>0</v>
      </c>
      <c r="C9" s="36">
        <v>0</v>
      </c>
      <c r="D9" s="35">
        <v>1137137</v>
      </c>
      <c r="E9" s="35">
        <v>0</v>
      </c>
      <c r="F9" s="35">
        <v>0</v>
      </c>
      <c r="G9" s="35">
        <v>0</v>
      </c>
      <c r="H9" s="35">
        <v>0</v>
      </c>
      <c r="I9" s="36">
        <v>1500840</v>
      </c>
      <c r="J9" s="52">
        <v>0</v>
      </c>
      <c r="K9" s="36">
        <v>0</v>
      </c>
      <c r="L9" s="36">
        <v>2637977</v>
      </c>
      <c r="M9" s="53">
        <f t="shared" si="0"/>
        <v>1.4149026585844047E-3</v>
      </c>
    </row>
    <row r="10" spans="1:13" x14ac:dyDescent="0.2">
      <c r="A10" s="51" t="s">
        <v>13</v>
      </c>
      <c r="B10" s="34">
        <v>0</v>
      </c>
      <c r="C10" s="36">
        <v>0</v>
      </c>
      <c r="D10" s="35">
        <v>0</v>
      </c>
      <c r="E10" s="35">
        <v>0</v>
      </c>
      <c r="F10" s="35">
        <v>0</v>
      </c>
      <c r="G10" s="35">
        <v>0</v>
      </c>
      <c r="H10" s="35">
        <v>0</v>
      </c>
      <c r="I10" s="36">
        <v>0</v>
      </c>
      <c r="J10" s="52">
        <v>0</v>
      </c>
      <c r="K10" s="36">
        <v>0</v>
      </c>
      <c r="L10" s="36">
        <v>0</v>
      </c>
      <c r="M10" s="53">
        <f t="shared" si="0"/>
        <v>0</v>
      </c>
    </row>
    <row r="11" spans="1:13" x14ac:dyDescent="0.2">
      <c r="A11" s="51" t="s">
        <v>14</v>
      </c>
      <c r="B11" s="34">
        <v>0</v>
      </c>
      <c r="C11" s="36">
        <v>9720388</v>
      </c>
      <c r="D11" s="35">
        <v>31076192</v>
      </c>
      <c r="E11" s="35">
        <v>0</v>
      </c>
      <c r="F11" s="35">
        <v>0</v>
      </c>
      <c r="G11" s="35">
        <v>0</v>
      </c>
      <c r="H11" s="35">
        <v>5197388</v>
      </c>
      <c r="I11" s="36">
        <v>28485840</v>
      </c>
      <c r="J11" s="52">
        <v>0</v>
      </c>
      <c r="K11" s="36">
        <v>35628003</v>
      </c>
      <c r="L11" s="36">
        <v>110107810</v>
      </c>
      <c r="M11" s="53">
        <f t="shared" si="0"/>
        <v>5.9057312895414368E-2</v>
      </c>
    </row>
    <row r="12" spans="1:13" x14ac:dyDescent="0.2">
      <c r="A12" s="51" t="s">
        <v>15</v>
      </c>
      <c r="B12" s="34">
        <v>1086554</v>
      </c>
      <c r="C12" s="36">
        <v>0</v>
      </c>
      <c r="D12" s="35">
        <v>7032239</v>
      </c>
      <c r="E12" s="35">
        <v>0</v>
      </c>
      <c r="F12" s="35">
        <v>369757</v>
      </c>
      <c r="G12" s="35">
        <v>0</v>
      </c>
      <c r="H12" s="35">
        <v>6827017</v>
      </c>
      <c r="I12" s="36">
        <v>2052781</v>
      </c>
      <c r="J12" s="52">
        <v>70263</v>
      </c>
      <c r="K12" s="36">
        <v>105446</v>
      </c>
      <c r="L12" s="36">
        <v>17544056</v>
      </c>
      <c r="M12" s="53">
        <f t="shared" si="0"/>
        <v>9.4099120184723672E-3</v>
      </c>
    </row>
    <row r="13" spans="1:13" x14ac:dyDescent="0.2">
      <c r="A13" s="51" t="s">
        <v>16</v>
      </c>
      <c r="B13" s="34">
        <v>0</v>
      </c>
      <c r="C13" s="36">
        <v>0</v>
      </c>
      <c r="D13" s="35">
        <v>0</v>
      </c>
      <c r="E13" s="35">
        <v>0</v>
      </c>
      <c r="F13" s="35">
        <v>0</v>
      </c>
      <c r="G13" s="35">
        <v>0</v>
      </c>
      <c r="H13" s="35">
        <v>11574</v>
      </c>
      <c r="I13" s="36">
        <v>14683769</v>
      </c>
      <c r="J13" s="52">
        <v>500970</v>
      </c>
      <c r="K13" s="36">
        <v>0</v>
      </c>
      <c r="L13" s="36">
        <v>15196313</v>
      </c>
      <c r="M13" s="53">
        <f t="shared" si="0"/>
        <v>8.1506789727055062E-3</v>
      </c>
    </row>
    <row r="14" spans="1:13" x14ac:dyDescent="0.2">
      <c r="A14" s="51" t="s">
        <v>17</v>
      </c>
      <c r="B14" s="34">
        <v>6746111</v>
      </c>
      <c r="C14" s="36">
        <v>0</v>
      </c>
      <c r="D14" s="35">
        <v>0</v>
      </c>
      <c r="E14" s="35">
        <v>0</v>
      </c>
      <c r="F14" s="35">
        <v>0</v>
      </c>
      <c r="G14" s="35">
        <v>0</v>
      </c>
      <c r="H14" s="35">
        <v>0</v>
      </c>
      <c r="I14" s="36">
        <v>31857518</v>
      </c>
      <c r="J14" s="52">
        <v>0</v>
      </c>
      <c r="K14" s="36">
        <v>1133</v>
      </c>
      <c r="L14" s="36">
        <v>38604762</v>
      </c>
      <c r="M14" s="53">
        <f t="shared" si="0"/>
        <v>2.0706010851428272E-2</v>
      </c>
    </row>
    <row r="15" spans="1:13" x14ac:dyDescent="0.2">
      <c r="A15" s="51" t="s">
        <v>18</v>
      </c>
      <c r="B15" s="34">
        <v>0</v>
      </c>
      <c r="C15" s="36">
        <v>0</v>
      </c>
      <c r="D15" s="35">
        <v>6915893</v>
      </c>
      <c r="E15" s="35">
        <v>0</v>
      </c>
      <c r="F15" s="35">
        <v>17677</v>
      </c>
      <c r="G15" s="35">
        <v>0</v>
      </c>
      <c r="H15" s="35">
        <v>0</v>
      </c>
      <c r="I15" s="36">
        <v>4277885</v>
      </c>
      <c r="J15" s="52">
        <v>5066</v>
      </c>
      <c r="K15" s="36">
        <v>0</v>
      </c>
      <c r="L15" s="36">
        <v>11216521</v>
      </c>
      <c r="M15" s="53">
        <f t="shared" si="0"/>
        <v>6.0160817865234631E-3</v>
      </c>
    </row>
    <row r="16" spans="1:13" x14ac:dyDescent="0.2">
      <c r="A16" s="51" t="s">
        <v>72</v>
      </c>
      <c r="B16" s="34">
        <v>0</v>
      </c>
      <c r="C16" s="36">
        <v>0</v>
      </c>
      <c r="D16" s="35">
        <v>2060930</v>
      </c>
      <c r="E16" s="35">
        <v>1013163</v>
      </c>
      <c r="F16" s="35">
        <v>55051</v>
      </c>
      <c r="G16" s="35">
        <v>0</v>
      </c>
      <c r="H16" s="35">
        <v>0</v>
      </c>
      <c r="I16" s="36">
        <v>2794594</v>
      </c>
      <c r="J16" s="52">
        <v>0</v>
      </c>
      <c r="K16" s="36">
        <v>0</v>
      </c>
      <c r="L16" s="36">
        <v>5923738</v>
      </c>
      <c r="M16" s="53">
        <f t="shared" si="0"/>
        <v>3.1772500840445026E-3</v>
      </c>
    </row>
    <row r="17" spans="1:13" x14ac:dyDescent="0.2">
      <c r="A17" s="51" t="s">
        <v>19</v>
      </c>
      <c r="B17" s="34">
        <v>0</v>
      </c>
      <c r="C17" s="36">
        <v>0</v>
      </c>
      <c r="D17" s="35">
        <v>1446980</v>
      </c>
      <c r="E17" s="35">
        <v>0</v>
      </c>
      <c r="F17" s="35">
        <v>0</v>
      </c>
      <c r="G17" s="35">
        <v>42920</v>
      </c>
      <c r="H17" s="35">
        <v>0</v>
      </c>
      <c r="I17" s="36">
        <v>1782993</v>
      </c>
      <c r="J17" s="52">
        <v>0</v>
      </c>
      <c r="K17" s="36">
        <v>0</v>
      </c>
      <c r="L17" s="36">
        <v>3272893</v>
      </c>
      <c r="M17" s="53">
        <f t="shared" si="0"/>
        <v>1.7554455580781364E-3</v>
      </c>
    </row>
    <row r="18" spans="1:13" x14ac:dyDescent="0.2">
      <c r="A18" s="51" t="s">
        <v>20</v>
      </c>
      <c r="B18" s="34">
        <v>23270075</v>
      </c>
      <c r="C18" s="36">
        <v>0</v>
      </c>
      <c r="D18" s="35">
        <v>0</v>
      </c>
      <c r="E18" s="35">
        <v>0</v>
      </c>
      <c r="F18" s="35">
        <v>0</v>
      </c>
      <c r="G18" s="35">
        <v>0</v>
      </c>
      <c r="H18" s="35">
        <v>32311152</v>
      </c>
      <c r="I18" s="36">
        <v>43532847</v>
      </c>
      <c r="J18" s="52">
        <v>0</v>
      </c>
      <c r="K18" s="36">
        <v>2718</v>
      </c>
      <c r="L18" s="36">
        <v>99116792</v>
      </c>
      <c r="M18" s="53">
        <f t="shared" si="0"/>
        <v>5.3162181668436628E-2</v>
      </c>
    </row>
    <row r="19" spans="1:13" x14ac:dyDescent="0.2">
      <c r="A19" s="51" t="s">
        <v>22</v>
      </c>
      <c r="B19" s="34">
        <v>0</v>
      </c>
      <c r="C19" s="36">
        <v>317930</v>
      </c>
      <c r="D19" s="35">
        <v>18739144</v>
      </c>
      <c r="E19" s="35">
        <v>0</v>
      </c>
      <c r="F19" s="35">
        <v>1264256</v>
      </c>
      <c r="G19" s="35">
        <v>0</v>
      </c>
      <c r="H19" s="35">
        <v>373304</v>
      </c>
      <c r="I19" s="36">
        <v>0</v>
      </c>
      <c r="J19" s="52">
        <v>6137</v>
      </c>
      <c r="K19" s="36">
        <v>1098417</v>
      </c>
      <c r="L19" s="36">
        <v>21799189</v>
      </c>
      <c r="M19" s="53">
        <f t="shared" si="0"/>
        <v>1.1692190823151191E-2</v>
      </c>
    </row>
    <row r="20" spans="1:13" x14ac:dyDescent="0.2">
      <c r="A20" s="51" t="s">
        <v>21</v>
      </c>
      <c r="B20" s="34">
        <v>15201449</v>
      </c>
      <c r="C20" s="36">
        <v>163135</v>
      </c>
      <c r="D20" s="35">
        <v>0</v>
      </c>
      <c r="E20" s="35">
        <v>0</v>
      </c>
      <c r="F20" s="35">
        <v>0</v>
      </c>
      <c r="G20" s="35">
        <v>3705</v>
      </c>
      <c r="H20" s="35">
        <v>0</v>
      </c>
      <c r="I20" s="36">
        <v>2417182</v>
      </c>
      <c r="J20" s="52">
        <v>591206</v>
      </c>
      <c r="K20" s="36">
        <v>384509</v>
      </c>
      <c r="L20" s="36">
        <v>18761186</v>
      </c>
      <c r="M20" s="53">
        <f t="shared" si="0"/>
        <v>1.0062730626383973E-2</v>
      </c>
    </row>
    <row r="21" spans="1:13" x14ac:dyDescent="0.2">
      <c r="A21" s="51" t="s">
        <v>23</v>
      </c>
      <c r="B21" s="34">
        <v>0</v>
      </c>
      <c r="C21" s="36">
        <v>0</v>
      </c>
      <c r="D21" s="35">
        <v>0</v>
      </c>
      <c r="E21" s="35">
        <v>0</v>
      </c>
      <c r="F21" s="35">
        <v>0</v>
      </c>
      <c r="G21" s="35">
        <v>0</v>
      </c>
      <c r="H21" s="35">
        <v>0</v>
      </c>
      <c r="I21" s="36">
        <v>0</v>
      </c>
      <c r="J21" s="52">
        <v>0</v>
      </c>
      <c r="K21" s="36">
        <v>0</v>
      </c>
      <c r="L21" s="36">
        <v>0</v>
      </c>
      <c r="M21" s="53">
        <f t="shared" si="0"/>
        <v>0</v>
      </c>
    </row>
    <row r="22" spans="1:13" x14ac:dyDescent="0.2">
      <c r="A22" s="51" t="s">
        <v>24</v>
      </c>
      <c r="B22" s="34">
        <v>0</v>
      </c>
      <c r="C22" s="36">
        <v>0</v>
      </c>
      <c r="D22" s="35">
        <v>0</v>
      </c>
      <c r="E22" s="35">
        <v>0</v>
      </c>
      <c r="F22" s="35">
        <v>0</v>
      </c>
      <c r="G22" s="35">
        <v>0</v>
      </c>
      <c r="H22" s="35">
        <v>0</v>
      </c>
      <c r="I22" s="36">
        <v>0</v>
      </c>
      <c r="J22" s="52">
        <v>0</v>
      </c>
      <c r="K22" s="36">
        <v>0</v>
      </c>
      <c r="L22" s="36">
        <v>0</v>
      </c>
      <c r="M22" s="53">
        <f t="shared" si="0"/>
        <v>0</v>
      </c>
    </row>
    <row r="23" spans="1:13" x14ac:dyDescent="0.2">
      <c r="A23" s="51" t="s">
        <v>25</v>
      </c>
      <c r="B23" s="34">
        <v>0</v>
      </c>
      <c r="C23" s="36">
        <v>0</v>
      </c>
      <c r="D23" s="35">
        <v>1001320</v>
      </c>
      <c r="E23" s="35">
        <v>0</v>
      </c>
      <c r="F23" s="35">
        <v>0</v>
      </c>
      <c r="G23" s="35">
        <v>0</v>
      </c>
      <c r="H23" s="35">
        <v>0</v>
      </c>
      <c r="I23" s="36">
        <v>666021</v>
      </c>
      <c r="J23" s="52">
        <v>34291</v>
      </c>
      <c r="K23" s="36">
        <v>0</v>
      </c>
      <c r="L23" s="36">
        <v>1701632</v>
      </c>
      <c r="M23" s="53">
        <f t="shared" si="0"/>
        <v>9.1268560746825993E-4</v>
      </c>
    </row>
    <row r="24" spans="1:13" x14ac:dyDescent="0.2">
      <c r="A24" s="51" t="s">
        <v>26</v>
      </c>
      <c r="B24" s="34">
        <v>0</v>
      </c>
      <c r="C24" s="36">
        <v>0</v>
      </c>
      <c r="D24" s="35">
        <v>0</v>
      </c>
      <c r="E24" s="35">
        <v>0</v>
      </c>
      <c r="F24" s="35">
        <v>0</v>
      </c>
      <c r="G24" s="35">
        <v>0</v>
      </c>
      <c r="H24" s="35">
        <v>0</v>
      </c>
      <c r="I24" s="36">
        <v>0</v>
      </c>
      <c r="J24" s="52">
        <v>0</v>
      </c>
      <c r="K24" s="36">
        <v>0</v>
      </c>
      <c r="L24" s="36">
        <v>0</v>
      </c>
      <c r="M24" s="53">
        <f t="shared" si="0"/>
        <v>0</v>
      </c>
    </row>
    <row r="25" spans="1:13" x14ac:dyDescent="0.2">
      <c r="A25" s="51" t="s">
        <v>27</v>
      </c>
      <c r="B25" s="34">
        <v>0</v>
      </c>
      <c r="C25" s="36">
        <v>0</v>
      </c>
      <c r="D25" s="35">
        <v>0</v>
      </c>
      <c r="E25" s="35">
        <v>0</v>
      </c>
      <c r="F25" s="35">
        <v>0</v>
      </c>
      <c r="G25" s="35">
        <v>0</v>
      </c>
      <c r="H25" s="35">
        <v>0</v>
      </c>
      <c r="I25" s="36">
        <v>0</v>
      </c>
      <c r="J25" s="52">
        <v>0</v>
      </c>
      <c r="K25" s="36">
        <v>73899</v>
      </c>
      <c r="L25" s="36">
        <v>73899</v>
      </c>
      <c r="M25" s="53">
        <f t="shared" si="0"/>
        <v>3.963639241992213E-5</v>
      </c>
    </row>
    <row r="26" spans="1:13" x14ac:dyDescent="0.2">
      <c r="A26" s="51" t="s">
        <v>28</v>
      </c>
      <c r="B26" s="34">
        <v>0</v>
      </c>
      <c r="C26" s="36">
        <v>0</v>
      </c>
      <c r="D26" s="35">
        <v>0</v>
      </c>
      <c r="E26" s="35">
        <v>0</v>
      </c>
      <c r="F26" s="35">
        <v>0</v>
      </c>
      <c r="G26" s="35">
        <v>0</v>
      </c>
      <c r="H26" s="35">
        <v>0</v>
      </c>
      <c r="I26" s="36">
        <v>0</v>
      </c>
      <c r="J26" s="52">
        <v>0</v>
      </c>
      <c r="K26" s="36">
        <v>0</v>
      </c>
      <c r="L26" s="36">
        <v>0</v>
      </c>
      <c r="M26" s="53">
        <f t="shared" si="0"/>
        <v>0</v>
      </c>
    </row>
    <row r="27" spans="1:13" x14ac:dyDescent="0.2">
      <c r="A27" s="51" t="s">
        <v>29</v>
      </c>
      <c r="B27" s="34">
        <v>0</v>
      </c>
      <c r="C27" s="36">
        <v>0</v>
      </c>
      <c r="D27" s="35">
        <v>2296842</v>
      </c>
      <c r="E27" s="35">
        <v>0</v>
      </c>
      <c r="F27" s="35">
        <v>0</v>
      </c>
      <c r="G27" s="35">
        <v>0</v>
      </c>
      <c r="H27" s="35">
        <v>0</v>
      </c>
      <c r="I27" s="36">
        <v>1161791</v>
      </c>
      <c r="J27" s="52">
        <v>0</v>
      </c>
      <c r="K27" s="36">
        <v>0</v>
      </c>
      <c r="L27" s="36">
        <v>3458634</v>
      </c>
      <c r="M27" s="53">
        <f t="shared" si="0"/>
        <v>1.8550694117766811E-3</v>
      </c>
    </row>
    <row r="28" spans="1:13" x14ac:dyDescent="0.2">
      <c r="A28" s="51" t="s">
        <v>30</v>
      </c>
      <c r="B28" s="34">
        <v>616408</v>
      </c>
      <c r="C28" s="36">
        <v>542972</v>
      </c>
      <c r="D28" s="35">
        <v>986640</v>
      </c>
      <c r="E28" s="35">
        <v>0</v>
      </c>
      <c r="F28" s="35">
        <v>135650</v>
      </c>
      <c r="G28" s="35">
        <v>345475</v>
      </c>
      <c r="H28" s="35">
        <v>1480949</v>
      </c>
      <c r="I28" s="36">
        <v>1644464</v>
      </c>
      <c r="J28" s="52">
        <v>23439</v>
      </c>
      <c r="K28" s="36">
        <v>721103</v>
      </c>
      <c r="L28" s="36">
        <v>6497102</v>
      </c>
      <c r="M28" s="53">
        <f t="shared" si="0"/>
        <v>3.4847790154705874E-3</v>
      </c>
    </row>
    <row r="29" spans="1:13" x14ac:dyDescent="0.2">
      <c r="A29" s="51" t="s">
        <v>31</v>
      </c>
      <c r="B29" s="34">
        <v>0</v>
      </c>
      <c r="C29" s="36">
        <v>0</v>
      </c>
      <c r="D29" s="35">
        <v>30045648</v>
      </c>
      <c r="E29" s="35">
        <v>0</v>
      </c>
      <c r="F29" s="35">
        <v>959540</v>
      </c>
      <c r="G29" s="35">
        <v>0</v>
      </c>
      <c r="H29" s="35">
        <v>0</v>
      </c>
      <c r="I29" s="36">
        <v>7150775</v>
      </c>
      <c r="J29" s="52">
        <v>889799</v>
      </c>
      <c r="K29" s="36">
        <v>9792080</v>
      </c>
      <c r="L29" s="36">
        <v>48837843</v>
      </c>
      <c r="M29" s="53">
        <f t="shared" si="0"/>
        <v>2.6194615760572498E-2</v>
      </c>
    </row>
    <row r="30" spans="1:13" x14ac:dyDescent="0.2">
      <c r="A30" s="51" t="s">
        <v>32</v>
      </c>
      <c r="B30" s="34">
        <v>0</v>
      </c>
      <c r="C30" s="36">
        <v>0</v>
      </c>
      <c r="D30" s="35">
        <v>7113636</v>
      </c>
      <c r="E30" s="35">
        <v>0</v>
      </c>
      <c r="F30" s="35">
        <v>62393</v>
      </c>
      <c r="G30" s="35">
        <v>0</v>
      </c>
      <c r="H30" s="35">
        <v>168396</v>
      </c>
      <c r="I30" s="36">
        <v>8473120</v>
      </c>
      <c r="J30" s="52">
        <v>102471</v>
      </c>
      <c r="K30" s="36">
        <v>429800</v>
      </c>
      <c r="L30" s="36">
        <v>16349816</v>
      </c>
      <c r="M30" s="53">
        <f t="shared" si="0"/>
        <v>8.76937066766156E-3</v>
      </c>
    </row>
    <row r="31" spans="1:13" x14ac:dyDescent="0.2">
      <c r="A31" s="51" t="s">
        <v>33</v>
      </c>
      <c r="B31" s="34">
        <v>9622014</v>
      </c>
      <c r="C31" s="36">
        <v>34275081</v>
      </c>
      <c r="D31" s="35">
        <v>0</v>
      </c>
      <c r="E31" s="35">
        <v>0</v>
      </c>
      <c r="F31" s="35">
        <v>12324571</v>
      </c>
      <c r="G31" s="35">
        <v>0</v>
      </c>
      <c r="H31" s="35">
        <v>27252349</v>
      </c>
      <c r="I31" s="36">
        <v>110462595</v>
      </c>
      <c r="J31" s="52">
        <v>0</v>
      </c>
      <c r="K31" s="36">
        <v>1798133</v>
      </c>
      <c r="L31" s="36">
        <v>195734743</v>
      </c>
      <c r="M31" s="53">
        <f t="shared" si="0"/>
        <v>0.10498408752162555</v>
      </c>
    </row>
    <row r="32" spans="1:13" x14ac:dyDescent="0.2">
      <c r="A32" s="51" t="s">
        <v>34</v>
      </c>
      <c r="B32" s="34">
        <v>0</v>
      </c>
      <c r="C32" s="36">
        <v>0</v>
      </c>
      <c r="D32" s="35">
        <v>0</v>
      </c>
      <c r="E32" s="35">
        <v>0</v>
      </c>
      <c r="F32" s="35">
        <v>0</v>
      </c>
      <c r="G32" s="35">
        <v>0</v>
      </c>
      <c r="H32" s="35">
        <v>0</v>
      </c>
      <c r="I32" s="36">
        <v>0</v>
      </c>
      <c r="J32" s="52">
        <v>0</v>
      </c>
      <c r="K32" s="36">
        <v>0</v>
      </c>
      <c r="L32" s="36">
        <v>0</v>
      </c>
      <c r="M32" s="53">
        <f t="shared" si="0"/>
        <v>0</v>
      </c>
    </row>
    <row r="33" spans="1:13" x14ac:dyDescent="0.2">
      <c r="A33" s="51" t="s">
        <v>35</v>
      </c>
      <c r="B33" s="34">
        <v>0</v>
      </c>
      <c r="C33" s="36">
        <v>0</v>
      </c>
      <c r="D33" s="35">
        <v>0</v>
      </c>
      <c r="E33" s="35">
        <v>0</v>
      </c>
      <c r="F33" s="35">
        <v>532818</v>
      </c>
      <c r="G33" s="35">
        <v>0</v>
      </c>
      <c r="H33" s="35">
        <v>0</v>
      </c>
      <c r="I33" s="36">
        <v>17853207</v>
      </c>
      <c r="J33" s="52">
        <v>0</v>
      </c>
      <c r="K33" s="36">
        <v>0</v>
      </c>
      <c r="L33" s="36">
        <v>18386025</v>
      </c>
      <c r="M33" s="53">
        <f t="shared" si="0"/>
        <v>9.861509654291653E-3</v>
      </c>
    </row>
    <row r="34" spans="1:13" x14ac:dyDescent="0.2">
      <c r="A34" s="51" t="s">
        <v>36</v>
      </c>
      <c r="B34" s="34">
        <v>0</v>
      </c>
      <c r="C34" s="36">
        <v>0</v>
      </c>
      <c r="D34" s="35">
        <v>0</v>
      </c>
      <c r="E34" s="35">
        <v>0</v>
      </c>
      <c r="F34" s="35">
        <v>0</v>
      </c>
      <c r="G34" s="35">
        <v>0</v>
      </c>
      <c r="H34" s="35">
        <v>0</v>
      </c>
      <c r="I34" s="36">
        <v>0</v>
      </c>
      <c r="J34" s="52">
        <v>0</v>
      </c>
      <c r="K34" s="36">
        <v>0</v>
      </c>
      <c r="L34" s="36">
        <v>0</v>
      </c>
      <c r="M34" s="53">
        <f t="shared" si="0"/>
        <v>0</v>
      </c>
    </row>
    <row r="35" spans="1:13" x14ac:dyDescent="0.2">
      <c r="A35" s="51" t="s">
        <v>37</v>
      </c>
      <c r="B35" s="34">
        <v>0</v>
      </c>
      <c r="C35" s="36">
        <v>0</v>
      </c>
      <c r="D35" s="35">
        <v>906490</v>
      </c>
      <c r="E35" s="35">
        <v>0</v>
      </c>
      <c r="F35" s="35">
        <v>0</v>
      </c>
      <c r="G35" s="35">
        <v>0</v>
      </c>
      <c r="H35" s="35">
        <v>0</v>
      </c>
      <c r="I35" s="36">
        <v>1445063</v>
      </c>
      <c r="J35" s="52">
        <v>0</v>
      </c>
      <c r="K35" s="36">
        <v>0</v>
      </c>
      <c r="L35" s="36">
        <v>2351553</v>
      </c>
      <c r="M35" s="53">
        <f t="shared" si="0"/>
        <v>1.2612765734887502E-3</v>
      </c>
    </row>
    <row r="36" spans="1:13" x14ac:dyDescent="0.2">
      <c r="A36" s="51" t="s">
        <v>38</v>
      </c>
      <c r="B36" s="34">
        <v>0</v>
      </c>
      <c r="C36" s="36">
        <v>0</v>
      </c>
      <c r="D36" s="35">
        <v>0</v>
      </c>
      <c r="E36" s="35">
        <v>358992</v>
      </c>
      <c r="F36" s="35">
        <v>0</v>
      </c>
      <c r="G36" s="35">
        <v>0</v>
      </c>
      <c r="H36" s="35">
        <v>0</v>
      </c>
      <c r="I36" s="36">
        <v>180230</v>
      </c>
      <c r="J36" s="52">
        <v>0</v>
      </c>
      <c r="K36" s="36">
        <v>0</v>
      </c>
      <c r="L36" s="36">
        <v>539222</v>
      </c>
      <c r="M36" s="53">
        <f t="shared" si="0"/>
        <v>2.8921656305843453E-4</v>
      </c>
    </row>
    <row r="37" spans="1:13" x14ac:dyDescent="0.2">
      <c r="A37" s="51" t="s">
        <v>39</v>
      </c>
      <c r="B37" s="34">
        <v>660292</v>
      </c>
      <c r="C37" s="36">
        <v>0</v>
      </c>
      <c r="D37" s="35">
        <v>23202938</v>
      </c>
      <c r="E37" s="35">
        <v>0</v>
      </c>
      <c r="F37" s="35">
        <v>949056</v>
      </c>
      <c r="G37" s="35">
        <v>0</v>
      </c>
      <c r="H37" s="35">
        <v>0</v>
      </c>
      <c r="I37" s="36">
        <v>15534927</v>
      </c>
      <c r="J37" s="52">
        <v>27785</v>
      </c>
      <c r="K37" s="36">
        <v>0</v>
      </c>
      <c r="L37" s="36">
        <v>40374998</v>
      </c>
      <c r="M37" s="53">
        <f t="shared" si="0"/>
        <v>2.1655492830506114E-2</v>
      </c>
    </row>
    <row r="38" spans="1:13" x14ac:dyDescent="0.2">
      <c r="A38" s="51" t="s">
        <v>1</v>
      </c>
      <c r="B38" s="34">
        <v>0</v>
      </c>
      <c r="C38" s="36">
        <v>35367</v>
      </c>
      <c r="D38" s="35">
        <v>0</v>
      </c>
      <c r="E38" s="35">
        <v>0</v>
      </c>
      <c r="F38" s="35">
        <v>115967</v>
      </c>
      <c r="G38" s="35">
        <v>0</v>
      </c>
      <c r="H38" s="35">
        <v>69539</v>
      </c>
      <c r="I38" s="36">
        <v>65971300</v>
      </c>
      <c r="J38" s="52">
        <v>364218</v>
      </c>
      <c r="K38" s="36">
        <v>618179</v>
      </c>
      <c r="L38" s="36">
        <v>67174570</v>
      </c>
      <c r="M38" s="53">
        <f t="shared" si="0"/>
        <v>3.6029683989763445E-2</v>
      </c>
    </row>
    <row r="39" spans="1:13" x14ac:dyDescent="0.2">
      <c r="A39" s="51" t="s">
        <v>40</v>
      </c>
      <c r="B39" s="34">
        <v>0</v>
      </c>
      <c r="C39" s="36">
        <v>3636314</v>
      </c>
      <c r="D39" s="35">
        <v>3100919</v>
      </c>
      <c r="E39" s="35">
        <v>0</v>
      </c>
      <c r="F39" s="35">
        <v>0</v>
      </c>
      <c r="G39" s="35">
        <v>0</v>
      </c>
      <c r="H39" s="35">
        <v>244075</v>
      </c>
      <c r="I39" s="36">
        <v>1633880</v>
      </c>
      <c r="J39" s="52">
        <v>88696</v>
      </c>
      <c r="K39" s="36">
        <v>0</v>
      </c>
      <c r="L39" s="36">
        <v>8703884</v>
      </c>
      <c r="M39" s="53">
        <f t="shared" si="0"/>
        <v>4.6684063627583797E-3</v>
      </c>
    </row>
    <row r="40" spans="1:13" x14ac:dyDescent="0.2">
      <c r="A40" s="51" t="s">
        <v>41</v>
      </c>
      <c r="B40" s="34">
        <v>0</v>
      </c>
      <c r="C40" s="36">
        <v>0</v>
      </c>
      <c r="D40" s="35">
        <v>3032235</v>
      </c>
      <c r="E40" s="35">
        <v>3786267</v>
      </c>
      <c r="F40" s="35">
        <v>0</v>
      </c>
      <c r="G40" s="35">
        <v>0</v>
      </c>
      <c r="H40" s="35">
        <v>0</v>
      </c>
      <c r="I40" s="36">
        <v>2588017</v>
      </c>
      <c r="J40" s="52">
        <v>181185</v>
      </c>
      <c r="K40" s="36">
        <v>0</v>
      </c>
      <c r="L40" s="36">
        <v>9587703</v>
      </c>
      <c r="M40" s="53">
        <f t="shared" si="0"/>
        <v>5.1424506219795215E-3</v>
      </c>
    </row>
    <row r="41" spans="1:13" x14ac:dyDescent="0.2">
      <c r="A41" s="51" t="s">
        <v>42</v>
      </c>
      <c r="B41" s="34">
        <v>0</v>
      </c>
      <c r="C41" s="36">
        <v>0</v>
      </c>
      <c r="D41" s="35">
        <v>0</v>
      </c>
      <c r="E41" s="35">
        <v>0</v>
      </c>
      <c r="F41" s="35">
        <v>0</v>
      </c>
      <c r="G41" s="35">
        <v>0</v>
      </c>
      <c r="H41" s="35">
        <v>0</v>
      </c>
      <c r="I41" s="36">
        <v>0</v>
      </c>
      <c r="J41" s="52">
        <v>0</v>
      </c>
      <c r="K41" s="36">
        <v>0</v>
      </c>
      <c r="L41" s="36">
        <v>0</v>
      </c>
      <c r="M41" s="53">
        <f t="shared" si="0"/>
        <v>0</v>
      </c>
    </row>
    <row r="42" spans="1:13" x14ac:dyDescent="0.2">
      <c r="A42" s="51" t="s">
        <v>2</v>
      </c>
      <c r="B42" s="34">
        <v>0</v>
      </c>
      <c r="C42" s="36">
        <v>0</v>
      </c>
      <c r="D42" s="35">
        <v>651172</v>
      </c>
      <c r="E42" s="35">
        <v>0</v>
      </c>
      <c r="F42" s="35">
        <v>0</v>
      </c>
      <c r="G42" s="35">
        <v>0</v>
      </c>
      <c r="H42" s="35">
        <v>0</v>
      </c>
      <c r="I42" s="36">
        <v>1353440</v>
      </c>
      <c r="J42" s="52">
        <v>0</v>
      </c>
      <c r="K42" s="36">
        <v>0</v>
      </c>
      <c r="L42" s="36">
        <v>2004612</v>
      </c>
      <c r="M42" s="53">
        <f t="shared" si="0"/>
        <v>1.075191651871946E-3</v>
      </c>
    </row>
    <row r="43" spans="1:13" x14ac:dyDescent="0.2">
      <c r="A43" s="51" t="s">
        <v>43</v>
      </c>
      <c r="B43" s="34">
        <v>4207033</v>
      </c>
      <c r="C43" s="36">
        <v>0</v>
      </c>
      <c r="D43" s="35">
        <v>0</v>
      </c>
      <c r="E43" s="35">
        <v>0</v>
      </c>
      <c r="F43" s="35">
        <v>81439</v>
      </c>
      <c r="G43" s="35">
        <v>0</v>
      </c>
      <c r="H43" s="35">
        <v>14837</v>
      </c>
      <c r="I43" s="36">
        <v>0</v>
      </c>
      <c r="J43" s="52">
        <v>8676</v>
      </c>
      <c r="K43" s="36">
        <v>0</v>
      </c>
      <c r="L43" s="36">
        <v>4311985</v>
      </c>
      <c r="M43" s="53">
        <f t="shared" si="0"/>
        <v>2.3127718855304935E-3</v>
      </c>
    </row>
    <row r="44" spans="1:13" x14ac:dyDescent="0.2">
      <c r="A44" s="51" t="s">
        <v>44</v>
      </c>
      <c r="B44" s="34">
        <v>0</v>
      </c>
      <c r="C44" s="36">
        <v>10040</v>
      </c>
      <c r="D44" s="35">
        <v>1431764</v>
      </c>
      <c r="E44" s="35">
        <v>34617347</v>
      </c>
      <c r="F44" s="35">
        <v>922011</v>
      </c>
      <c r="G44" s="35">
        <v>0</v>
      </c>
      <c r="H44" s="35">
        <v>3882574</v>
      </c>
      <c r="I44" s="36">
        <v>13243619</v>
      </c>
      <c r="J44" s="52">
        <v>4930784</v>
      </c>
      <c r="K44" s="36">
        <v>4895</v>
      </c>
      <c r="L44" s="36">
        <v>59043032</v>
      </c>
      <c r="M44" s="53">
        <f t="shared" si="0"/>
        <v>3.1668260544987344E-2</v>
      </c>
    </row>
    <row r="45" spans="1:13" x14ac:dyDescent="0.2">
      <c r="A45" s="51" t="s">
        <v>45</v>
      </c>
      <c r="B45" s="34">
        <v>0</v>
      </c>
      <c r="C45" s="36">
        <v>2117713</v>
      </c>
      <c r="D45" s="35">
        <v>0</v>
      </c>
      <c r="E45" s="35">
        <v>0</v>
      </c>
      <c r="F45" s="35">
        <v>0</v>
      </c>
      <c r="G45" s="35">
        <v>0</v>
      </c>
      <c r="H45" s="35">
        <v>599116</v>
      </c>
      <c r="I45" s="36">
        <v>0</v>
      </c>
      <c r="J45" s="52">
        <v>9055</v>
      </c>
      <c r="K45" s="36">
        <v>0</v>
      </c>
      <c r="L45" s="36">
        <v>2725883</v>
      </c>
      <c r="M45" s="53">
        <f t="shared" si="0"/>
        <v>1.4620518312669264E-3</v>
      </c>
    </row>
    <row r="46" spans="1:13" x14ac:dyDescent="0.2">
      <c r="A46" s="51" t="s">
        <v>46</v>
      </c>
      <c r="B46" s="34">
        <v>0</v>
      </c>
      <c r="C46" s="36">
        <v>0</v>
      </c>
      <c r="D46" s="35">
        <v>0</v>
      </c>
      <c r="E46" s="35">
        <v>0</v>
      </c>
      <c r="F46" s="35">
        <v>13184292</v>
      </c>
      <c r="G46" s="35">
        <v>0</v>
      </c>
      <c r="H46" s="35">
        <v>0</v>
      </c>
      <c r="I46" s="36">
        <v>177720941</v>
      </c>
      <c r="J46" s="52">
        <v>0</v>
      </c>
      <c r="K46" s="36">
        <v>15722185</v>
      </c>
      <c r="L46" s="36">
        <v>206627418</v>
      </c>
      <c r="M46" s="53">
        <f t="shared" si="0"/>
        <v>0.11082647159722435</v>
      </c>
    </row>
    <row r="47" spans="1:13" x14ac:dyDescent="0.2">
      <c r="A47" s="51" t="s">
        <v>47</v>
      </c>
      <c r="B47" s="34">
        <v>0</v>
      </c>
      <c r="C47" s="36">
        <v>207274</v>
      </c>
      <c r="D47" s="35">
        <v>0</v>
      </c>
      <c r="E47" s="35">
        <v>0</v>
      </c>
      <c r="F47" s="35">
        <v>0</v>
      </c>
      <c r="G47" s="35">
        <v>0</v>
      </c>
      <c r="H47" s="35">
        <v>16636487</v>
      </c>
      <c r="I47" s="36">
        <v>21815242</v>
      </c>
      <c r="J47" s="52">
        <v>0</v>
      </c>
      <c r="K47" s="36">
        <v>278765</v>
      </c>
      <c r="L47" s="36">
        <v>38937769</v>
      </c>
      <c r="M47" s="53">
        <f t="shared" si="0"/>
        <v>2.0884622146988174E-2</v>
      </c>
    </row>
    <row r="48" spans="1:13" x14ac:dyDescent="0.2">
      <c r="A48" s="51" t="s">
        <v>48</v>
      </c>
      <c r="B48" s="34">
        <v>7417296</v>
      </c>
      <c r="C48" s="36">
        <v>0</v>
      </c>
      <c r="D48" s="35">
        <v>0</v>
      </c>
      <c r="E48" s="35">
        <v>0</v>
      </c>
      <c r="F48" s="35">
        <v>0</v>
      </c>
      <c r="G48" s="35">
        <v>0</v>
      </c>
      <c r="H48" s="35">
        <v>0</v>
      </c>
      <c r="I48" s="36">
        <v>0</v>
      </c>
      <c r="J48" s="52">
        <v>0</v>
      </c>
      <c r="K48" s="36">
        <v>2092837</v>
      </c>
      <c r="L48" s="36">
        <v>9510134</v>
      </c>
      <c r="M48" s="53">
        <f t="shared" si="0"/>
        <v>5.1008457920952077E-3</v>
      </c>
    </row>
    <row r="49" spans="1:13" x14ac:dyDescent="0.2">
      <c r="A49" s="51" t="s">
        <v>49</v>
      </c>
      <c r="B49" s="34">
        <v>0</v>
      </c>
      <c r="C49" s="36">
        <v>0</v>
      </c>
      <c r="D49" s="35">
        <v>0</v>
      </c>
      <c r="E49" s="35">
        <v>0</v>
      </c>
      <c r="F49" s="35">
        <v>0</v>
      </c>
      <c r="G49" s="35">
        <v>0</v>
      </c>
      <c r="H49" s="35">
        <v>0</v>
      </c>
      <c r="I49" s="36">
        <v>0</v>
      </c>
      <c r="J49" s="52">
        <v>0</v>
      </c>
      <c r="K49" s="36">
        <v>9589</v>
      </c>
      <c r="L49" s="36">
        <v>9589</v>
      </c>
      <c r="M49" s="53">
        <f t="shared" si="0"/>
        <v>5.1431462795793356E-6</v>
      </c>
    </row>
    <row r="50" spans="1:13" x14ac:dyDescent="0.2">
      <c r="A50" s="51" t="s">
        <v>3</v>
      </c>
      <c r="B50" s="34">
        <v>0</v>
      </c>
      <c r="C50" s="36">
        <v>0</v>
      </c>
      <c r="D50" s="35">
        <v>3964542</v>
      </c>
      <c r="E50" s="35">
        <v>2326435</v>
      </c>
      <c r="F50" s="35">
        <v>3600</v>
      </c>
      <c r="G50" s="35">
        <v>0</v>
      </c>
      <c r="H50" s="35">
        <v>0</v>
      </c>
      <c r="I50" s="36">
        <v>3490200</v>
      </c>
      <c r="J50" s="52">
        <v>0</v>
      </c>
      <c r="K50" s="36">
        <v>0</v>
      </c>
      <c r="L50" s="36">
        <v>9784777</v>
      </c>
      <c r="M50" s="53">
        <f t="shared" si="0"/>
        <v>5.2481530320224691E-3</v>
      </c>
    </row>
    <row r="51" spans="1:13" x14ac:dyDescent="0.2">
      <c r="A51" s="51" t="s">
        <v>50</v>
      </c>
      <c r="B51" s="34">
        <v>26172649</v>
      </c>
      <c r="C51" s="36">
        <v>40465566</v>
      </c>
      <c r="D51" s="35">
        <v>3143452</v>
      </c>
      <c r="E51" s="35">
        <v>0</v>
      </c>
      <c r="F51" s="35">
        <v>13606245</v>
      </c>
      <c r="G51" s="35">
        <v>0</v>
      </c>
      <c r="H51" s="35">
        <v>0</v>
      </c>
      <c r="I51" s="36">
        <v>64640325</v>
      </c>
      <c r="J51" s="52">
        <v>436156</v>
      </c>
      <c r="K51" s="36">
        <v>5225733</v>
      </c>
      <c r="L51" s="36">
        <v>153690127</v>
      </c>
      <c r="M51" s="53">
        <f t="shared" si="0"/>
        <v>8.2433080080104873E-2</v>
      </c>
    </row>
    <row r="52" spans="1:13" x14ac:dyDescent="0.2">
      <c r="A52" s="51" t="s">
        <v>51</v>
      </c>
      <c r="B52" s="34">
        <v>0</v>
      </c>
      <c r="C52" s="36">
        <v>1134098</v>
      </c>
      <c r="D52" s="35">
        <v>45344326</v>
      </c>
      <c r="E52" s="35">
        <v>0</v>
      </c>
      <c r="F52" s="35">
        <v>303690</v>
      </c>
      <c r="G52" s="35">
        <v>0</v>
      </c>
      <c r="H52" s="35">
        <v>0</v>
      </c>
      <c r="I52" s="36">
        <v>26475128</v>
      </c>
      <c r="J52" s="52">
        <v>0</v>
      </c>
      <c r="K52" s="36">
        <v>3369076</v>
      </c>
      <c r="L52" s="36">
        <v>76626319</v>
      </c>
      <c r="M52" s="53">
        <f t="shared" si="0"/>
        <v>4.109921446268739E-2</v>
      </c>
    </row>
    <row r="53" spans="1:13" x14ac:dyDescent="0.2">
      <c r="A53" s="51" t="s">
        <v>4</v>
      </c>
      <c r="B53" s="34">
        <v>0</v>
      </c>
      <c r="C53" s="36">
        <v>279759</v>
      </c>
      <c r="D53" s="35">
        <v>291478</v>
      </c>
      <c r="E53" s="35">
        <v>0</v>
      </c>
      <c r="F53" s="35">
        <v>0</v>
      </c>
      <c r="G53" s="35">
        <v>0</v>
      </c>
      <c r="H53" s="35">
        <v>0</v>
      </c>
      <c r="I53" s="36">
        <v>0</v>
      </c>
      <c r="J53" s="52">
        <v>380849</v>
      </c>
      <c r="K53" s="36">
        <v>1088811</v>
      </c>
      <c r="L53" s="36">
        <v>2040897</v>
      </c>
      <c r="M53" s="53">
        <f t="shared" si="0"/>
        <v>1.0946534375382863E-3</v>
      </c>
    </row>
    <row r="54" spans="1:13" x14ac:dyDescent="0.2">
      <c r="A54" s="51" t="s">
        <v>52</v>
      </c>
      <c r="B54" s="34">
        <v>0</v>
      </c>
      <c r="C54" s="36">
        <v>27657844</v>
      </c>
      <c r="D54" s="35">
        <v>0</v>
      </c>
      <c r="E54" s="35">
        <v>0</v>
      </c>
      <c r="F54" s="35">
        <v>4085536</v>
      </c>
      <c r="G54" s="35">
        <v>0</v>
      </c>
      <c r="H54" s="35">
        <v>0</v>
      </c>
      <c r="I54" s="36">
        <v>21549921</v>
      </c>
      <c r="J54" s="52">
        <v>1083733</v>
      </c>
      <c r="K54" s="36">
        <v>476155</v>
      </c>
      <c r="L54" s="36">
        <v>54853190</v>
      </c>
      <c r="M54" s="53">
        <f t="shared" si="0"/>
        <v>2.9421001154610327E-2</v>
      </c>
    </row>
    <row r="55" spans="1:13" x14ac:dyDescent="0.2">
      <c r="A55" s="51" t="s">
        <v>53</v>
      </c>
      <c r="B55" s="34">
        <v>238847</v>
      </c>
      <c r="C55" s="36">
        <v>19778788</v>
      </c>
      <c r="D55" s="35">
        <v>4887263</v>
      </c>
      <c r="E55" s="35">
        <v>0</v>
      </c>
      <c r="F55" s="35">
        <v>1596710</v>
      </c>
      <c r="G55" s="35">
        <v>0</v>
      </c>
      <c r="H55" s="35">
        <v>0</v>
      </c>
      <c r="I55" s="36">
        <v>1373952</v>
      </c>
      <c r="J55" s="52">
        <v>0</v>
      </c>
      <c r="K55" s="36">
        <v>0</v>
      </c>
      <c r="L55" s="36">
        <v>27875561</v>
      </c>
      <c r="M55" s="53">
        <f t="shared" si="0"/>
        <v>1.4951307524073086E-2</v>
      </c>
    </row>
    <row r="56" spans="1:13" x14ac:dyDescent="0.2">
      <c r="A56" s="51" t="s">
        <v>54</v>
      </c>
      <c r="B56" s="34">
        <v>0</v>
      </c>
      <c r="C56" s="36">
        <v>0</v>
      </c>
      <c r="D56" s="35">
        <v>55366634</v>
      </c>
      <c r="E56" s="35">
        <v>0</v>
      </c>
      <c r="F56" s="35">
        <v>3307019</v>
      </c>
      <c r="G56" s="35">
        <v>0</v>
      </c>
      <c r="H56" s="35">
        <v>308895</v>
      </c>
      <c r="I56" s="36">
        <v>29566912</v>
      </c>
      <c r="J56" s="52">
        <v>20140</v>
      </c>
      <c r="K56" s="36">
        <v>490273</v>
      </c>
      <c r="L56" s="36">
        <v>89059873</v>
      </c>
      <c r="M56" s="53">
        <f t="shared" si="0"/>
        <v>4.7768062830301189E-2</v>
      </c>
    </row>
    <row r="57" spans="1:13" x14ac:dyDescent="0.2">
      <c r="A57" s="51" t="s">
        <v>55</v>
      </c>
      <c r="B57" s="34">
        <v>0</v>
      </c>
      <c r="C57" s="36">
        <v>0</v>
      </c>
      <c r="D57" s="35">
        <v>0</v>
      </c>
      <c r="E57" s="35">
        <v>0</v>
      </c>
      <c r="F57" s="35">
        <v>0</v>
      </c>
      <c r="G57" s="35">
        <v>0</v>
      </c>
      <c r="H57" s="35">
        <v>0</v>
      </c>
      <c r="I57" s="36">
        <v>10095091</v>
      </c>
      <c r="J57" s="52">
        <v>894919</v>
      </c>
      <c r="K57" s="36">
        <v>0</v>
      </c>
      <c r="L57" s="36">
        <v>10990010</v>
      </c>
      <c r="M57" s="53">
        <f t="shared" si="0"/>
        <v>5.8945905771237558E-3</v>
      </c>
    </row>
    <row r="58" spans="1:13" x14ac:dyDescent="0.2">
      <c r="A58" s="51" t="s">
        <v>70</v>
      </c>
      <c r="B58" s="34">
        <v>0</v>
      </c>
      <c r="C58" s="36">
        <v>59863</v>
      </c>
      <c r="D58" s="35">
        <v>0</v>
      </c>
      <c r="E58" s="35">
        <v>0</v>
      </c>
      <c r="F58" s="35">
        <v>0</v>
      </c>
      <c r="G58" s="35">
        <v>0</v>
      </c>
      <c r="H58" s="35">
        <v>0</v>
      </c>
      <c r="I58" s="36">
        <v>23981204</v>
      </c>
      <c r="J58" s="52">
        <v>0</v>
      </c>
      <c r="K58" s="36">
        <v>0</v>
      </c>
      <c r="L58" s="36">
        <v>24041067</v>
      </c>
      <c r="M58" s="53">
        <f t="shared" si="0"/>
        <v>1.2894642225275581E-2</v>
      </c>
    </row>
    <row r="59" spans="1:13" x14ac:dyDescent="0.2">
      <c r="A59" s="51" t="s">
        <v>71</v>
      </c>
      <c r="B59" s="34">
        <v>0</v>
      </c>
      <c r="C59" s="36">
        <v>513437</v>
      </c>
      <c r="D59" s="35">
        <v>0</v>
      </c>
      <c r="E59" s="35">
        <v>0</v>
      </c>
      <c r="F59" s="35">
        <v>181679</v>
      </c>
      <c r="G59" s="35">
        <v>0</v>
      </c>
      <c r="H59" s="35">
        <v>819019</v>
      </c>
      <c r="I59" s="36">
        <v>5781876</v>
      </c>
      <c r="J59" s="52">
        <v>0</v>
      </c>
      <c r="K59" s="36">
        <v>465199</v>
      </c>
      <c r="L59" s="36">
        <v>7761209</v>
      </c>
      <c r="M59" s="53">
        <f t="shared" si="0"/>
        <v>4.1627941592853957E-3</v>
      </c>
    </row>
    <row r="60" spans="1:13" x14ac:dyDescent="0.2">
      <c r="A60" s="51" t="s">
        <v>56</v>
      </c>
      <c r="B60" s="34">
        <v>0</v>
      </c>
      <c r="C60" s="36">
        <v>23781</v>
      </c>
      <c r="D60" s="35">
        <v>7533521</v>
      </c>
      <c r="E60" s="35">
        <v>0</v>
      </c>
      <c r="F60" s="35">
        <v>636013</v>
      </c>
      <c r="G60" s="35">
        <v>0</v>
      </c>
      <c r="H60" s="35">
        <v>0</v>
      </c>
      <c r="I60" s="36">
        <v>0</v>
      </c>
      <c r="J60" s="52">
        <v>31685</v>
      </c>
      <c r="K60" s="36">
        <v>400384</v>
      </c>
      <c r="L60" s="36">
        <v>8625383</v>
      </c>
      <c r="M60" s="53">
        <f t="shared" si="0"/>
        <v>4.6263016463027268E-3</v>
      </c>
    </row>
    <row r="61" spans="1:13" x14ac:dyDescent="0.2">
      <c r="A61" s="51" t="s">
        <v>6</v>
      </c>
      <c r="B61" s="34">
        <v>0</v>
      </c>
      <c r="C61" s="36">
        <v>25577408</v>
      </c>
      <c r="D61" s="35">
        <v>46742945</v>
      </c>
      <c r="E61" s="35">
        <v>0</v>
      </c>
      <c r="F61" s="35">
        <v>57740</v>
      </c>
      <c r="G61" s="35">
        <v>0</v>
      </c>
      <c r="H61" s="35">
        <v>2685802</v>
      </c>
      <c r="I61" s="36">
        <v>36077744</v>
      </c>
      <c r="J61" s="52">
        <v>0</v>
      </c>
      <c r="K61" s="36">
        <v>983831</v>
      </c>
      <c r="L61" s="36">
        <v>112125469</v>
      </c>
      <c r="M61" s="53">
        <f t="shared" si="0"/>
        <v>6.0139502422926074E-2</v>
      </c>
    </row>
    <row r="62" spans="1:13" x14ac:dyDescent="0.2">
      <c r="A62" s="51" t="s">
        <v>5</v>
      </c>
      <c r="B62" s="34">
        <v>0</v>
      </c>
      <c r="C62" s="36">
        <v>0</v>
      </c>
      <c r="D62" s="35">
        <v>0</v>
      </c>
      <c r="E62" s="35">
        <v>0</v>
      </c>
      <c r="F62" s="35">
        <v>2408413</v>
      </c>
      <c r="G62" s="35">
        <v>0</v>
      </c>
      <c r="H62" s="35">
        <v>0</v>
      </c>
      <c r="I62" s="36">
        <v>21334234</v>
      </c>
      <c r="J62" s="52">
        <v>0</v>
      </c>
      <c r="K62" s="36">
        <v>682455</v>
      </c>
      <c r="L62" s="36">
        <v>24425102</v>
      </c>
      <c r="M62" s="53">
        <f t="shared" si="0"/>
        <v>1.3100622846975262E-2</v>
      </c>
    </row>
    <row r="63" spans="1:13" x14ac:dyDescent="0.2">
      <c r="A63" s="51" t="s">
        <v>57</v>
      </c>
      <c r="B63" s="34">
        <v>0</v>
      </c>
      <c r="C63" s="36">
        <v>0</v>
      </c>
      <c r="D63" s="35">
        <v>9532996</v>
      </c>
      <c r="E63" s="35">
        <v>0</v>
      </c>
      <c r="F63" s="35">
        <v>0</v>
      </c>
      <c r="G63" s="35">
        <v>0</v>
      </c>
      <c r="H63" s="35">
        <v>0</v>
      </c>
      <c r="I63" s="36">
        <v>0</v>
      </c>
      <c r="J63" s="52">
        <v>0</v>
      </c>
      <c r="K63" s="36">
        <v>0</v>
      </c>
      <c r="L63" s="36">
        <v>9532996</v>
      </c>
      <c r="M63" s="53">
        <f t="shared" si="0"/>
        <v>5.1131080311445079E-3</v>
      </c>
    </row>
    <row r="64" spans="1:13" x14ac:dyDescent="0.2">
      <c r="A64" s="51" t="s">
        <v>58</v>
      </c>
      <c r="B64" s="34">
        <v>0</v>
      </c>
      <c r="C64" s="36">
        <v>0</v>
      </c>
      <c r="D64" s="35">
        <v>2708599</v>
      </c>
      <c r="E64" s="35">
        <v>0</v>
      </c>
      <c r="F64" s="35">
        <v>0</v>
      </c>
      <c r="G64" s="35">
        <v>0</v>
      </c>
      <c r="H64" s="35">
        <v>0</v>
      </c>
      <c r="I64" s="36">
        <v>3694500</v>
      </c>
      <c r="J64" s="52">
        <v>0</v>
      </c>
      <c r="K64" s="36">
        <v>29708</v>
      </c>
      <c r="L64" s="36">
        <v>6432807</v>
      </c>
      <c r="M64" s="53">
        <f t="shared" si="0"/>
        <v>3.4502938147149761E-3</v>
      </c>
    </row>
    <row r="65" spans="1:13" x14ac:dyDescent="0.2">
      <c r="A65" s="51" t="s">
        <v>59</v>
      </c>
      <c r="B65" s="34">
        <v>0</v>
      </c>
      <c r="C65" s="36">
        <v>0</v>
      </c>
      <c r="D65" s="35">
        <v>0</v>
      </c>
      <c r="E65" s="35">
        <v>0</v>
      </c>
      <c r="F65" s="35">
        <v>0</v>
      </c>
      <c r="G65" s="35">
        <v>0</v>
      </c>
      <c r="H65" s="35">
        <v>0</v>
      </c>
      <c r="I65" s="36">
        <v>1703814</v>
      </c>
      <c r="J65" s="52">
        <v>0</v>
      </c>
      <c r="K65" s="36">
        <v>48562</v>
      </c>
      <c r="L65" s="36">
        <v>1752376</v>
      </c>
      <c r="M65" s="53">
        <f t="shared" si="0"/>
        <v>9.3990260765711945E-4</v>
      </c>
    </row>
    <row r="66" spans="1:13" x14ac:dyDescent="0.2">
      <c r="A66" s="51" t="s">
        <v>60</v>
      </c>
      <c r="B66" s="34">
        <v>0</v>
      </c>
      <c r="C66" s="36">
        <v>0</v>
      </c>
      <c r="D66" s="35">
        <v>0</v>
      </c>
      <c r="E66" s="35">
        <v>313740</v>
      </c>
      <c r="F66" s="35">
        <v>0</v>
      </c>
      <c r="G66" s="35">
        <v>0</v>
      </c>
      <c r="H66" s="35">
        <v>0</v>
      </c>
      <c r="I66" s="36">
        <v>317010</v>
      </c>
      <c r="J66" s="52">
        <v>0</v>
      </c>
      <c r="K66" s="36">
        <v>0</v>
      </c>
      <c r="L66" s="36">
        <v>630750</v>
      </c>
      <c r="M66" s="53">
        <f t="shared" si="0"/>
        <v>3.3830842797420648E-4</v>
      </c>
    </row>
    <row r="67" spans="1:13" x14ac:dyDescent="0.2">
      <c r="A67" s="51" t="s">
        <v>61</v>
      </c>
      <c r="B67" s="34">
        <v>0</v>
      </c>
      <c r="C67" s="36">
        <v>4609327</v>
      </c>
      <c r="D67" s="35">
        <v>0</v>
      </c>
      <c r="E67" s="35">
        <v>0</v>
      </c>
      <c r="F67" s="35">
        <v>350216</v>
      </c>
      <c r="G67" s="35">
        <v>0</v>
      </c>
      <c r="H67" s="35">
        <v>0</v>
      </c>
      <c r="I67" s="36">
        <v>12020298</v>
      </c>
      <c r="J67" s="52">
        <v>219599</v>
      </c>
      <c r="K67" s="36">
        <v>0</v>
      </c>
      <c r="L67" s="36">
        <v>17199441</v>
      </c>
      <c r="M67" s="53">
        <f t="shared" si="0"/>
        <v>9.2250746678479816E-3</v>
      </c>
    </row>
    <row r="68" spans="1:13" x14ac:dyDescent="0.2">
      <c r="A68" s="51" t="s">
        <v>62</v>
      </c>
      <c r="B68" s="34">
        <v>0</v>
      </c>
      <c r="C68" s="36">
        <v>0</v>
      </c>
      <c r="D68" s="35">
        <v>2521565</v>
      </c>
      <c r="E68" s="35">
        <v>0</v>
      </c>
      <c r="F68" s="35">
        <v>0</v>
      </c>
      <c r="G68" s="35">
        <v>0</v>
      </c>
      <c r="H68" s="35">
        <v>0</v>
      </c>
      <c r="I68" s="36">
        <v>2802552</v>
      </c>
      <c r="J68" s="52">
        <v>0</v>
      </c>
      <c r="K68" s="36">
        <v>0</v>
      </c>
      <c r="L68" s="36">
        <v>5324117</v>
      </c>
      <c r="M68" s="53">
        <f t="shared" si="0"/>
        <v>2.8556379748248088E-3</v>
      </c>
    </row>
    <row r="69" spans="1:13" x14ac:dyDescent="0.2">
      <c r="A69" s="51" t="s">
        <v>63</v>
      </c>
      <c r="B69" s="34">
        <v>0</v>
      </c>
      <c r="C69" s="36">
        <v>45500</v>
      </c>
      <c r="D69" s="35">
        <v>1187992</v>
      </c>
      <c r="E69" s="35">
        <v>0</v>
      </c>
      <c r="F69" s="35">
        <v>0</v>
      </c>
      <c r="G69" s="35">
        <v>0</v>
      </c>
      <c r="H69" s="35">
        <v>0</v>
      </c>
      <c r="I69" s="36">
        <v>0</v>
      </c>
      <c r="J69" s="52">
        <v>0</v>
      </c>
      <c r="K69" s="36">
        <v>0</v>
      </c>
      <c r="L69" s="36">
        <v>1233492</v>
      </c>
      <c r="M69" s="53">
        <f t="shared" si="0"/>
        <v>6.6159451357710646E-4</v>
      </c>
    </row>
    <row r="70" spans="1:13" x14ac:dyDescent="0.2">
      <c r="A70" s="51" t="s">
        <v>64</v>
      </c>
      <c r="B70" s="34">
        <v>577298</v>
      </c>
      <c r="C70" s="36">
        <v>0</v>
      </c>
      <c r="D70" s="35">
        <v>0</v>
      </c>
      <c r="E70" s="35">
        <v>0</v>
      </c>
      <c r="F70" s="35">
        <v>0</v>
      </c>
      <c r="G70" s="35">
        <v>0</v>
      </c>
      <c r="H70" s="35">
        <v>0</v>
      </c>
      <c r="I70" s="36">
        <v>0</v>
      </c>
      <c r="J70" s="52">
        <v>0</v>
      </c>
      <c r="K70" s="36">
        <v>0</v>
      </c>
      <c r="L70" s="36">
        <v>577298</v>
      </c>
      <c r="M70" s="50">
        <f>L70/$L$71</f>
        <v>3.0963896766175736E-4</v>
      </c>
    </row>
    <row r="71" spans="1:13" x14ac:dyDescent="0.2">
      <c r="A71" s="54" t="s">
        <v>67</v>
      </c>
      <c r="B71" s="55">
        <v>98522363</v>
      </c>
      <c r="C71" s="55">
        <v>182638391</v>
      </c>
      <c r="D71" s="55">
        <v>381549001</v>
      </c>
      <c r="E71" s="55">
        <v>42415944</v>
      </c>
      <c r="F71" s="55">
        <v>57515593</v>
      </c>
      <c r="G71" s="55">
        <v>392100</v>
      </c>
      <c r="H71" s="55">
        <v>98882474</v>
      </c>
      <c r="I71" s="55">
        <v>908492575</v>
      </c>
      <c r="J71" s="55">
        <v>10905366</v>
      </c>
      <c r="K71" s="55">
        <v>83109152</v>
      </c>
      <c r="L71" s="55">
        <v>1864422958</v>
      </c>
      <c r="M71" s="56">
        <f>L71/$L$71</f>
        <v>1</v>
      </c>
    </row>
    <row r="72" spans="1:13" x14ac:dyDescent="0.2">
      <c r="A72" s="54" t="s">
        <v>81</v>
      </c>
      <c r="B72" s="58">
        <f>(B71/$L$71)</f>
        <v>5.284335433505212E-2</v>
      </c>
      <c r="C72" s="58">
        <f t="shared" ref="C72:L72" si="1">(C71/$L$71)</f>
        <v>9.7959741493378452E-2</v>
      </c>
      <c r="D72" s="58">
        <f t="shared" si="1"/>
        <v>0.20464723380648267</v>
      </c>
      <c r="E72" s="58">
        <f t="shared" si="1"/>
        <v>2.2750172549634524E-2</v>
      </c>
      <c r="F72" s="58">
        <f t="shared" si="1"/>
        <v>3.0849004917692071E-2</v>
      </c>
      <c r="G72" s="58">
        <f t="shared" si="1"/>
        <v>2.1030635689050554E-4</v>
      </c>
      <c r="H72" s="58">
        <f t="shared" si="1"/>
        <v>5.3036503104463485E-2</v>
      </c>
      <c r="I72" s="58">
        <f t="shared" si="1"/>
        <v>0.48727815279348219</v>
      </c>
      <c r="J72" s="58">
        <f t="shared" si="1"/>
        <v>5.8491910074409204E-3</v>
      </c>
      <c r="K72" s="58">
        <f t="shared" si="1"/>
        <v>4.457634017184206E-2</v>
      </c>
      <c r="L72" s="58">
        <f t="shared" si="1"/>
        <v>1</v>
      </c>
      <c r="M72" s="59"/>
    </row>
    <row r="73" spans="1:13" x14ac:dyDescent="0.2">
      <c r="A73" s="9"/>
      <c r="B73" s="17"/>
      <c r="C73" s="17"/>
      <c r="D73" s="17"/>
      <c r="E73" s="17"/>
      <c r="F73" s="17"/>
      <c r="G73" s="17"/>
      <c r="H73" s="17"/>
      <c r="I73" s="17"/>
      <c r="J73" s="17"/>
      <c r="K73" s="17"/>
      <c r="L73" s="17"/>
      <c r="M73" s="18"/>
    </row>
    <row r="74" spans="1:13" ht="25.5" customHeight="1" x14ac:dyDescent="0.2">
      <c r="A74" s="72" t="s">
        <v>86</v>
      </c>
      <c r="B74" s="73"/>
      <c r="C74" s="73"/>
      <c r="D74" s="73"/>
      <c r="E74" s="73"/>
      <c r="F74" s="73"/>
      <c r="G74" s="73"/>
      <c r="H74" s="73"/>
      <c r="I74" s="73"/>
      <c r="J74" s="73"/>
      <c r="K74" s="73"/>
      <c r="L74" s="73"/>
      <c r="M74" s="71"/>
    </row>
    <row r="75" spans="1:13" x14ac:dyDescent="0.2">
      <c r="A75" s="9"/>
      <c r="B75" s="17"/>
      <c r="C75" s="17"/>
      <c r="D75" s="17"/>
      <c r="E75" s="17"/>
      <c r="F75" s="17"/>
      <c r="G75" s="17"/>
      <c r="H75" s="17"/>
      <c r="I75" s="17"/>
      <c r="J75" s="17"/>
      <c r="K75" s="17"/>
      <c r="L75" s="17"/>
      <c r="M75" s="18"/>
    </row>
    <row r="76" spans="1:13" ht="13.5" thickBot="1" x14ac:dyDescent="0.25">
      <c r="A76" s="19" t="s">
        <v>83</v>
      </c>
      <c r="B76" s="20"/>
      <c r="C76" s="20"/>
      <c r="D76" s="21"/>
      <c r="E76" s="21"/>
      <c r="F76" s="21"/>
      <c r="G76" s="21"/>
      <c r="H76" s="21"/>
      <c r="I76" s="21"/>
      <c r="J76" s="21"/>
      <c r="K76" s="21"/>
      <c r="L76" s="21"/>
      <c r="M76" s="22"/>
    </row>
    <row r="77" spans="1:13" x14ac:dyDescent="0.2">
      <c r="A77" s="57"/>
      <c r="D77" s="1"/>
      <c r="E77" s="1"/>
      <c r="F77" s="1"/>
      <c r="G77" s="1"/>
      <c r="H77" s="1"/>
      <c r="I77" s="1"/>
      <c r="J77" s="1"/>
      <c r="K77" s="1"/>
      <c r="L77" s="1"/>
      <c r="M77" s="1"/>
    </row>
    <row r="78" spans="1:13" x14ac:dyDescent="0.2">
      <c r="B78" s="1"/>
      <c r="C78" s="1"/>
      <c r="D78" s="1"/>
      <c r="E78" s="1"/>
      <c r="F78" s="1"/>
      <c r="G78" s="1"/>
      <c r="H78" s="1"/>
      <c r="I78" s="1"/>
      <c r="J78" s="1"/>
      <c r="K78" s="1"/>
      <c r="L78" s="1"/>
      <c r="M78" s="1"/>
    </row>
    <row r="79" spans="1:13" x14ac:dyDescent="0.2">
      <c r="D79" s="1"/>
      <c r="E79" s="1"/>
      <c r="F79" s="1"/>
      <c r="G79" s="1"/>
      <c r="H79" s="1"/>
      <c r="I79" s="1"/>
      <c r="J79" s="1"/>
      <c r="K79" s="1"/>
      <c r="L79" s="1"/>
      <c r="M79" s="1"/>
    </row>
    <row r="80" spans="1:13" x14ac:dyDescent="0.2">
      <c r="D80" s="1"/>
      <c r="E80" s="1"/>
      <c r="F80" s="1"/>
      <c r="G80" s="1"/>
      <c r="H80" s="1"/>
      <c r="I80" s="1"/>
      <c r="J80" s="1"/>
      <c r="K80" s="1"/>
      <c r="L80" s="1"/>
      <c r="M80" s="1"/>
    </row>
    <row r="81" spans="4:13" x14ac:dyDescent="0.2">
      <c r="D81" s="1"/>
      <c r="E81" s="1"/>
      <c r="F81" s="1"/>
      <c r="G81" s="1"/>
      <c r="H81" s="1"/>
      <c r="I81" s="1"/>
      <c r="J81" s="1"/>
      <c r="K81" s="1"/>
      <c r="L81" s="1"/>
      <c r="M81" s="1"/>
    </row>
  </sheetData>
  <mergeCells count="1">
    <mergeCell ref="A74:M74"/>
  </mergeCells>
  <printOptions horizontalCentered="1"/>
  <pageMargins left="0.5" right="0.5" top="0.5" bottom="0.5" header="0.3" footer="0.3"/>
  <pageSetup scale="66" fitToHeight="0" orientation="landscape" verticalDpi="0" r:id="rId1"/>
  <headerFooter>
    <oddFooter>&amp;L&amp;11Office of Economic and Demographic Research&amp;R&amp;11Page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M81"/>
  <sheetViews>
    <sheetView workbookViewId="0"/>
  </sheetViews>
  <sheetFormatPr defaultRowHeight="12.75" x14ac:dyDescent="0.2"/>
  <cols>
    <col min="1" max="12" width="15.7109375" customWidth="1"/>
    <col min="13" max="13" width="8.7109375" customWidth="1"/>
  </cols>
  <sheetData>
    <row r="1" spans="1:13" ht="23.25" x14ac:dyDescent="0.35">
      <c r="A1" s="39" t="s">
        <v>73</v>
      </c>
      <c r="B1" s="3"/>
      <c r="C1" s="3"/>
      <c r="D1" s="4"/>
      <c r="E1" s="4"/>
      <c r="F1" s="4"/>
      <c r="G1" s="4"/>
      <c r="H1" s="4"/>
      <c r="I1" s="4"/>
      <c r="J1" s="4"/>
      <c r="K1" s="4"/>
      <c r="L1" s="4"/>
      <c r="M1" s="5"/>
    </row>
    <row r="2" spans="1:13" ht="18.75" thickBot="1" x14ac:dyDescent="0.3">
      <c r="A2" s="40" t="s">
        <v>100</v>
      </c>
      <c r="B2" s="6"/>
      <c r="C2" s="6"/>
      <c r="D2" s="7"/>
      <c r="E2" s="7"/>
      <c r="F2" s="7"/>
      <c r="G2" s="7"/>
      <c r="H2" s="7"/>
      <c r="I2" s="7"/>
      <c r="J2" s="7"/>
      <c r="K2" s="7"/>
      <c r="L2" s="7"/>
      <c r="M2" s="8"/>
    </row>
    <row r="3" spans="1:13" ht="42" customHeight="1" thickBot="1" x14ac:dyDescent="0.25">
      <c r="A3" s="41" t="s">
        <v>7</v>
      </c>
      <c r="B3" s="42" t="s">
        <v>84</v>
      </c>
      <c r="C3" s="43" t="s">
        <v>74</v>
      </c>
      <c r="D3" s="43" t="s">
        <v>75</v>
      </c>
      <c r="E3" s="43" t="s">
        <v>76</v>
      </c>
      <c r="F3" s="43" t="s">
        <v>77</v>
      </c>
      <c r="G3" s="43" t="s">
        <v>78</v>
      </c>
      <c r="H3" s="43" t="s">
        <v>79</v>
      </c>
      <c r="I3" s="43" t="s">
        <v>66</v>
      </c>
      <c r="J3" s="43" t="s">
        <v>80</v>
      </c>
      <c r="K3" s="43" t="s">
        <v>65</v>
      </c>
      <c r="L3" s="43" t="s">
        <v>67</v>
      </c>
      <c r="M3" s="44" t="s">
        <v>81</v>
      </c>
    </row>
    <row r="4" spans="1:13" x14ac:dyDescent="0.2">
      <c r="A4" s="45" t="s">
        <v>0</v>
      </c>
      <c r="B4" s="46">
        <v>1726198</v>
      </c>
      <c r="C4" s="47">
        <v>1963334</v>
      </c>
      <c r="D4" s="48">
        <v>16356154</v>
      </c>
      <c r="E4" s="48">
        <v>0</v>
      </c>
      <c r="F4" s="48">
        <v>0</v>
      </c>
      <c r="G4" s="48">
        <v>0</v>
      </c>
      <c r="H4" s="48">
        <v>0</v>
      </c>
      <c r="I4" s="47">
        <v>10977708</v>
      </c>
      <c r="J4" s="49">
        <v>11176</v>
      </c>
      <c r="K4" s="47">
        <v>552448</v>
      </c>
      <c r="L4" s="47">
        <v>31587019</v>
      </c>
      <c r="M4" s="50">
        <f>L4/$L$71</f>
        <v>1.8695849757644531E-2</v>
      </c>
    </row>
    <row r="5" spans="1:13" x14ac:dyDescent="0.2">
      <c r="A5" s="51" t="s">
        <v>8</v>
      </c>
      <c r="B5" s="34">
        <v>0</v>
      </c>
      <c r="C5" s="36">
        <v>0</v>
      </c>
      <c r="D5" s="35">
        <v>892715</v>
      </c>
      <c r="E5" s="35">
        <v>0</v>
      </c>
      <c r="F5" s="35">
        <v>0</v>
      </c>
      <c r="G5" s="35">
        <v>0</v>
      </c>
      <c r="H5" s="35">
        <v>0</v>
      </c>
      <c r="I5" s="36">
        <v>390486</v>
      </c>
      <c r="J5" s="52">
        <v>0</v>
      </c>
      <c r="K5" s="36">
        <v>0</v>
      </c>
      <c r="L5" s="36">
        <v>1283202</v>
      </c>
      <c r="M5" s="53">
        <f>L5/$L$71</f>
        <v>7.5950667585025918E-4</v>
      </c>
    </row>
    <row r="6" spans="1:13" x14ac:dyDescent="0.2">
      <c r="A6" s="51" t="s">
        <v>9</v>
      </c>
      <c r="B6" s="34">
        <v>0</v>
      </c>
      <c r="C6" s="36">
        <v>1817880</v>
      </c>
      <c r="D6" s="35">
        <v>0</v>
      </c>
      <c r="E6" s="35">
        <v>0</v>
      </c>
      <c r="F6" s="35">
        <v>3411</v>
      </c>
      <c r="G6" s="35">
        <v>0</v>
      </c>
      <c r="H6" s="35">
        <v>0</v>
      </c>
      <c r="I6" s="36">
        <v>0</v>
      </c>
      <c r="J6" s="52">
        <v>0</v>
      </c>
      <c r="K6" s="36">
        <v>1119369</v>
      </c>
      <c r="L6" s="36">
        <v>2940660</v>
      </c>
      <c r="M6" s="53">
        <f t="shared" ref="M6:M69" si="0">L6/$L$71</f>
        <v>1.7405294734623414E-3</v>
      </c>
    </row>
    <row r="7" spans="1:13" x14ac:dyDescent="0.2">
      <c r="A7" s="51" t="s">
        <v>10</v>
      </c>
      <c r="B7" s="34">
        <v>0</v>
      </c>
      <c r="C7" s="36">
        <v>0</v>
      </c>
      <c r="D7" s="35">
        <v>0</v>
      </c>
      <c r="E7" s="35">
        <v>0</v>
      </c>
      <c r="F7" s="35">
        <v>0</v>
      </c>
      <c r="G7" s="35">
        <v>0</v>
      </c>
      <c r="H7" s="35">
        <v>0</v>
      </c>
      <c r="I7" s="36">
        <v>706125</v>
      </c>
      <c r="J7" s="52">
        <v>0</v>
      </c>
      <c r="K7" s="36">
        <v>0</v>
      </c>
      <c r="L7" s="36">
        <v>706125</v>
      </c>
      <c r="M7" s="53">
        <f t="shared" si="0"/>
        <v>4.1794405828915812E-4</v>
      </c>
    </row>
    <row r="8" spans="1:13" x14ac:dyDescent="0.2">
      <c r="A8" s="51" t="s">
        <v>11</v>
      </c>
      <c r="B8" s="34">
        <v>0</v>
      </c>
      <c r="C8" s="36">
        <v>7420326</v>
      </c>
      <c r="D8" s="35">
        <v>34108794</v>
      </c>
      <c r="E8" s="35">
        <v>0</v>
      </c>
      <c r="F8" s="35">
        <v>0</v>
      </c>
      <c r="G8" s="35">
        <v>0</v>
      </c>
      <c r="H8" s="35">
        <v>0</v>
      </c>
      <c r="I8" s="36">
        <v>45332615</v>
      </c>
      <c r="J8" s="52">
        <v>4542</v>
      </c>
      <c r="K8" s="36">
        <v>0</v>
      </c>
      <c r="L8" s="36">
        <v>86866277</v>
      </c>
      <c r="M8" s="53">
        <f t="shared" si="0"/>
        <v>5.1414755656364178E-2</v>
      </c>
    </row>
    <row r="9" spans="1:13" x14ac:dyDescent="0.2">
      <c r="A9" s="51" t="s">
        <v>12</v>
      </c>
      <c r="B9" s="34">
        <v>0</v>
      </c>
      <c r="C9" s="36">
        <v>0</v>
      </c>
      <c r="D9" s="35">
        <v>1134594</v>
      </c>
      <c r="E9" s="35">
        <v>0</v>
      </c>
      <c r="F9" s="35">
        <v>0</v>
      </c>
      <c r="G9" s="35">
        <v>0</v>
      </c>
      <c r="H9" s="35">
        <v>0</v>
      </c>
      <c r="I9" s="36">
        <v>1405540</v>
      </c>
      <c r="J9" s="52">
        <v>0</v>
      </c>
      <c r="K9" s="36">
        <v>0</v>
      </c>
      <c r="L9" s="36">
        <v>2540134</v>
      </c>
      <c r="M9" s="53">
        <f t="shared" si="0"/>
        <v>1.5034645601816568E-3</v>
      </c>
    </row>
    <row r="10" spans="1:13" x14ac:dyDescent="0.2">
      <c r="A10" s="51" t="s">
        <v>13</v>
      </c>
      <c r="B10" s="34">
        <v>0</v>
      </c>
      <c r="C10" s="36">
        <v>0</v>
      </c>
      <c r="D10" s="35">
        <v>0</v>
      </c>
      <c r="E10" s="35">
        <v>0</v>
      </c>
      <c r="F10" s="35">
        <v>0</v>
      </c>
      <c r="G10" s="35">
        <v>0</v>
      </c>
      <c r="H10" s="35">
        <v>0</v>
      </c>
      <c r="I10" s="36">
        <v>0</v>
      </c>
      <c r="J10" s="52">
        <v>0</v>
      </c>
      <c r="K10" s="36">
        <v>0</v>
      </c>
      <c r="L10" s="36">
        <v>0</v>
      </c>
      <c r="M10" s="53">
        <f t="shared" si="0"/>
        <v>0</v>
      </c>
    </row>
    <row r="11" spans="1:13" x14ac:dyDescent="0.2">
      <c r="A11" s="51" t="s">
        <v>14</v>
      </c>
      <c r="B11" s="34">
        <v>0</v>
      </c>
      <c r="C11" s="36">
        <v>7694042</v>
      </c>
      <c r="D11" s="35">
        <v>30493848</v>
      </c>
      <c r="E11" s="35">
        <v>0</v>
      </c>
      <c r="F11" s="35">
        <v>0</v>
      </c>
      <c r="G11" s="35">
        <v>0</v>
      </c>
      <c r="H11" s="35">
        <v>5481915</v>
      </c>
      <c r="I11" s="36">
        <v>27010506</v>
      </c>
      <c r="J11" s="52">
        <v>0</v>
      </c>
      <c r="K11" s="36">
        <v>35686215</v>
      </c>
      <c r="L11" s="36">
        <v>106366525</v>
      </c>
      <c r="M11" s="53">
        <f t="shared" si="0"/>
        <v>6.2956639581681989E-2</v>
      </c>
    </row>
    <row r="12" spans="1:13" x14ac:dyDescent="0.2">
      <c r="A12" s="51" t="s">
        <v>15</v>
      </c>
      <c r="B12" s="34">
        <v>1039271</v>
      </c>
      <c r="C12" s="36">
        <v>0</v>
      </c>
      <c r="D12" s="35">
        <v>6971491</v>
      </c>
      <c r="E12" s="35">
        <v>0</v>
      </c>
      <c r="F12" s="35">
        <v>358669</v>
      </c>
      <c r="G12" s="35">
        <v>0</v>
      </c>
      <c r="H12" s="35">
        <v>6884087</v>
      </c>
      <c r="I12" s="36">
        <v>2026284</v>
      </c>
      <c r="J12" s="52">
        <v>121816</v>
      </c>
      <c r="K12" s="36">
        <v>61203</v>
      </c>
      <c r="L12" s="36">
        <v>17462820</v>
      </c>
      <c r="M12" s="53">
        <f t="shared" si="0"/>
        <v>1.0335962981020465E-2</v>
      </c>
    </row>
    <row r="13" spans="1:13" x14ac:dyDescent="0.2">
      <c r="A13" s="51" t="s">
        <v>16</v>
      </c>
      <c r="B13" s="34">
        <v>0</v>
      </c>
      <c r="C13" s="36">
        <v>0</v>
      </c>
      <c r="D13" s="35">
        <v>0</v>
      </c>
      <c r="E13" s="35">
        <v>0</v>
      </c>
      <c r="F13" s="35">
        <v>0</v>
      </c>
      <c r="G13" s="35">
        <v>0</v>
      </c>
      <c r="H13" s="35">
        <v>0</v>
      </c>
      <c r="I13" s="36">
        <v>15463204</v>
      </c>
      <c r="J13" s="52">
        <v>316343</v>
      </c>
      <c r="K13" s="36">
        <v>0</v>
      </c>
      <c r="L13" s="36">
        <v>15779548</v>
      </c>
      <c r="M13" s="53">
        <f t="shared" si="0"/>
        <v>9.339661290973366E-3</v>
      </c>
    </row>
    <row r="14" spans="1:13" x14ac:dyDescent="0.2">
      <c r="A14" s="51" t="s">
        <v>17</v>
      </c>
      <c r="B14" s="34">
        <v>6181000</v>
      </c>
      <c r="C14" s="36">
        <v>0</v>
      </c>
      <c r="D14" s="35">
        <v>0</v>
      </c>
      <c r="E14" s="35">
        <v>0</v>
      </c>
      <c r="F14" s="35">
        <v>0</v>
      </c>
      <c r="G14" s="35">
        <v>0</v>
      </c>
      <c r="H14" s="35">
        <v>0</v>
      </c>
      <c r="I14" s="36">
        <v>30502157</v>
      </c>
      <c r="J14" s="52">
        <v>0</v>
      </c>
      <c r="K14" s="36">
        <v>1133</v>
      </c>
      <c r="L14" s="36">
        <v>36684289</v>
      </c>
      <c r="M14" s="53">
        <f t="shared" si="0"/>
        <v>2.1712842089024353E-2</v>
      </c>
    </row>
    <row r="15" spans="1:13" x14ac:dyDescent="0.2">
      <c r="A15" s="51" t="s">
        <v>18</v>
      </c>
      <c r="B15" s="34">
        <v>0</v>
      </c>
      <c r="C15" s="36">
        <v>0</v>
      </c>
      <c r="D15" s="35">
        <v>6018221</v>
      </c>
      <c r="E15" s="35">
        <v>0</v>
      </c>
      <c r="F15" s="35">
        <v>17677</v>
      </c>
      <c r="G15" s="35">
        <v>0</v>
      </c>
      <c r="H15" s="35">
        <v>0</v>
      </c>
      <c r="I15" s="36">
        <v>4203191</v>
      </c>
      <c r="J15" s="52">
        <v>5066</v>
      </c>
      <c r="K15" s="36">
        <v>0</v>
      </c>
      <c r="L15" s="36">
        <v>10244155</v>
      </c>
      <c r="M15" s="53">
        <f t="shared" si="0"/>
        <v>6.0633509852266532E-3</v>
      </c>
    </row>
    <row r="16" spans="1:13" x14ac:dyDescent="0.2">
      <c r="A16" s="51" t="s">
        <v>72</v>
      </c>
      <c r="B16" s="34">
        <v>0</v>
      </c>
      <c r="C16" s="36">
        <v>0</v>
      </c>
      <c r="D16" s="35">
        <v>2032895</v>
      </c>
      <c r="E16" s="35">
        <v>1000044</v>
      </c>
      <c r="F16" s="35">
        <v>54309</v>
      </c>
      <c r="G16" s="35">
        <v>0</v>
      </c>
      <c r="H16" s="35">
        <v>0</v>
      </c>
      <c r="I16" s="36">
        <v>2700510</v>
      </c>
      <c r="J16" s="52">
        <v>0</v>
      </c>
      <c r="K16" s="36">
        <v>0</v>
      </c>
      <c r="L16" s="36">
        <v>5787759</v>
      </c>
      <c r="M16" s="53">
        <f t="shared" si="0"/>
        <v>3.4256816921360944E-3</v>
      </c>
    </row>
    <row r="17" spans="1:13" x14ac:dyDescent="0.2">
      <c r="A17" s="51" t="s">
        <v>19</v>
      </c>
      <c r="B17" s="34">
        <v>0</v>
      </c>
      <c r="C17" s="36">
        <v>0</v>
      </c>
      <c r="D17" s="35">
        <v>1419544</v>
      </c>
      <c r="E17" s="35">
        <v>0</v>
      </c>
      <c r="F17" s="35">
        <v>0</v>
      </c>
      <c r="G17" s="35">
        <v>48750</v>
      </c>
      <c r="H17" s="35">
        <v>0</v>
      </c>
      <c r="I17" s="36">
        <v>1774947</v>
      </c>
      <c r="J17" s="52">
        <v>0</v>
      </c>
      <c r="K17" s="36">
        <v>0</v>
      </c>
      <c r="L17" s="36">
        <v>3243241</v>
      </c>
      <c r="M17" s="53">
        <f t="shared" si="0"/>
        <v>1.9196223126922111E-3</v>
      </c>
    </row>
    <row r="18" spans="1:13" x14ac:dyDescent="0.2">
      <c r="A18" s="51" t="s">
        <v>20</v>
      </c>
      <c r="B18" s="34">
        <v>19644215</v>
      </c>
      <c r="C18" s="36">
        <v>0</v>
      </c>
      <c r="D18" s="35">
        <v>0</v>
      </c>
      <c r="E18" s="35">
        <v>0</v>
      </c>
      <c r="F18" s="35">
        <v>0</v>
      </c>
      <c r="G18" s="35">
        <v>0</v>
      </c>
      <c r="H18" s="35">
        <v>31777510</v>
      </c>
      <c r="I18" s="36">
        <v>42835826</v>
      </c>
      <c r="J18" s="52">
        <v>0</v>
      </c>
      <c r="K18" s="36">
        <v>0</v>
      </c>
      <c r="L18" s="36">
        <v>94257551</v>
      </c>
      <c r="M18" s="53">
        <f t="shared" si="0"/>
        <v>5.5789532149884642E-2</v>
      </c>
    </row>
    <row r="19" spans="1:13" x14ac:dyDescent="0.2">
      <c r="A19" s="51" t="s">
        <v>22</v>
      </c>
      <c r="B19" s="34">
        <v>0</v>
      </c>
      <c r="C19" s="36">
        <v>292036</v>
      </c>
      <c r="D19" s="35">
        <v>18571687</v>
      </c>
      <c r="E19" s="35">
        <v>0</v>
      </c>
      <c r="F19" s="35">
        <v>1161556</v>
      </c>
      <c r="G19" s="35">
        <v>0</v>
      </c>
      <c r="H19" s="35">
        <v>414456</v>
      </c>
      <c r="I19" s="36">
        <v>0</v>
      </c>
      <c r="J19" s="52">
        <v>6137</v>
      </c>
      <c r="K19" s="36">
        <v>1074702</v>
      </c>
      <c r="L19" s="36">
        <v>21520574</v>
      </c>
      <c r="M19" s="53">
        <f t="shared" si="0"/>
        <v>1.2737682470203068E-2</v>
      </c>
    </row>
    <row r="20" spans="1:13" x14ac:dyDescent="0.2">
      <c r="A20" s="51" t="s">
        <v>21</v>
      </c>
      <c r="B20" s="34">
        <v>13347251</v>
      </c>
      <c r="C20" s="36">
        <v>163175</v>
      </c>
      <c r="D20" s="35">
        <v>0</v>
      </c>
      <c r="E20" s="35">
        <v>0</v>
      </c>
      <c r="F20" s="35">
        <v>0</v>
      </c>
      <c r="G20" s="35">
        <v>3705</v>
      </c>
      <c r="H20" s="35">
        <v>0</v>
      </c>
      <c r="I20" s="36">
        <v>1850600</v>
      </c>
      <c r="J20" s="52">
        <v>593061</v>
      </c>
      <c r="K20" s="36">
        <v>408593</v>
      </c>
      <c r="L20" s="36">
        <v>16366385</v>
      </c>
      <c r="M20" s="53">
        <f t="shared" si="0"/>
        <v>9.6870006959430734E-3</v>
      </c>
    </row>
    <row r="21" spans="1:13" x14ac:dyDescent="0.2">
      <c r="A21" s="51" t="s">
        <v>23</v>
      </c>
      <c r="B21" s="34">
        <v>0</v>
      </c>
      <c r="C21" s="36">
        <v>0</v>
      </c>
      <c r="D21" s="35">
        <v>0</v>
      </c>
      <c r="E21" s="35">
        <v>0</v>
      </c>
      <c r="F21" s="35">
        <v>0</v>
      </c>
      <c r="G21" s="35">
        <v>0</v>
      </c>
      <c r="H21" s="35">
        <v>0</v>
      </c>
      <c r="I21" s="36">
        <v>0</v>
      </c>
      <c r="J21" s="52">
        <v>0</v>
      </c>
      <c r="K21" s="36">
        <v>0</v>
      </c>
      <c r="L21" s="36">
        <v>0</v>
      </c>
      <c r="M21" s="53">
        <f t="shared" si="0"/>
        <v>0</v>
      </c>
    </row>
    <row r="22" spans="1:13" x14ac:dyDescent="0.2">
      <c r="A22" s="51" t="s">
        <v>24</v>
      </c>
      <c r="B22" s="34">
        <v>0</v>
      </c>
      <c r="C22" s="36">
        <v>0</v>
      </c>
      <c r="D22" s="35">
        <v>0</v>
      </c>
      <c r="E22" s="35">
        <v>0</v>
      </c>
      <c r="F22" s="35">
        <v>0</v>
      </c>
      <c r="G22" s="35">
        <v>0</v>
      </c>
      <c r="H22" s="35">
        <v>0</v>
      </c>
      <c r="I22" s="36">
        <v>0</v>
      </c>
      <c r="J22" s="52">
        <v>0</v>
      </c>
      <c r="K22" s="36">
        <v>0</v>
      </c>
      <c r="L22" s="36">
        <v>0</v>
      </c>
      <c r="M22" s="53">
        <f t="shared" si="0"/>
        <v>0</v>
      </c>
    </row>
    <row r="23" spans="1:13" x14ac:dyDescent="0.2">
      <c r="A23" s="51" t="s">
        <v>25</v>
      </c>
      <c r="B23" s="34">
        <v>0</v>
      </c>
      <c r="C23" s="36">
        <v>0</v>
      </c>
      <c r="D23" s="35">
        <v>703974</v>
      </c>
      <c r="E23" s="35">
        <v>0</v>
      </c>
      <c r="F23" s="35">
        <v>0</v>
      </c>
      <c r="G23" s="35">
        <v>0</v>
      </c>
      <c r="H23" s="35">
        <v>0</v>
      </c>
      <c r="I23" s="36">
        <v>646774</v>
      </c>
      <c r="J23" s="52">
        <v>34703</v>
      </c>
      <c r="K23" s="36">
        <v>0</v>
      </c>
      <c r="L23" s="36">
        <v>1385451</v>
      </c>
      <c r="M23" s="53">
        <f t="shared" si="0"/>
        <v>8.2002621844683653E-4</v>
      </c>
    </row>
    <row r="24" spans="1:13" x14ac:dyDescent="0.2">
      <c r="A24" s="51" t="s">
        <v>26</v>
      </c>
      <c r="B24" s="34">
        <v>0</v>
      </c>
      <c r="C24" s="36">
        <v>0</v>
      </c>
      <c r="D24" s="35">
        <v>0</v>
      </c>
      <c r="E24" s="35">
        <v>0</v>
      </c>
      <c r="F24" s="35">
        <v>0</v>
      </c>
      <c r="G24" s="35">
        <v>0</v>
      </c>
      <c r="H24" s="35">
        <v>0</v>
      </c>
      <c r="I24" s="36">
        <v>0</v>
      </c>
      <c r="J24" s="52">
        <v>0</v>
      </c>
      <c r="K24" s="36">
        <v>0</v>
      </c>
      <c r="L24" s="36">
        <v>0</v>
      </c>
      <c r="M24" s="53">
        <f t="shared" si="0"/>
        <v>0</v>
      </c>
    </row>
    <row r="25" spans="1:13" x14ac:dyDescent="0.2">
      <c r="A25" s="51" t="s">
        <v>27</v>
      </c>
      <c r="B25" s="34">
        <v>0</v>
      </c>
      <c r="C25" s="36">
        <v>0</v>
      </c>
      <c r="D25" s="35">
        <v>0</v>
      </c>
      <c r="E25" s="35">
        <v>0</v>
      </c>
      <c r="F25" s="35">
        <v>0</v>
      </c>
      <c r="G25" s="35">
        <v>0</v>
      </c>
      <c r="H25" s="35">
        <v>0</v>
      </c>
      <c r="I25" s="36">
        <v>0</v>
      </c>
      <c r="J25" s="52">
        <v>0</v>
      </c>
      <c r="K25" s="36">
        <v>0</v>
      </c>
      <c r="L25" s="36">
        <v>0</v>
      </c>
      <c r="M25" s="53">
        <f t="shared" si="0"/>
        <v>0</v>
      </c>
    </row>
    <row r="26" spans="1:13" x14ac:dyDescent="0.2">
      <c r="A26" s="51" t="s">
        <v>28</v>
      </c>
      <c r="B26" s="34">
        <v>0</v>
      </c>
      <c r="C26" s="36">
        <v>0</v>
      </c>
      <c r="D26" s="35">
        <v>0</v>
      </c>
      <c r="E26" s="35">
        <v>0</v>
      </c>
      <c r="F26" s="35">
        <v>0</v>
      </c>
      <c r="G26" s="35">
        <v>0</v>
      </c>
      <c r="H26" s="35">
        <v>0</v>
      </c>
      <c r="I26" s="36">
        <v>0</v>
      </c>
      <c r="J26" s="52">
        <v>0</v>
      </c>
      <c r="K26" s="36">
        <v>0</v>
      </c>
      <c r="L26" s="36">
        <v>0</v>
      </c>
      <c r="M26" s="53">
        <f t="shared" si="0"/>
        <v>0</v>
      </c>
    </row>
    <row r="27" spans="1:13" x14ac:dyDescent="0.2">
      <c r="A27" s="51" t="s">
        <v>29</v>
      </c>
      <c r="B27" s="34">
        <v>0</v>
      </c>
      <c r="C27" s="36">
        <v>0</v>
      </c>
      <c r="D27" s="35">
        <v>2267136</v>
      </c>
      <c r="E27" s="35">
        <v>0</v>
      </c>
      <c r="F27" s="35">
        <v>0</v>
      </c>
      <c r="G27" s="35">
        <v>0</v>
      </c>
      <c r="H27" s="35">
        <v>0</v>
      </c>
      <c r="I27" s="36">
        <v>1119375</v>
      </c>
      <c r="J27" s="52">
        <v>0</v>
      </c>
      <c r="K27" s="36">
        <v>0</v>
      </c>
      <c r="L27" s="36">
        <v>3386511</v>
      </c>
      <c r="M27" s="53">
        <f t="shared" si="0"/>
        <v>2.0044215270396534E-3</v>
      </c>
    </row>
    <row r="28" spans="1:13" x14ac:dyDescent="0.2">
      <c r="A28" s="51" t="s">
        <v>30</v>
      </c>
      <c r="B28" s="34">
        <v>59800</v>
      </c>
      <c r="C28" s="36">
        <v>345851</v>
      </c>
      <c r="D28" s="35">
        <v>1343353</v>
      </c>
      <c r="E28" s="35">
        <v>0</v>
      </c>
      <c r="F28" s="35">
        <v>535013</v>
      </c>
      <c r="G28" s="35">
        <v>633424</v>
      </c>
      <c r="H28" s="35">
        <v>0</v>
      </c>
      <c r="I28" s="36">
        <v>2580592</v>
      </c>
      <c r="J28" s="52">
        <v>8000</v>
      </c>
      <c r="K28" s="36">
        <v>1704544</v>
      </c>
      <c r="L28" s="36">
        <v>7210577</v>
      </c>
      <c r="M28" s="53">
        <f t="shared" si="0"/>
        <v>4.2678248383593029E-3</v>
      </c>
    </row>
    <row r="29" spans="1:13" x14ac:dyDescent="0.2">
      <c r="A29" s="51" t="s">
        <v>31</v>
      </c>
      <c r="B29" s="34">
        <v>0</v>
      </c>
      <c r="C29" s="36">
        <v>0</v>
      </c>
      <c r="D29" s="35">
        <v>29641743</v>
      </c>
      <c r="E29" s="35">
        <v>0</v>
      </c>
      <c r="F29" s="35">
        <v>917600</v>
      </c>
      <c r="G29" s="35">
        <v>0</v>
      </c>
      <c r="H29" s="35">
        <v>0</v>
      </c>
      <c r="I29" s="36">
        <v>7031306</v>
      </c>
      <c r="J29" s="52">
        <v>876152</v>
      </c>
      <c r="K29" s="36">
        <v>9627516</v>
      </c>
      <c r="L29" s="36">
        <v>48094317</v>
      </c>
      <c r="M29" s="53">
        <f t="shared" si="0"/>
        <v>2.8466254597451227E-2</v>
      </c>
    </row>
    <row r="30" spans="1:13" x14ac:dyDescent="0.2">
      <c r="A30" s="51" t="s">
        <v>32</v>
      </c>
      <c r="B30" s="34">
        <v>0</v>
      </c>
      <c r="C30" s="36">
        <v>0</v>
      </c>
      <c r="D30" s="35">
        <v>6539076</v>
      </c>
      <c r="E30" s="35">
        <v>0</v>
      </c>
      <c r="F30" s="35">
        <v>61833</v>
      </c>
      <c r="G30" s="35">
        <v>0</v>
      </c>
      <c r="H30" s="35">
        <v>168340</v>
      </c>
      <c r="I30" s="36">
        <v>8087520</v>
      </c>
      <c r="J30" s="52">
        <v>102551</v>
      </c>
      <c r="K30" s="36">
        <v>339553</v>
      </c>
      <c r="L30" s="36">
        <v>15298872</v>
      </c>
      <c r="M30" s="53">
        <f t="shared" si="0"/>
        <v>9.0551568786353259E-3</v>
      </c>
    </row>
    <row r="31" spans="1:13" x14ac:dyDescent="0.2">
      <c r="A31" s="51" t="s">
        <v>33</v>
      </c>
      <c r="B31" s="34">
        <v>8284353</v>
      </c>
      <c r="C31" s="36">
        <v>31694468</v>
      </c>
      <c r="D31" s="35">
        <v>0</v>
      </c>
      <c r="E31" s="35">
        <v>0</v>
      </c>
      <c r="F31" s="35">
        <v>10312067</v>
      </c>
      <c r="G31" s="35">
        <v>0</v>
      </c>
      <c r="H31" s="35">
        <v>28539596</v>
      </c>
      <c r="I31" s="36">
        <v>108929380</v>
      </c>
      <c r="J31" s="52">
        <v>0</v>
      </c>
      <c r="K31" s="36">
        <v>1573822</v>
      </c>
      <c r="L31" s="36">
        <v>189333686</v>
      </c>
      <c r="M31" s="53">
        <f t="shared" si="0"/>
        <v>0.11206357103584375</v>
      </c>
    </row>
    <row r="32" spans="1:13" x14ac:dyDescent="0.2">
      <c r="A32" s="51" t="s">
        <v>34</v>
      </c>
      <c r="B32" s="34">
        <v>0</v>
      </c>
      <c r="C32" s="36">
        <v>0</v>
      </c>
      <c r="D32" s="35">
        <v>0</v>
      </c>
      <c r="E32" s="35">
        <v>0</v>
      </c>
      <c r="F32" s="35">
        <v>0</v>
      </c>
      <c r="G32" s="35">
        <v>0</v>
      </c>
      <c r="H32" s="35">
        <v>0</v>
      </c>
      <c r="I32" s="36">
        <v>0</v>
      </c>
      <c r="J32" s="52">
        <v>0</v>
      </c>
      <c r="K32" s="36">
        <v>0</v>
      </c>
      <c r="L32" s="36">
        <v>0</v>
      </c>
      <c r="M32" s="53">
        <f t="shared" si="0"/>
        <v>0</v>
      </c>
    </row>
    <row r="33" spans="1:13" x14ac:dyDescent="0.2">
      <c r="A33" s="51" t="s">
        <v>35</v>
      </c>
      <c r="B33" s="34">
        <v>0</v>
      </c>
      <c r="C33" s="36">
        <v>0</v>
      </c>
      <c r="D33" s="35">
        <v>0</v>
      </c>
      <c r="E33" s="35">
        <v>0</v>
      </c>
      <c r="F33" s="35">
        <v>493237</v>
      </c>
      <c r="G33" s="35">
        <v>0</v>
      </c>
      <c r="H33" s="35">
        <v>0</v>
      </c>
      <c r="I33" s="36">
        <v>15923553</v>
      </c>
      <c r="J33" s="52">
        <v>0</v>
      </c>
      <c r="K33" s="36">
        <v>0</v>
      </c>
      <c r="L33" s="36">
        <v>16416789</v>
      </c>
      <c r="M33" s="53">
        <f t="shared" si="0"/>
        <v>9.7168340148512094E-3</v>
      </c>
    </row>
    <row r="34" spans="1:13" x14ac:dyDescent="0.2">
      <c r="A34" s="51" t="s">
        <v>36</v>
      </c>
      <c r="B34" s="34">
        <v>0</v>
      </c>
      <c r="C34" s="36">
        <v>0</v>
      </c>
      <c r="D34" s="35">
        <v>0</v>
      </c>
      <c r="E34" s="35">
        <v>0</v>
      </c>
      <c r="F34" s="35">
        <v>0</v>
      </c>
      <c r="G34" s="35">
        <v>0</v>
      </c>
      <c r="H34" s="35">
        <v>0</v>
      </c>
      <c r="I34" s="36">
        <v>0</v>
      </c>
      <c r="J34" s="52">
        <v>0</v>
      </c>
      <c r="K34" s="36">
        <v>0</v>
      </c>
      <c r="L34" s="36">
        <v>0</v>
      </c>
      <c r="M34" s="53">
        <f t="shared" si="0"/>
        <v>0</v>
      </c>
    </row>
    <row r="35" spans="1:13" x14ac:dyDescent="0.2">
      <c r="A35" s="51" t="s">
        <v>37</v>
      </c>
      <c r="B35" s="34">
        <v>0</v>
      </c>
      <c r="C35" s="36">
        <v>0</v>
      </c>
      <c r="D35" s="35">
        <v>896221</v>
      </c>
      <c r="E35" s="35">
        <v>0</v>
      </c>
      <c r="F35" s="35">
        <v>0</v>
      </c>
      <c r="G35" s="35">
        <v>0</v>
      </c>
      <c r="H35" s="35">
        <v>0</v>
      </c>
      <c r="I35" s="36">
        <v>1431338</v>
      </c>
      <c r="J35" s="52">
        <v>0</v>
      </c>
      <c r="K35" s="36">
        <v>0</v>
      </c>
      <c r="L35" s="36">
        <v>2327558</v>
      </c>
      <c r="M35" s="53">
        <f t="shared" si="0"/>
        <v>1.3776442363935511E-3</v>
      </c>
    </row>
    <row r="36" spans="1:13" x14ac:dyDescent="0.2">
      <c r="A36" s="51" t="s">
        <v>38</v>
      </c>
      <c r="B36" s="34">
        <v>0</v>
      </c>
      <c r="C36" s="36">
        <v>0</v>
      </c>
      <c r="D36" s="35">
        <v>0</v>
      </c>
      <c r="E36" s="35">
        <v>354996</v>
      </c>
      <c r="F36" s="35">
        <v>0</v>
      </c>
      <c r="G36" s="35">
        <v>0</v>
      </c>
      <c r="H36" s="35">
        <v>0</v>
      </c>
      <c r="I36" s="36">
        <v>112014</v>
      </c>
      <c r="J36" s="52">
        <v>0</v>
      </c>
      <c r="K36" s="36">
        <v>0</v>
      </c>
      <c r="L36" s="36">
        <v>467010</v>
      </c>
      <c r="M36" s="53">
        <f t="shared" si="0"/>
        <v>2.7641572619808069E-4</v>
      </c>
    </row>
    <row r="37" spans="1:13" x14ac:dyDescent="0.2">
      <c r="A37" s="51" t="s">
        <v>39</v>
      </c>
      <c r="B37" s="34">
        <v>0</v>
      </c>
      <c r="C37" s="36">
        <v>0</v>
      </c>
      <c r="D37" s="35">
        <v>22699618</v>
      </c>
      <c r="E37" s="35">
        <v>0</v>
      </c>
      <c r="F37" s="35">
        <v>946478</v>
      </c>
      <c r="G37" s="35">
        <v>0</v>
      </c>
      <c r="H37" s="35">
        <v>0</v>
      </c>
      <c r="I37" s="36">
        <v>14810689</v>
      </c>
      <c r="J37" s="52">
        <v>30564</v>
      </c>
      <c r="K37" s="36">
        <v>0</v>
      </c>
      <c r="L37" s="36">
        <v>38487349</v>
      </c>
      <c r="M37" s="53">
        <f t="shared" si="0"/>
        <v>2.2780044374368803E-2</v>
      </c>
    </row>
    <row r="38" spans="1:13" x14ac:dyDescent="0.2">
      <c r="A38" s="51" t="s">
        <v>1</v>
      </c>
      <c r="B38" s="34">
        <v>0</v>
      </c>
      <c r="C38" s="36">
        <v>25120</v>
      </c>
      <c r="D38" s="35">
        <v>0</v>
      </c>
      <c r="E38" s="35">
        <v>0</v>
      </c>
      <c r="F38" s="35">
        <v>83533</v>
      </c>
      <c r="G38" s="35">
        <v>0</v>
      </c>
      <c r="H38" s="35">
        <v>67886</v>
      </c>
      <c r="I38" s="36">
        <v>50467723</v>
      </c>
      <c r="J38" s="52">
        <v>295544</v>
      </c>
      <c r="K38" s="36">
        <v>123769</v>
      </c>
      <c r="L38" s="36">
        <v>51063575</v>
      </c>
      <c r="M38" s="53">
        <f t="shared" si="0"/>
        <v>3.0223710768281533E-2</v>
      </c>
    </row>
    <row r="39" spans="1:13" x14ac:dyDescent="0.2">
      <c r="A39" s="51" t="s">
        <v>40</v>
      </c>
      <c r="B39" s="34">
        <v>0</v>
      </c>
      <c r="C39" s="36">
        <v>3670777</v>
      </c>
      <c r="D39" s="35">
        <v>3044399</v>
      </c>
      <c r="E39" s="35">
        <v>0</v>
      </c>
      <c r="F39" s="35">
        <v>0</v>
      </c>
      <c r="G39" s="35">
        <v>0</v>
      </c>
      <c r="H39" s="35">
        <v>236668</v>
      </c>
      <c r="I39" s="36">
        <v>1589560</v>
      </c>
      <c r="J39" s="52">
        <v>95710</v>
      </c>
      <c r="K39" s="36">
        <v>0</v>
      </c>
      <c r="L39" s="36">
        <v>8637114</v>
      </c>
      <c r="M39" s="53">
        <f t="shared" si="0"/>
        <v>5.1121692010141313E-3</v>
      </c>
    </row>
    <row r="40" spans="1:13" x14ac:dyDescent="0.2">
      <c r="A40" s="51" t="s">
        <v>41</v>
      </c>
      <c r="B40" s="34">
        <v>0</v>
      </c>
      <c r="C40" s="36">
        <v>0</v>
      </c>
      <c r="D40" s="35">
        <v>2849400</v>
      </c>
      <c r="E40" s="35">
        <v>3680557</v>
      </c>
      <c r="F40" s="35">
        <v>0</v>
      </c>
      <c r="G40" s="35">
        <v>0</v>
      </c>
      <c r="H40" s="35">
        <v>0</v>
      </c>
      <c r="I40" s="36">
        <v>2332760</v>
      </c>
      <c r="J40" s="52">
        <v>180868</v>
      </c>
      <c r="K40" s="36">
        <v>0</v>
      </c>
      <c r="L40" s="36">
        <v>9043586</v>
      </c>
      <c r="M40" s="53">
        <f t="shared" si="0"/>
        <v>5.3527534562960019E-3</v>
      </c>
    </row>
    <row r="41" spans="1:13" x14ac:dyDescent="0.2">
      <c r="A41" s="51" t="s">
        <v>42</v>
      </c>
      <c r="B41" s="34">
        <v>0</v>
      </c>
      <c r="C41" s="36">
        <v>0</v>
      </c>
      <c r="D41" s="35">
        <v>0</v>
      </c>
      <c r="E41" s="35">
        <v>0</v>
      </c>
      <c r="F41" s="35">
        <v>0</v>
      </c>
      <c r="G41" s="35">
        <v>0</v>
      </c>
      <c r="H41" s="35">
        <v>0</v>
      </c>
      <c r="I41" s="36">
        <v>0</v>
      </c>
      <c r="J41" s="52">
        <v>0</v>
      </c>
      <c r="K41" s="36">
        <v>0</v>
      </c>
      <c r="L41" s="36">
        <v>0</v>
      </c>
      <c r="M41" s="53">
        <f t="shared" si="0"/>
        <v>0</v>
      </c>
    </row>
    <row r="42" spans="1:13" x14ac:dyDescent="0.2">
      <c r="A42" s="51" t="s">
        <v>2</v>
      </c>
      <c r="B42" s="34">
        <v>0</v>
      </c>
      <c r="C42" s="36">
        <v>0</v>
      </c>
      <c r="D42" s="35">
        <v>641698</v>
      </c>
      <c r="E42" s="35">
        <v>0</v>
      </c>
      <c r="F42" s="35">
        <v>0</v>
      </c>
      <c r="G42" s="35">
        <v>0</v>
      </c>
      <c r="H42" s="35">
        <v>0</v>
      </c>
      <c r="I42" s="36">
        <v>1346840</v>
      </c>
      <c r="J42" s="52">
        <v>0</v>
      </c>
      <c r="K42" s="36">
        <v>0</v>
      </c>
      <c r="L42" s="36">
        <v>1988538</v>
      </c>
      <c r="M42" s="53">
        <f t="shared" si="0"/>
        <v>1.1769837376982913E-3</v>
      </c>
    </row>
    <row r="43" spans="1:13" x14ac:dyDescent="0.2">
      <c r="A43" s="51" t="s">
        <v>43</v>
      </c>
      <c r="B43" s="34">
        <v>0</v>
      </c>
      <c r="C43" s="36">
        <v>0</v>
      </c>
      <c r="D43" s="35">
        <v>0</v>
      </c>
      <c r="E43" s="35">
        <v>0</v>
      </c>
      <c r="F43" s="35">
        <v>81465</v>
      </c>
      <c r="G43" s="35">
        <v>0</v>
      </c>
      <c r="H43" s="35">
        <v>18161</v>
      </c>
      <c r="I43" s="36">
        <v>0</v>
      </c>
      <c r="J43" s="52">
        <v>9206</v>
      </c>
      <c r="K43" s="36">
        <v>0</v>
      </c>
      <c r="L43" s="36">
        <v>108832</v>
      </c>
      <c r="M43" s="53">
        <f t="shared" si="0"/>
        <v>6.441591467760758E-5</v>
      </c>
    </row>
    <row r="44" spans="1:13" x14ac:dyDescent="0.2">
      <c r="A44" s="51" t="s">
        <v>44</v>
      </c>
      <c r="B44" s="34">
        <v>0</v>
      </c>
      <c r="C44" s="36">
        <v>10040</v>
      </c>
      <c r="D44" s="35">
        <v>877312</v>
      </c>
      <c r="E44" s="35">
        <v>33684563</v>
      </c>
      <c r="F44" s="35">
        <v>875051</v>
      </c>
      <c r="G44" s="35">
        <v>0</v>
      </c>
      <c r="H44" s="35">
        <v>3828851</v>
      </c>
      <c r="I44" s="36">
        <v>12882743</v>
      </c>
      <c r="J44" s="52">
        <v>5226218</v>
      </c>
      <c r="K44" s="36">
        <v>4895</v>
      </c>
      <c r="L44" s="36">
        <v>57389671</v>
      </c>
      <c r="M44" s="53">
        <f t="shared" si="0"/>
        <v>3.3968025493531041E-2</v>
      </c>
    </row>
    <row r="45" spans="1:13" x14ac:dyDescent="0.2">
      <c r="A45" s="51" t="s">
        <v>45</v>
      </c>
      <c r="B45" s="34">
        <v>0</v>
      </c>
      <c r="C45" s="36">
        <v>1059655</v>
      </c>
      <c r="D45" s="35">
        <v>0</v>
      </c>
      <c r="E45" s="35">
        <v>0</v>
      </c>
      <c r="F45" s="35">
        <v>0</v>
      </c>
      <c r="G45" s="35">
        <v>0</v>
      </c>
      <c r="H45" s="35">
        <v>0</v>
      </c>
      <c r="I45" s="36">
        <v>0</v>
      </c>
      <c r="J45" s="52">
        <v>0</v>
      </c>
      <c r="K45" s="36">
        <v>0</v>
      </c>
      <c r="L45" s="36">
        <v>1059655</v>
      </c>
      <c r="M45" s="53">
        <f t="shared" si="0"/>
        <v>6.2719279318307363E-4</v>
      </c>
    </row>
    <row r="46" spans="1:13" x14ac:dyDescent="0.2">
      <c r="A46" s="51" t="s">
        <v>46</v>
      </c>
      <c r="B46" s="34">
        <v>0</v>
      </c>
      <c r="C46" s="36">
        <v>0</v>
      </c>
      <c r="D46" s="35">
        <v>0</v>
      </c>
      <c r="E46" s="35">
        <v>0</v>
      </c>
      <c r="F46" s="35">
        <v>10919815</v>
      </c>
      <c r="G46" s="35">
        <v>0</v>
      </c>
      <c r="H46" s="35">
        <v>0</v>
      </c>
      <c r="I46" s="36">
        <v>166550541</v>
      </c>
      <c r="J46" s="52">
        <v>0</v>
      </c>
      <c r="K46" s="36">
        <v>15227790</v>
      </c>
      <c r="L46" s="36">
        <v>192698146</v>
      </c>
      <c r="M46" s="53">
        <f t="shared" si="0"/>
        <v>0.11405494092977406</v>
      </c>
    </row>
    <row r="47" spans="1:13" x14ac:dyDescent="0.2">
      <c r="A47" s="51" t="s">
        <v>47</v>
      </c>
      <c r="B47" s="34">
        <v>0</v>
      </c>
      <c r="C47" s="36">
        <v>207413</v>
      </c>
      <c r="D47" s="35">
        <v>0</v>
      </c>
      <c r="E47" s="35">
        <v>0</v>
      </c>
      <c r="F47" s="35">
        <v>0</v>
      </c>
      <c r="G47" s="35">
        <v>0</v>
      </c>
      <c r="H47" s="35">
        <v>16721387</v>
      </c>
      <c r="I47" s="36">
        <v>20177186</v>
      </c>
      <c r="J47" s="52">
        <v>0</v>
      </c>
      <c r="K47" s="36">
        <v>256990</v>
      </c>
      <c r="L47" s="36">
        <v>37362975</v>
      </c>
      <c r="M47" s="53">
        <f t="shared" si="0"/>
        <v>2.2114545443450321E-2</v>
      </c>
    </row>
    <row r="48" spans="1:13" x14ac:dyDescent="0.2">
      <c r="A48" s="51" t="s">
        <v>48</v>
      </c>
      <c r="B48" s="34">
        <v>6097615</v>
      </c>
      <c r="C48" s="36">
        <v>0</v>
      </c>
      <c r="D48" s="35">
        <v>0</v>
      </c>
      <c r="E48" s="35">
        <v>0</v>
      </c>
      <c r="F48" s="35">
        <v>0</v>
      </c>
      <c r="G48" s="35">
        <v>0</v>
      </c>
      <c r="H48" s="35">
        <v>0</v>
      </c>
      <c r="I48" s="36">
        <v>0</v>
      </c>
      <c r="J48" s="52">
        <v>0</v>
      </c>
      <c r="K48" s="36">
        <v>3405003</v>
      </c>
      <c r="L48" s="36">
        <v>9502618</v>
      </c>
      <c r="M48" s="53">
        <f t="shared" si="0"/>
        <v>5.6244471322947119E-3</v>
      </c>
    </row>
    <row r="49" spans="1:13" x14ac:dyDescent="0.2">
      <c r="A49" s="51" t="s">
        <v>49</v>
      </c>
      <c r="B49" s="34">
        <v>0</v>
      </c>
      <c r="C49" s="36">
        <v>0</v>
      </c>
      <c r="D49" s="35">
        <v>0</v>
      </c>
      <c r="E49" s="35">
        <v>0</v>
      </c>
      <c r="F49" s="35">
        <v>0</v>
      </c>
      <c r="G49" s="35">
        <v>0</v>
      </c>
      <c r="H49" s="35">
        <v>0</v>
      </c>
      <c r="I49" s="36">
        <v>0</v>
      </c>
      <c r="J49" s="52">
        <v>0</v>
      </c>
      <c r="K49" s="36">
        <v>9589</v>
      </c>
      <c r="L49" s="36">
        <v>9589</v>
      </c>
      <c r="M49" s="53">
        <f t="shared" si="0"/>
        <v>5.6755752521646132E-6</v>
      </c>
    </row>
    <row r="50" spans="1:13" x14ac:dyDescent="0.2">
      <c r="A50" s="51" t="s">
        <v>3</v>
      </c>
      <c r="B50" s="34">
        <v>0</v>
      </c>
      <c r="C50" s="36">
        <v>0</v>
      </c>
      <c r="D50" s="35">
        <v>3847440</v>
      </c>
      <c r="E50" s="35">
        <v>2237673</v>
      </c>
      <c r="F50" s="35">
        <v>3600</v>
      </c>
      <c r="G50" s="35">
        <v>0</v>
      </c>
      <c r="H50" s="35">
        <v>0</v>
      </c>
      <c r="I50" s="36">
        <v>2756040</v>
      </c>
      <c r="J50" s="52">
        <v>0</v>
      </c>
      <c r="K50" s="36">
        <v>0</v>
      </c>
      <c r="L50" s="36">
        <v>8844752</v>
      </c>
      <c r="M50" s="53">
        <f t="shared" si="0"/>
        <v>5.2350668018284977E-3</v>
      </c>
    </row>
    <row r="51" spans="1:13" x14ac:dyDescent="0.2">
      <c r="A51" s="51" t="s">
        <v>50</v>
      </c>
      <c r="B51" s="34">
        <v>0</v>
      </c>
      <c r="C51" s="36">
        <v>8445109</v>
      </c>
      <c r="D51" s="35">
        <v>0</v>
      </c>
      <c r="E51" s="35">
        <v>0</v>
      </c>
      <c r="F51" s="35">
        <v>13333823</v>
      </c>
      <c r="G51" s="35">
        <v>0</v>
      </c>
      <c r="H51" s="35">
        <v>0</v>
      </c>
      <c r="I51" s="36">
        <v>56884750</v>
      </c>
      <c r="J51" s="52">
        <v>0</v>
      </c>
      <c r="K51" s="36">
        <v>3384240</v>
      </c>
      <c r="L51" s="36">
        <v>82047922</v>
      </c>
      <c r="M51" s="53">
        <f t="shared" si="0"/>
        <v>4.8562848638516266E-2</v>
      </c>
    </row>
    <row r="52" spans="1:13" x14ac:dyDescent="0.2">
      <c r="A52" s="51" t="s">
        <v>51</v>
      </c>
      <c r="B52" s="34">
        <v>0</v>
      </c>
      <c r="C52" s="36">
        <v>1052122</v>
      </c>
      <c r="D52" s="35">
        <v>44404694</v>
      </c>
      <c r="E52" s="35">
        <v>0</v>
      </c>
      <c r="F52" s="35">
        <v>291124</v>
      </c>
      <c r="G52" s="35">
        <v>0</v>
      </c>
      <c r="H52" s="35">
        <v>0</v>
      </c>
      <c r="I52" s="36">
        <v>24287775</v>
      </c>
      <c r="J52" s="52">
        <v>0</v>
      </c>
      <c r="K52" s="36">
        <v>3729814</v>
      </c>
      <c r="L52" s="36">
        <v>73765530</v>
      </c>
      <c r="M52" s="53">
        <f t="shared" si="0"/>
        <v>4.3660633698071362E-2</v>
      </c>
    </row>
    <row r="53" spans="1:13" x14ac:dyDescent="0.2">
      <c r="A53" s="51" t="s">
        <v>4</v>
      </c>
      <c r="B53" s="34">
        <v>0</v>
      </c>
      <c r="C53" s="36">
        <v>0</v>
      </c>
      <c r="D53" s="35">
        <v>291478</v>
      </c>
      <c r="E53" s="35">
        <v>0</v>
      </c>
      <c r="F53" s="35">
        <v>0</v>
      </c>
      <c r="G53" s="35">
        <v>0</v>
      </c>
      <c r="H53" s="35">
        <v>0</v>
      </c>
      <c r="I53" s="36">
        <v>0</v>
      </c>
      <c r="J53" s="52">
        <v>401297</v>
      </c>
      <c r="K53" s="36">
        <v>1173411</v>
      </c>
      <c r="L53" s="36">
        <v>1866186</v>
      </c>
      <c r="M53" s="53">
        <f t="shared" si="0"/>
        <v>1.1045655519382699E-3</v>
      </c>
    </row>
    <row r="54" spans="1:13" x14ac:dyDescent="0.2">
      <c r="A54" s="51" t="s">
        <v>52</v>
      </c>
      <c r="B54" s="34">
        <v>0</v>
      </c>
      <c r="C54" s="36">
        <v>26992474</v>
      </c>
      <c r="D54" s="35">
        <v>0</v>
      </c>
      <c r="E54" s="35">
        <v>0</v>
      </c>
      <c r="F54" s="35">
        <v>4083185</v>
      </c>
      <c r="G54" s="35">
        <v>0</v>
      </c>
      <c r="H54" s="35">
        <v>0</v>
      </c>
      <c r="I54" s="36">
        <v>19488911</v>
      </c>
      <c r="J54" s="52">
        <v>1047256</v>
      </c>
      <c r="K54" s="36">
        <v>512474</v>
      </c>
      <c r="L54" s="36">
        <v>52124300</v>
      </c>
      <c r="M54" s="53">
        <f t="shared" si="0"/>
        <v>3.0851536877297314E-2</v>
      </c>
    </row>
    <row r="55" spans="1:13" x14ac:dyDescent="0.2">
      <c r="A55" s="51" t="s">
        <v>53</v>
      </c>
      <c r="B55" s="34">
        <v>238847</v>
      </c>
      <c r="C55" s="36">
        <v>19725485</v>
      </c>
      <c r="D55" s="35">
        <v>4891814</v>
      </c>
      <c r="E55" s="35">
        <v>0</v>
      </c>
      <c r="F55" s="35">
        <v>1209152</v>
      </c>
      <c r="G55" s="35">
        <v>0</v>
      </c>
      <c r="H55" s="35">
        <v>0</v>
      </c>
      <c r="I55" s="36">
        <v>1369152</v>
      </c>
      <c r="J55" s="52">
        <v>0</v>
      </c>
      <c r="K55" s="36">
        <v>0</v>
      </c>
      <c r="L55" s="36">
        <v>27434450</v>
      </c>
      <c r="M55" s="53">
        <f t="shared" si="0"/>
        <v>1.6238010791192768E-2</v>
      </c>
    </row>
    <row r="56" spans="1:13" x14ac:dyDescent="0.2">
      <c r="A56" s="51" t="s">
        <v>54</v>
      </c>
      <c r="B56" s="34">
        <v>0</v>
      </c>
      <c r="C56" s="36">
        <v>0</v>
      </c>
      <c r="D56" s="35">
        <v>51347433</v>
      </c>
      <c r="E56" s="35">
        <v>0</v>
      </c>
      <c r="F56" s="35">
        <v>2665088</v>
      </c>
      <c r="G56" s="35">
        <v>0</v>
      </c>
      <c r="H56" s="35">
        <v>307373</v>
      </c>
      <c r="I56" s="36">
        <v>31438185</v>
      </c>
      <c r="J56" s="52">
        <v>20264</v>
      </c>
      <c r="K56" s="36">
        <v>714811</v>
      </c>
      <c r="L56" s="36">
        <v>86493153</v>
      </c>
      <c r="M56" s="53">
        <f t="shared" si="0"/>
        <v>5.1193909547240318E-2</v>
      </c>
    </row>
    <row r="57" spans="1:13" x14ac:dyDescent="0.2">
      <c r="A57" s="51" t="s">
        <v>55</v>
      </c>
      <c r="B57" s="34">
        <v>0</v>
      </c>
      <c r="C57" s="36">
        <v>0</v>
      </c>
      <c r="D57" s="35">
        <v>0</v>
      </c>
      <c r="E57" s="35">
        <v>0</v>
      </c>
      <c r="F57" s="35">
        <v>0</v>
      </c>
      <c r="G57" s="35">
        <v>0</v>
      </c>
      <c r="H57" s="35">
        <v>0</v>
      </c>
      <c r="I57" s="36">
        <v>10539968</v>
      </c>
      <c r="J57" s="52">
        <v>566126</v>
      </c>
      <c r="K57" s="36">
        <v>0</v>
      </c>
      <c r="L57" s="36">
        <v>11106094</v>
      </c>
      <c r="M57" s="53">
        <f t="shared" si="0"/>
        <v>6.5735188502048071E-3</v>
      </c>
    </row>
    <row r="58" spans="1:13" x14ac:dyDescent="0.2">
      <c r="A58" s="51" t="s">
        <v>70</v>
      </c>
      <c r="B58" s="34">
        <v>0</v>
      </c>
      <c r="C58" s="36">
        <v>59855</v>
      </c>
      <c r="D58" s="35">
        <v>0</v>
      </c>
      <c r="E58" s="35">
        <v>0</v>
      </c>
      <c r="F58" s="35">
        <v>0</v>
      </c>
      <c r="G58" s="35">
        <v>0</v>
      </c>
      <c r="H58" s="35">
        <v>246220</v>
      </c>
      <c r="I58" s="36">
        <v>22198277</v>
      </c>
      <c r="J58" s="52">
        <v>0</v>
      </c>
      <c r="K58" s="36">
        <v>0</v>
      </c>
      <c r="L58" s="36">
        <v>22504352</v>
      </c>
      <c r="M58" s="53">
        <f t="shared" si="0"/>
        <v>1.3319964884471916E-2</v>
      </c>
    </row>
    <row r="59" spans="1:13" x14ac:dyDescent="0.2">
      <c r="A59" s="51" t="s">
        <v>71</v>
      </c>
      <c r="B59" s="34">
        <v>0</v>
      </c>
      <c r="C59" s="36">
        <v>371043</v>
      </c>
      <c r="D59" s="35">
        <v>0</v>
      </c>
      <c r="E59" s="35">
        <v>0</v>
      </c>
      <c r="F59" s="35">
        <v>185028</v>
      </c>
      <c r="G59" s="35">
        <v>0</v>
      </c>
      <c r="H59" s="35">
        <v>828412</v>
      </c>
      <c r="I59" s="36">
        <v>5616619</v>
      </c>
      <c r="J59" s="52">
        <v>0</v>
      </c>
      <c r="K59" s="36">
        <v>455680</v>
      </c>
      <c r="L59" s="36">
        <v>7456782</v>
      </c>
      <c r="M59" s="53">
        <f t="shared" si="0"/>
        <v>4.4135496276970013E-3</v>
      </c>
    </row>
    <row r="60" spans="1:13" x14ac:dyDescent="0.2">
      <c r="A60" s="51" t="s">
        <v>56</v>
      </c>
      <c r="B60" s="34">
        <v>0</v>
      </c>
      <c r="C60" s="36">
        <v>23781</v>
      </c>
      <c r="D60" s="35">
        <v>7226906</v>
      </c>
      <c r="E60" s="35">
        <v>0</v>
      </c>
      <c r="F60" s="35">
        <v>629050</v>
      </c>
      <c r="G60" s="35">
        <v>0</v>
      </c>
      <c r="H60" s="35">
        <v>0</v>
      </c>
      <c r="I60" s="36">
        <v>0</v>
      </c>
      <c r="J60" s="52">
        <v>0</v>
      </c>
      <c r="K60" s="36">
        <v>404808</v>
      </c>
      <c r="L60" s="36">
        <v>8284545</v>
      </c>
      <c r="M60" s="53">
        <f t="shared" si="0"/>
        <v>4.9034892666017394E-3</v>
      </c>
    </row>
    <row r="61" spans="1:13" x14ac:dyDescent="0.2">
      <c r="A61" s="51" t="s">
        <v>6</v>
      </c>
      <c r="B61" s="34">
        <v>0</v>
      </c>
      <c r="C61" s="36">
        <v>18007016</v>
      </c>
      <c r="D61" s="35">
        <v>44484197</v>
      </c>
      <c r="E61" s="35">
        <v>0</v>
      </c>
      <c r="F61" s="35">
        <v>75247</v>
      </c>
      <c r="G61" s="35">
        <v>0</v>
      </c>
      <c r="H61" s="35">
        <v>2753540</v>
      </c>
      <c r="I61" s="36">
        <v>35453058</v>
      </c>
      <c r="J61" s="52">
        <v>0</v>
      </c>
      <c r="K61" s="36">
        <v>1036154</v>
      </c>
      <c r="L61" s="36">
        <v>101809211</v>
      </c>
      <c r="M61" s="53">
        <f t="shared" si="0"/>
        <v>6.0259238543540025E-2</v>
      </c>
    </row>
    <row r="62" spans="1:13" x14ac:dyDescent="0.2">
      <c r="A62" s="51" t="s">
        <v>5</v>
      </c>
      <c r="B62" s="34">
        <v>0</v>
      </c>
      <c r="C62" s="36">
        <v>0</v>
      </c>
      <c r="D62" s="35">
        <v>0</v>
      </c>
      <c r="E62" s="35">
        <v>0</v>
      </c>
      <c r="F62" s="35">
        <v>2408771</v>
      </c>
      <c r="G62" s="35">
        <v>0</v>
      </c>
      <c r="H62" s="35">
        <v>9477</v>
      </c>
      <c r="I62" s="36">
        <v>16814984</v>
      </c>
      <c r="J62" s="52">
        <v>22612</v>
      </c>
      <c r="K62" s="36">
        <v>694711</v>
      </c>
      <c r="L62" s="36">
        <v>19950554</v>
      </c>
      <c r="M62" s="53">
        <f t="shared" si="0"/>
        <v>1.1808412821918211E-2</v>
      </c>
    </row>
    <row r="63" spans="1:13" x14ac:dyDescent="0.2">
      <c r="A63" s="51" t="s">
        <v>57</v>
      </c>
      <c r="B63" s="34">
        <v>0</v>
      </c>
      <c r="C63" s="36">
        <v>0</v>
      </c>
      <c r="D63" s="35">
        <v>9109908</v>
      </c>
      <c r="E63" s="35">
        <v>0</v>
      </c>
      <c r="F63" s="35">
        <v>0</v>
      </c>
      <c r="G63" s="35">
        <v>0</v>
      </c>
      <c r="H63" s="35">
        <v>0</v>
      </c>
      <c r="I63" s="36">
        <v>0</v>
      </c>
      <c r="J63" s="52">
        <v>0</v>
      </c>
      <c r="K63" s="36">
        <v>0</v>
      </c>
      <c r="L63" s="36">
        <v>9109908</v>
      </c>
      <c r="M63" s="53">
        <f t="shared" si="0"/>
        <v>5.3920083840125589E-3</v>
      </c>
    </row>
    <row r="64" spans="1:13" x14ac:dyDescent="0.2">
      <c r="A64" s="51" t="s">
        <v>58</v>
      </c>
      <c r="B64" s="34">
        <v>0</v>
      </c>
      <c r="C64" s="36">
        <v>0</v>
      </c>
      <c r="D64" s="35">
        <v>2648909</v>
      </c>
      <c r="E64" s="35">
        <v>0</v>
      </c>
      <c r="F64" s="35">
        <v>0</v>
      </c>
      <c r="G64" s="35">
        <v>0</v>
      </c>
      <c r="H64" s="35">
        <v>0</v>
      </c>
      <c r="I64" s="36">
        <v>3621030</v>
      </c>
      <c r="J64" s="52">
        <v>0</v>
      </c>
      <c r="K64" s="36">
        <v>33339</v>
      </c>
      <c r="L64" s="36">
        <v>6303279</v>
      </c>
      <c r="M64" s="53">
        <f t="shared" si="0"/>
        <v>3.7308097090300251E-3</v>
      </c>
    </row>
    <row r="65" spans="1:13" x14ac:dyDescent="0.2">
      <c r="A65" s="51" t="s">
        <v>59</v>
      </c>
      <c r="B65" s="34">
        <v>0</v>
      </c>
      <c r="C65" s="36">
        <v>0</v>
      </c>
      <c r="D65" s="35">
        <v>0</v>
      </c>
      <c r="E65" s="35">
        <v>0</v>
      </c>
      <c r="F65" s="35">
        <v>0</v>
      </c>
      <c r="G65" s="35">
        <v>0</v>
      </c>
      <c r="H65" s="35">
        <v>0</v>
      </c>
      <c r="I65" s="36">
        <v>1092475</v>
      </c>
      <c r="J65" s="52">
        <v>0</v>
      </c>
      <c r="K65" s="36">
        <v>48149</v>
      </c>
      <c r="L65" s="36">
        <v>1140624</v>
      </c>
      <c r="M65" s="53">
        <f t="shared" si="0"/>
        <v>6.7511704520023042E-4</v>
      </c>
    </row>
    <row r="66" spans="1:13" x14ac:dyDescent="0.2">
      <c r="A66" s="51" t="s">
        <v>60</v>
      </c>
      <c r="B66" s="34">
        <v>0</v>
      </c>
      <c r="C66" s="36">
        <v>0</v>
      </c>
      <c r="D66" s="35">
        <v>0</v>
      </c>
      <c r="E66" s="35">
        <v>213250</v>
      </c>
      <c r="F66" s="35">
        <v>0</v>
      </c>
      <c r="G66" s="35">
        <v>0</v>
      </c>
      <c r="H66" s="35">
        <v>0</v>
      </c>
      <c r="I66" s="36">
        <v>314775</v>
      </c>
      <c r="J66" s="52">
        <v>0</v>
      </c>
      <c r="K66" s="36">
        <v>0</v>
      </c>
      <c r="L66" s="36">
        <v>528025</v>
      </c>
      <c r="M66" s="53">
        <f t="shared" si="0"/>
        <v>3.125295257612076E-4</v>
      </c>
    </row>
    <row r="67" spans="1:13" x14ac:dyDescent="0.2">
      <c r="A67" s="51" t="s">
        <v>61</v>
      </c>
      <c r="B67" s="34">
        <v>0</v>
      </c>
      <c r="C67" s="36">
        <v>4584580</v>
      </c>
      <c r="D67" s="35">
        <v>0</v>
      </c>
      <c r="E67" s="35">
        <v>0</v>
      </c>
      <c r="F67" s="35">
        <v>296452</v>
      </c>
      <c r="G67" s="35">
        <v>0</v>
      </c>
      <c r="H67" s="35">
        <v>0</v>
      </c>
      <c r="I67" s="36">
        <v>11885892</v>
      </c>
      <c r="J67" s="52">
        <v>219996</v>
      </c>
      <c r="K67" s="36">
        <v>0</v>
      </c>
      <c r="L67" s="36">
        <v>16986919</v>
      </c>
      <c r="M67" s="53">
        <f t="shared" si="0"/>
        <v>1.0054284814571369E-2</v>
      </c>
    </row>
    <row r="68" spans="1:13" x14ac:dyDescent="0.2">
      <c r="A68" s="51" t="s">
        <v>62</v>
      </c>
      <c r="B68" s="34">
        <v>0</v>
      </c>
      <c r="C68" s="36">
        <v>0</v>
      </c>
      <c r="D68" s="35">
        <v>2415214</v>
      </c>
      <c r="E68" s="35">
        <v>0</v>
      </c>
      <c r="F68" s="35">
        <v>0</v>
      </c>
      <c r="G68" s="35">
        <v>0</v>
      </c>
      <c r="H68" s="35">
        <v>0</v>
      </c>
      <c r="I68" s="36">
        <v>2678516</v>
      </c>
      <c r="J68" s="52">
        <v>0</v>
      </c>
      <c r="K68" s="36">
        <v>0</v>
      </c>
      <c r="L68" s="36">
        <v>5093730</v>
      </c>
      <c r="M68" s="53">
        <f t="shared" si="0"/>
        <v>3.0148970621762909E-3</v>
      </c>
    </row>
    <row r="69" spans="1:13" x14ac:dyDescent="0.2">
      <c r="A69" s="51" t="s">
        <v>63</v>
      </c>
      <c r="B69" s="34">
        <v>0</v>
      </c>
      <c r="C69" s="36">
        <v>45500</v>
      </c>
      <c r="D69" s="35">
        <v>1171324</v>
      </c>
      <c r="E69" s="35">
        <v>0</v>
      </c>
      <c r="F69" s="35">
        <v>0</v>
      </c>
      <c r="G69" s="35">
        <v>0</v>
      </c>
      <c r="H69" s="35">
        <v>0</v>
      </c>
      <c r="I69" s="36">
        <v>0</v>
      </c>
      <c r="J69" s="52">
        <v>0</v>
      </c>
      <c r="K69" s="36">
        <v>0</v>
      </c>
      <c r="L69" s="36">
        <v>1216824</v>
      </c>
      <c r="M69" s="53">
        <f t="shared" si="0"/>
        <v>7.2021860263217778E-4</v>
      </c>
    </row>
    <row r="70" spans="1:13" x14ac:dyDescent="0.2">
      <c r="A70" s="51" t="s">
        <v>64</v>
      </c>
      <c r="B70" s="34">
        <v>544547</v>
      </c>
      <c r="C70" s="36">
        <v>0</v>
      </c>
      <c r="D70" s="35">
        <v>0</v>
      </c>
      <c r="E70" s="35">
        <v>0</v>
      </c>
      <c r="F70" s="35">
        <v>0</v>
      </c>
      <c r="G70" s="35">
        <v>0</v>
      </c>
      <c r="H70" s="35">
        <v>0</v>
      </c>
      <c r="I70" s="36">
        <v>0</v>
      </c>
      <c r="J70" s="52">
        <v>0</v>
      </c>
      <c r="K70" s="36">
        <v>0</v>
      </c>
      <c r="L70" s="36">
        <v>544547</v>
      </c>
      <c r="M70" s="50">
        <f>L70/$L$71</f>
        <v>3.2230863247893245E-4</v>
      </c>
    </row>
    <row r="71" spans="1:13" x14ac:dyDescent="0.2">
      <c r="A71" s="54" t="s">
        <v>67</v>
      </c>
      <c r="B71" s="55">
        <v>57163097</v>
      </c>
      <c r="C71" s="55">
        <v>135671079</v>
      </c>
      <c r="D71" s="55">
        <v>361343192</v>
      </c>
      <c r="E71" s="55">
        <v>41171083</v>
      </c>
      <c r="F71" s="55">
        <v>52002233</v>
      </c>
      <c r="G71" s="55">
        <v>685879</v>
      </c>
      <c r="H71" s="55">
        <v>98283878</v>
      </c>
      <c r="I71" s="55">
        <v>849639997</v>
      </c>
      <c r="J71" s="55">
        <v>10195207</v>
      </c>
      <c r="K71" s="55">
        <v>83364725</v>
      </c>
      <c r="L71" s="55">
        <v>1689520370</v>
      </c>
      <c r="M71" s="56">
        <f>L71/$L$71</f>
        <v>1</v>
      </c>
    </row>
    <row r="72" spans="1:13" x14ac:dyDescent="0.2">
      <c r="A72" s="54" t="s">
        <v>81</v>
      </c>
      <c r="B72" s="58">
        <f>(B71/$L$71)</f>
        <v>3.3833919978129651E-2</v>
      </c>
      <c r="C72" s="58">
        <f t="shared" ref="C72:L72" si="1">(C71/$L$71)</f>
        <v>8.0301534926151857E-2</v>
      </c>
      <c r="D72" s="58">
        <f t="shared" si="1"/>
        <v>0.21387323788229912</v>
      </c>
      <c r="E72" s="58">
        <f t="shared" si="1"/>
        <v>2.4368503470603316E-2</v>
      </c>
      <c r="F72" s="58">
        <f t="shared" si="1"/>
        <v>3.0779287378464693E-2</v>
      </c>
      <c r="G72" s="58">
        <f t="shared" si="1"/>
        <v>4.0596077572003467E-4</v>
      </c>
      <c r="H72" s="58">
        <f t="shared" si="1"/>
        <v>5.8172650501988325E-2</v>
      </c>
      <c r="I72" s="58">
        <f t="shared" si="1"/>
        <v>0.50288828243011952</v>
      </c>
      <c r="J72" s="58">
        <f t="shared" si="1"/>
        <v>6.034379449358163E-3</v>
      </c>
      <c r="K72" s="58">
        <f t="shared" si="1"/>
        <v>4.9342243207165355E-2</v>
      </c>
      <c r="L72" s="58">
        <f t="shared" si="1"/>
        <v>1</v>
      </c>
      <c r="M72" s="59"/>
    </row>
    <row r="73" spans="1:13" x14ac:dyDescent="0.2">
      <c r="A73" s="9"/>
      <c r="B73" s="17"/>
      <c r="C73" s="17"/>
      <c r="D73" s="17"/>
      <c r="E73" s="17"/>
      <c r="F73" s="17"/>
      <c r="G73" s="17"/>
      <c r="H73" s="17"/>
      <c r="I73" s="17"/>
      <c r="J73" s="17"/>
      <c r="K73" s="17"/>
      <c r="L73" s="17"/>
      <c r="M73" s="18"/>
    </row>
    <row r="74" spans="1:13" ht="25.5" customHeight="1" x14ac:dyDescent="0.2">
      <c r="A74" s="72" t="s">
        <v>86</v>
      </c>
      <c r="B74" s="73"/>
      <c r="C74" s="73"/>
      <c r="D74" s="73"/>
      <c r="E74" s="73"/>
      <c r="F74" s="73"/>
      <c r="G74" s="73"/>
      <c r="H74" s="73"/>
      <c r="I74" s="73"/>
      <c r="J74" s="73"/>
      <c r="K74" s="73"/>
      <c r="L74" s="73"/>
      <c r="M74" s="71"/>
    </row>
    <row r="75" spans="1:13" x14ac:dyDescent="0.2">
      <c r="A75" s="9"/>
      <c r="B75" s="17"/>
      <c r="C75" s="17"/>
      <c r="D75" s="17"/>
      <c r="E75" s="17"/>
      <c r="F75" s="17"/>
      <c r="G75" s="17"/>
      <c r="H75" s="17"/>
      <c r="I75" s="17"/>
      <c r="J75" s="17"/>
      <c r="K75" s="17"/>
      <c r="L75" s="17"/>
      <c r="M75" s="18"/>
    </row>
    <row r="76" spans="1:13" ht="13.5" thickBot="1" x14ac:dyDescent="0.25">
      <c r="A76" s="19" t="s">
        <v>83</v>
      </c>
      <c r="B76" s="20"/>
      <c r="C76" s="20"/>
      <c r="D76" s="21"/>
      <c r="E76" s="21"/>
      <c r="F76" s="21"/>
      <c r="G76" s="21"/>
      <c r="H76" s="21"/>
      <c r="I76" s="21"/>
      <c r="J76" s="21"/>
      <c r="K76" s="21"/>
      <c r="L76" s="21"/>
      <c r="M76" s="22"/>
    </row>
    <row r="77" spans="1:13" x14ac:dyDescent="0.2">
      <c r="A77" s="57"/>
      <c r="D77" s="1"/>
      <c r="E77" s="1"/>
      <c r="F77" s="1"/>
      <c r="G77" s="1"/>
      <c r="H77" s="1"/>
      <c r="I77" s="1"/>
      <c r="J77" s="1"/>
      <c r="K77" s="1"/>
      <c r="L77" s="1"/>
      <c r="M77" s="1"/>
    </row>
    <row r="78" spans="1:13" x14ac:dyDescent="0.2">
      <c r="B78" s="1"/>
      <c r="C78" s="1"/>
      <c r="D78" s="1"/>
      <c r="E78" s="1"/>
      <c r="F78" s="1"/>
      <c r="G78" s="1"/>
      <c r="H78" s="1"/>
      <c r="I78" s="1"/>
      <c r="J78" s="1"/>
      <c r="K78" s="1"/>
      <c r="L78" s="1"/>
      <c r="M78" s="1"/>
    </row>
    <row r="79" spans="1:13" x14ac:dyDescent="0.2">
      <c r="D79" s="1"/>
      <c r="E79" s="1"/>
      <c r="F79" s="1"/>
      <c r="G79" s="1"/>
      <c r="H79" s="1"/>
      <c r="I79" s="1"/>
      <c r="J79" s="1"/>
      <c r="K79" s="1"/>
      <c r="L79" s="1"/>
      <c r="M79" s="1"/>
    </row>
    <row r="80" spans="1:13" x14ac:dyDescent="0.2">
      <c r="D80" s="1"/>
      <c r="E80" s="1"/>
      <c r="F80" s="1"/>
      <c r="G80" s="1"/>
      <c r="H80" s="1"/>
      <c r="I80" s="1"/>
      <c r="J80" s="1"/>
      <c r="K80" s="1"/>
      <c r="L80" s="1"/>
      <c r="M80" s="1"/>
    </row>
    <row r="81" spans="4:13" x14ac:dyDescent="0.2">
      <c r="D81" s="1"/>
      <c r="E81" s="1"/>
      <c r="F81" s="1"/>
      <c r="G81" s="1"/>
      <c r="H81" s="1"/>
      <c r="I81" s="1"/>
      <c r="J81" s="1"/>
      <c r="K81" s="1"/>
      <c r="L81" s="1"/>
      <c r="M81" s="1"/>
    </row>
  </sheetData>
  <mergeCells count="1">
    <mergeCell ref="A74:M74"/>
  </mergeCells>
  <printOptions horizontalCentered="1"/>
  <pageMargins left="0.5" right="0.5" top="0.5" bottom="0.5" header="0.3" footer="0.3"/>
  <pageSetup scale="66" fitToHeight="0" orientation="landscape" verticalDpi="0" r:id="rId1"/>
  <headerFooter>
    <oddFooter>&amp;L&amp;11Office of Economic and Demographic Research&amp;R&amp;11Page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M81"/>
  <sheetViews>
    <sheetView workbookViewId="0"/>
  </sheetViews>
  <sheetFormatPr defaultRowHeight="12.75" x14ac:dyDescent="0.2"/>
  <cols>
    <col min="1" max="12" width="15.7109375" customWidth="1"/>
    <col min="13" max="13" width="8.7109375" customWidth="1"/>
  </cols>
  <sheetData>
    <row r="1" spans="1:13" ht="23.25" x14ac:dyDescent="0.35">
      <c r="A1" s="39" t="s">
        <v>73</v>
      </c>
      <c r="B1" s="3"/>
      <c r="C1" s="3"/>
      <c r="D1" s="4"/>
      <c r="E1" s="4"/>
      <c r="F1" s="4"/>
      <c r="G1" s="4"/>
      <c r="H1" s="4"/>
      <c r="I1" s="4"/>
      <c r="J1" s="4"/>
      <c r="K1" s="4"/>
      <c r="L1" s="4"/>
      <c r="M1" s="5"/>
    </row>
    <row r="2" spans="1:13" ht="18.75" thickBot="1" x14ac:dyDescent="0.3">
      <c r="A2" s="40" t="s">
        <v>101</v>
      </c>
      <c r="B2" s="6"/>
      <c r="C2" s="6"/>
      <c r="D2" s="7"/>
      <c r="E2" s="7"/>
      <c r="F2" s="7"/>
      <c r="G2" s="7"/>
      <c r="H2" s="7"/>
      <c r="I2" s="7"/>
      <c r="J2" s="7"/>
      <c r="K2" s="7"/>
      <c r="L2" s="7"/>
      <c r="M2" s="8"/>
    </row>
    <row r="3" spans="1:13" ht="42" customHeight="1" thickBot="1" x14ac:dyDescent="0.25">
      <c r="A3" s="41" t="s">
        <v>7</v>
      </c>
      <c r="B3" s="42" t="s">
        <v>84</v>
      </c>
      <c r="C3" s="43" t="s">
        <v>74</v>
      </c>
      <c r="D3" s="43" t="s">
        <v>75</v>
      </c>
      <c r="E3" s="43" t="s">
        <v>76</v>
      </c>
      <c r="F3" s="43" t="s">
        <v>77</v>
      </c>
      <c r="G3" s="43" t="s">
        <v>78</v>
      </c>
      <c r="H3" s="43" t="s">
        <v>79</v>
      </c>
      <c r="I3" s="43" t="s">
        <v>66</v>
      </c>
      <c r="J3" s="43" t="s">
        <v>80</v>
      </c>
      <c r="K3" s="43" t="s">
        <v>65</v>
      </c>
      <c r="L3" s="43" t="s">
        <v>67</v>
      </c>
      <c r="M3" s="44" t="s">
        <v>81</v>
      </c>
    </row>
    <row r="4" spans="1:13" x14ac:dyDescent="0.2">
      <c r="A4" s="45" t="s">
        <v>0</v>
      </c>
      <c r="B4" s="46">
        <v>1209635</v>
      </c>
      <c r="C4" s="47">
        <v>1951246</v>
      </c>
      <c r="D4" s="48">
        <v>14492548</v>
      </c>
      <c r="E4" s="48">
        <v>0</v>
      </c>
      <c r="F4" s="48">
        <v>0</v>
      </c>
      <c r="G4" s="48">
        <v>0</v>
      </c>
      <c r="H4" s="48">
        <v>0</v>
      </c>
      <c r="I4" s="47">
        <v>10895674</v>
      </c>
      <c r="J4" s="49">
        <v>57421</v>
      </c>
      <c r="K4" s="47">
        <v>387493</v>
      </c>
      <c r="L4" s="47">
        <v>28994016</v>
      </c>
      <c r="M4" s="50">
        <f>L4/$L$71</f>
        <v>1.8486642174002518E-2</v>
      </c>
    </row>
    <row r="5" spans="1:13" x14ac:dyDescent="0.2">
      <c r="A5" s="51" t="s">
        <v>8</v>
      </c>
      <c r="B5" s="34">
        <v>0</v>
      </c>
      <c r="C5" s="36">
        <v>0</v>
      </c>
      <c r="D5" s="35">
        <v>825739</v>
      </c>
      <c r="E5" s="35">
        <v>0</v>
      </c>
      <c r="F5" s="35">
        <v>0</v>
      </c>
      <c r="G5" s="35">
        <v>0</v>
      </c>
      <c r="H5" s="35">
        <v>0</v>
      </c>
      <c r="I5" s="36">
        <v>387764</v>
      </c>
      <c r="J5" s="52">
        <v>0</v>
      </c>
      <c r="K5" s="36">
        <v>0</v>
      </c>
      <c r="L5" s="36">
        <v>1213503</v>
      </c>
      <c r="M5" s="53">
        <f>L5/$L$71</f>
        <v>7.7373192241042348E-4</v>
      </c>
    </row>
    <row r="6" spans="1:13" x14ac:dyDescent="0.2">
      <c r="A6" s="51" t="s">
        <v>9</v>
      </c>
      <c r="B6" s="34">
        <v>0</v>
      </c>
      <c r="C6" s="36">
        <v>1784720</v>
      </c>
      <c r="D6" s="35">
        <v>0</v>
      </c>
      <c r="E6" s="35">
        <v>0</v>
      </c>
      <c r="F6" s="35">
        <v>3606</v>
      </c>
      <c r="G6" s="35">
        <v>0</v>
      </c>
      <c r="H6" s="35">
        <v>0</v>
      </c>
      <c r="I6" s="36">
        <v>0</v>
      </c>
      <c r="J6" s="52">
        <v>0</v>
      </c>
      <c r="K6" s="36">
        <v>1011578</v>
      </c>
      <c r="L6" s="36">
        <v>2799904</v>
      </c>
      <c r="M6" s="53">
        <f t="shared" ref="M6:M69" si="0">L6/$L$71</f>
        <v>1.7852243500713508E-3</v>
      </c>
    </row>
    <row r="7" spans="1:13" x14ac:dyDescent="0.2">
      <c r="A7" s="51" t="s">
        <v>10</v>
      </c>
      <c r="B7" s="34">
        <v>0</v>
      </c>
      <c r="C7" s="36">
        <v>0</v>
      </c>
      <c r="D7" s="35">
        <v>0</v>
      </c>
      <c r="E7" s="35">
        <v>0</v>
      </c>
      <c r="F7" s="35">
        <v>0</v>
      </c>
      <c r="G7" s="35">
        <v>0</v>
      </c>
      <c r="H7" s="35">
        <v>0</v>
      </c>
      <c r="I7" s="36">
        <v>702600</v>
      </c>
      <c r="J7" s="52">
        <v>0</v>
      </c>
      <c r="K7" s="36">
        <v>0</v>
      </c>
      <c r="L7" s="36">
        <v>702600</v>
      </c>
      <c r="M7" s="53">
        <f t="shared" si="0"/>
        <v>4.4797915512822265E-4</v>
      </c>
    </row>
    <row r="8" spans="1:13" x14ac:dyDescent="0.2">
      <c r="A8" s="51" t="s">
        <v>11</v>
      </c>
      <c r="B8" s="34">
        <v>0</v>
      </c>
      <c r="C8" s="36">
        <v>7271048</v>
      </c>
      <c r="D8" s="35">
        <v>26100575</v>
      </c>
      <c r="E8" s="35">
        <v>0</v>
      </c>
      <c r="F8" s="35">
        <v>0</v>
      </c>
      <c r="G8" s="35">
        <v>0</v>
      </c>
      <c r="H8" s="35">
        <v>0</v>
      </c>
      <c r="I8" s="36">
        <v>44162951</v>
      </c>
      <c r="J8" s="52">
        <v>4542</v>
      </c>
      <c r="K8" s="36">
        <v>0</v>
      </c>
      <c r="L8" s="36">
        <v>77539116</v>
      </c>
      <c r="M8" s="53">
        <f t="shared" si="0"/>
        <v>4.9439094328308071E-2</v>
      </c>
    </row>
    <row r="9" spans="1:13" x14ac:dyDescent="0.2">
      <c r="A9" s="51" t="s">
        <v>12</v>
      </c>
      <c r="B9" s="34">
        <v>0</v>
      </c>
      <c r="C9" s="36">
        <v>0</v>
      </c>
      <c r="D9" s="35">
        <v>1124529</v>
      </c>
      <c r="E9" s="35">
        <v>0</v>
      </c>
      <c r="F9" s="35">
        <v>0</v>
      </c>
      <c r="G9" s="35">
        <v>0</v>
      </c>
      <c r="H9" s="35">
        <v>0</v>
      </c>
      <c r="I9" s="36">
        <v>1303840</v>
      </c>
      <c r="J9" s="52">
        <v>0</v>
      </c>
      <c r="K9" s="36">
        <v>0</v>
      </c>
      <c r="L9" s="36">
        <v>2428369</v>
      </c>
      <c r="M9" s="53">
        <f t="shared" si="0"/>
        <v>1.5483328963273083E-3</v>
      </c>
    </row>
    <row r="10" spans="1:13" x14ac:dyDescent="0.2">
      <c r="A10" s="51" t="s">
        <v>13</v>
      </c>
      <c r="B10" s="34">
        <v>0</v>
      </c>
      <c r="C10" s="36">
        <v>0</v>
      </c>
      <c r="D10" s="35">
        <v>0</v>
      </c>
      <c r="E10" s="35">
        <v>0</v>
      </c>
      <c r="F10" s="35">
        <v>0</v>
      </c>
      <c r="G10" s="35">
        <v>0</v>
      </c>
      <c r="H10" s="35">
        <v>0</v>
      </c>
      <c r="I10" s="36">
        <v>0</v>
      </c>
      <c r="J10" s="52">
        <v>0</v>
      </c>
      <c r="K10" s="36">
        <v>0</v>
      </c>
      <c r="L10" s="36">
        <v>0</v>
      </c>
      <c r="M10" s="53">
        <f t="shared" si="0"/>
        <v>0</v>
      </c>
    </row>
    <row r="11" spans="1:13" x14ac:dyDescent="0.2">
      <c r="A11" s="51" t="s">
        <v>14</v>
      </c>
      <c r="B11" s="34">
        <v>0</v>
      </c>
      <c r="C11" s="36">
        <v>6624412</v>
      </c>
      <c r="D11" s="35">
        <v>27076876</v>
      </c>
      <c r="E11" s="35">
        <v>0</v>
      </c>
      <c r="F11" s="35">
        <v>0</v>
      </c>
      <c r="G11" s="35">
        <v>0</v>
      </c>
      <c r="H11" s="35">
        <v>5451687</v>
      </c>
      <c r="I11" s="36">
        <v>25634174</v>
      </c>
      <c r="J11" s="52">
        <v>0</v>
      </c>
      <c r="K11" s="36">
        <v>32248842</v>
      </c>
      <c r="L11" s="36">
        <v>97035990</v>
      </c>
      <c r="M11" s="53">
        <f t="shared" si="0"/>
        <v>6.1870339904968201E-2</v>
      </c>
    </row>
    <row r="12" spans="1:13" x14ac:dyDescent="0.2">
      <c r="A12" s="51" t="s">
        <v>15</v>
      </c>
      <c r="B12" s="34">
        <v>1033741</v>
      </c>
      <c r="C12" s="36">
        <v>0</v>
      </c>
      <c r="D12" s="35">
        <v>6925320</v>
      </c>
      <c r="E12" s="35">
        <v>0</v>
      </c>
      <c r="F12" s="35">
        <v>357465</v>
      </c>
      <c r="G12" s="35">
        <v>0</v>
      </c>
      <c r="H12" s="35">
        <v>1652541</v>
      </c>
      <c r="I12" s="36">
        <v>1849149</v>
      </c>
      <c r="J12" s="52">
        <v>123240</v>
      </c>
      <c r="K12" s="36">
        <v>171457</v>
      </c>
      <c r="L12" s="36">
        <v>12112914</v>
      </c>
      <c r="M12" s="53">
        <f t="shared" si="0"/>
        <v>7.7232180185892677E-3</v>
      </c>
    </row>
    <row r="13" spans="1:13" x14ac:dyDescent="0.2">
      <c r="A13" s="51" t="s">
        <v>16</v>
      </c>
      <c r="B13" s="34">
        <v>0</v>
      </c>
      <c r="C13" s="36">
        <v>0</v>
      </c>
      <c r="D13" s="35">
        <v>0</v>
      </c>
      <c r="E13" s="35">
        <v>0</v>
      </c>
      <c r="F13" s="35">
        <v>0</v>
      </c>
      <c r="G13" s="35">
        <v>0</v>
      </c>
      <c r="H13" s="35">
        <v>11574</v>
      </c>
      <c r="I13" s="36">
        <v>15450839</v>
      </c>
      <c r="J13" s="52">
        <v>180466</v>
      </c>
      <c r="K13" s="36">
        <v>0</v>
      </c>
      <c r="L13" s="36">
        <v>15642879</v>
      </c>
      <c r="M13" s="53">
        <f t="shared" si="0"/>
        <v>9.9739307119171873E-3</v>
      </c>
    </row>
    <row r="14" spans="1:13" x14ac:dyDescent="0.2">
      <c r="A14" s="51" t="s">
        <v>17</v>
      </c>
      <c r="B14" s="34">
        <v>5884304</v>
      </c>
      <c r="C14" s="36">
        <v>0</v>
      </c>
      <c r="D14" s="35">
        <v>0</v>
      </c>
      <c r="E14" s="35">
        <v>0</v>
      </c>
      <c r="F14" s="35">
        <v>0</v>
      </c>
      <c r="G14" s="35">
        <v>0</v>
      </c>
      <c r="H14" s="35">
        <v>0</v>
      </c>
      <c r="I14" s="36">
        <v>29236859</v>
      </c>
      <c r="J14" s="52">
        <v>0</v>
      </c>
      <c r="K14" s="36">
        <v>1133</v>
      </c>
      <c r="L14" s="36">
        <v>35122296</v>
      </c>
      <c r="M14" s="53">
        <f t="shared" si="0"/>
        <v>2.2394045670713569E-2</v>
      </c>
    </row>
    <row r="15" spans="1:13" x14ac:dyDescent="0.2">
      <c r="A15" s="51" t="s">
        <v>18</v>
      </c>
      <c r="B15" s="34">
        <v>0</v>
      </c>
      <c r="C15" s="36">
        <v>0</v>
      </c>
      <c r="D15" s="35">
        <v>5989743</v>
      </c>
      <c r="E15" s="35">
        <v>0</v>
      </c>
      <c r="F15" s="35">
        <v>13391</v>
      </c>
      <c r="G15" s="35">
        <v>0</v>
      </c>
      <c r="H15" s="35">
        <v>0</v>
      </c>
      <c r="I15" s="36">
        <v>0</v>
      </c>
      <c r="J15" s="52">
        <v>5066</v>
      </c>
      <c r="K15" s="36">
        <v>0</v>
      </c>
      <c r="L15" s="36">
        <v>6008199</v>
      </c>
      <c r="M15" s="53">
        <f t="shared" si="0"/>
        <v>3.830839612670413E-3</v>
      </c>
    </row>
    <row r="16" spans="1:13" x14ac:dyDescent="0.2">
      <c r="A16" s="51" t="s">
        <v>72</v>
      </c>
      <c r="B16" s="34">
        <v>0</v>
      </c>
      <c r="C16" s="36">
        <v>0</v>
      </c>
      <c r="D16" s="35">
        <v>2008485</v>
      </c>
      <c r="E16" s="35">
        <v>988184</v>
      </c>
      <c r="F16" s="35">
        <v>53932</v>
      </c>
      <c r="G16" s="35">
        <v>0</v>
      </c>
      <c r="H16" s="35">
        <v>0</v>
      </c>
      <c r="I16" s="36">
        <v>2610933</v>
      </c>
      <c r="J16" s="52">
        <v>0</v>
      </c>
      <c r="K16" s="36">
        <v>0</v>
      </c>
      <c r="L16" s="36">
        <v>5661534</v>
      </c>
      <c r="M16" s="53">
        <f t="shared" si="0"/>
        <v>3.6098053203098587E-3</v>
      </c>
    </row>
    <row r="17" spans="1:13" x14ac:dyDescent="0.2">
      <c r="A17" s="51" t="s">
        <v>19</v>
      </c>
      <c r="B17" s="34">
        <v>0</v>
      </c>
      <c r="C17" s="36">
        <v>0</v>
      </c>
      <c r="D17" s="35">
        <v>449747</v>
      </c>
      <c r="E17" s="35">
        <v>0</v>
      </c>
      <c r="F17" s="35">
        <v>0</v>
      </c>
      <c r="G17" s="35">
        <v>48495</v>
      </c>
      <c r="H17" s="35">
        <v>0</v>
      </c>
      <c r="I17" s="36">
        <v>1307819</v>
      </c>
      <c r="J17" s="52">
        <v>0</v>
      </c>
      <c r="K17" s="36">
        <v>0</v>
      </c>
      <c r="L17" s="36">
        <v>1806062</v>
      </c>
      <c r="M17" s="53">
        <f t="shared" si="0"/>
        <v>1.1515487174340849E-3</v>
      </c>
    </row>
    <row r="18" spans="1:13" x14ac:dyDescent="0.2">
      <c r="A18" s="51" t="s">
        <v>20</v>
      </c>
      <c r="B18" s="34">
        <v>0</v>
      </c>
      <c r="C18" s="36">
        <v>0</v>
      </c>
      <c r="D18" s="35">
        <v>0</v>
      </c>
      <c r="E18" s="35">
        <v>0</v>
      </c>
      <c r="F18" s="35">
        <v>0</v>
      </c>
      <c r="G18" s="35">
        <v>0</v>
      </c>
      <c r="H18" s="35">
        <v>31662644</v>
      </c>
      <c r="I18" s="36">
        <v>42223322</v>
      </c>
      <c r="J18" s="52">
        <v>0</v>
      </c>
      <c r="K18" s="36">
        <v>0</v>
      </c>
      <c r="L18" s="36">
        <v>73885966</v>
      </c>
      <c r="M18" s="53">
        <f t="shared" si="0"/>
        <v>4.7109838634376011E-2</v>
      </c>
    </row>
    <row r="19" spans="1:13" x14ac:dyDescent="0.2">
      <c r="A19" s="51" t="s">
        <v>22</v>
      </c>
      <c r="B19" s="34">
        <v>0</v>
      </c>
      <c r="C19" s="36">
        <v>250917</v>
      </c>
      <c r="D19" s="35">
        <v>18253659</v>
      </c>
      <c r="E19" s="35">
        <v>0</v>
      </c>
      <c r="F19" s="35">
        <v>1081780</v>
      </c>
      <c r="G19" s="35">
        <v>0</v>
      </c>
      <c r="H19" s="35">
        <v>88578</v>
      </c>
      <c r="I19" s="36">
        <v>0</v>
      </c>
      <c r="J19" s="52">
        <v>6137</v>
      </c>
      <c r="K19" s="36">
        <v>1092565</v>
      </c>
      <c r="L19" s="36">
        <v>20773636</v>
      </c>
      <c r="M19" s="53">
        <f t="shared" si="0"/>
        <v>1.324531156308174E-2</v>
      </c>
    </row>
    <row r="20" spans="1:13" x14ac:dyDescent="0.2">
      <c r="A20" s="51" t="s">
        <v>21</v>
      </c>
      <c r="B20" s="34">
        <v>12575504</v>
      </c>
      <c r="C20" s="36">
        <v>162410</v>
      </c>
      <c r="D20" s="35">
        <v>0</v>
      </c>
      <c r="E20" s="35">
        <v>0</v>
      </c>
      <c r="F20" s="35">
        <v>0</v>
      </c>
      <c r="G20" s="35">
        <v>3873</v>
      </c>
      <c r="H20" s="35">
        <v>0</v>
      </c>
      <c r="I20" s="36">
        <v>1810994</v>
      </c>
      <c r="J20" s="52">
        <v>579055</v>
      </c>
      <c r="K20" s="36">
        <v>1118227</v>
      </c>
      <c r="L20" s="36">
        <v>16250064</v>
      </c>
      <c r="M20" s="53">
        <f t="shared" si="0"/>
        <v>1.0361073073583185E-2</v>
      </c>
    </row>
    <row r="21" spans="1:13" x14ac:dyDescent="0.2">
      <c r="A21" s="51" t="s">
        <v>23</v>
      </c>
      <c r="B21" s="34">
        <v>0</v>
      </c>
      <c r="C21" s="36">
        <v>0</v>
      </c>
      <c r="D21" s="35">
        <v>0</v>
      </c>
      <c r="E21" s="35">
        <v>0</v>
      </c>
      <c r="F21" s="35">
        <v>0</v>
      </c>
      <c r="G21" s="35">
        <v>0</v>
      </c>
      <c r="H21" s="35">
        <v>0</v>
      </c>
      <c r="I21" s="36">
        <v>0</v>
      </c>
      <c r="J21" s="52">
        <v>0</v>
      </c>
      <c r="K21" s="36">
        <v>0</v>
      </c>
      <c r="L21" s="36">
        <v>0</v>
      </c>
      <c r="M21" s="53">
        <f t="shared" si="0"/>
        <v>0</v>
      </c>
    </row>
    <row r="22" spans="1:13" x14ac:dyDescent="0.2">
      <c r="A22" s="51" t="s">
        <v>24</v>
      </c>
      <c r="B22" s="34">
        <v>0</v>
      </c>
      <c r="C22" s="36">
        <v>0</v>
      </c>
      <c r="D22" s="35">
        <v>0</v>
      </c>
      <c r="E22" s="35">
        <v>0</v>
      </c>
      <c r="F22" s="35">
        <v>0</v>
      </c>
      <c r="G22" s="35">
        <v>0</v>
      </c>
      <c r="H22" s="35">
        <v>0</v>
      </c>
      <c r="I22" s="36">
        <v>0</v>
      </c>
      <c r="J22" s="52">
        <v>0</v>
      </c>
      <c r="K22" s="36">
        <v>0</v>
      </c>
      <c r="L22" s="36">
        <v>0</v>
      </c>
      <c r="M22" s="53">
        <f t="shared" si="0"/>
        <v>0</v>
      </c>
    </row>
    <row r="23" spans="1:13" x14ac:dyDescent="0.2">
      <c r="A23" s="51" t="s">
        <v>25</v>
      </c>
      <c r="B23" s="34">
        <v>0</v>
      </c>
      <c r="C23" s="36">
        <v>0</v>
      </c>
      <c r="D23" s="35">
        <v>647558</v>
      </c>
      <c r="E23" s="35">
        <v>0</v>
      </c>
      <c r="F23" s="35">
        <v>0</v>
      </c>
      <c r="G23" s="35">
        <v>0</v>
      </c>
      <c r="H23" s="35">
        <v>0</v>
      </c>
      <c r="I23" s="36">
        <v>634073</v>
      </c>
      <c r="J23" s="52">
        <v>36072</v>
      </c>
      <c r="K23" s="36">
        <v>0</v>
      </c>
      <c r="L23" s="36">
        <v>1317704</v>
      </c>
      <c r="M23" s="53">
        <f t="shared" si="0"/>
        <v>8.4017068691870117E-4</v>
      </c>
    </row>
    <row r="24" spans="1:13" x14ac:dyDescent="0.2">
      <c r="A24" s="51" t="s">
        <v>26</v>
      </c>
      <c r="B24" s="34">
        <v>0</v>
      </c>
      <c r="C24" s="36">
        <v>0</v>
      </c>
      <c r="D24" s="35">
        <v>0</v>
      </c>
      <c r="E24" s="35">
        <v>0</v>
      </c>
      <c r="F24" s="35">
        <v>0</v>
      </c>
      <c r="G24" s="35">
        <v>0</v>
      </c>
      <c r="H24" s="35">
        <v>0</v>
      </c>
      <c r="I24" s="36">
        <v>0</v>
      </c>
      <c r="J24" s="52">
        <v>0</v>
      </c>
      <c r="K24" s="36">
        <v>0</v>
      </c>
      <c r="L24" s="36">
        <v>0</v>
      </c>
      <c r="M24" s="53">
        <f t="shared" si="0"/>
        <v>0</v>
      </c>
    </row>
    <row r="25" spans="1:13" x14ac:dyDescent="0.2">
      <c r="A25" s="51" t="s">
        <v>27</v>
      </c>
      <c r="B25" s="34">
        <v>0</v>
      </c>
      <c r="C25" s="36">
        <v>0</v>
      </c>
      <c r="D25" s="35">
        <v>0</v>
      </c>
      <c r="E25" s="35">
        <v>0</v>
      </c>
      <c r="F25" s="35">
        <v>0</v>
      </c>
      <c r="G25" s="35">
        <v>0</v>
      </c>
      <c r="H25" s="35">
        <v>0</v>
      </c>
      <c r="I25" s="36">
        <v>0</v>
      </c>
      <c r="J25" s="52">
        <v>0</v>
      </c>
      <c r="K25" s="36">
        <v>0</v>
      </c>
      <c r="L25" s="36">
        <v>0</v>
      </c>
      <c r="M25" s="53">
        <f t="shared" si="0"/>
        <v>0</v>
      </c>
    </row>
    <row r="26" spans="1:13" x14ac:dyDescent="0.2">
      <c r="A26" s="51" t="s">
        <v>28</v>
      </c>
      <c r="B26" s="34">
        <v>0</v>
      </c>
      <c r="C26" s="36">
        <v>0</v>
      </c>
      <c r="D26" s="35">
        <v>0</v>
      </c>
      <c r="E26" s="35">
        <v>0</v>
      </c>
      <c r="F26" s="35">
        <v>0</v>
      </c>
      <c r="G26" s="35">
        <v>0</v>
      </c>
      <c r="H26" s="35">
        <v>0</v>
      </c>
      <c r="I26" s="36">
        <v>0</v>
      </c>
      <c r="J26" s="52">
        <v>0</v>
      </c>
      <c r="K26" s="36">
        <v>0</v>
      </c>
      <c r="L26" s="36">
        <v>0</v>
      </c>
      <c r="M26" s="53">
        <f t="shared" si="0"/>
        <v>0</v>
      </c>
    </row>
    <row r="27" spans="1:13" x14ac:dyDescent="0.2">
      <c r="A27" s="51" t="s">
        <v>29</v>
      </c>
      <c r="B27" s="34">
        <v>0</v>
      </c>
      <c r="C27" s="36">
        <v>0</v>
      </c>
      <c r="D27" s="35">
        <v>2172936</v>
      </c>
      <c r="E27" s="35">
        <v>0</v>
      </c>
      <c r="F27" s="35">
        <v>0</v>
      </c>
      <c r="G27" s="35">
        <v>0</v>
      </c>
      <c r="H27" s="35">
        <v>0</v>
      </c>
      <c r="I27" s="36">
        <v>1116213</v>
      </c>
      <c r="J27" s="52">
        <v>0</v>
      </c>
      <c r="K27" s="36">
        <v>0</v>
      </c>
      <c r="L27" s="36">
        <v>3289149</v>
      </c>
      <c r="M27" s="53">
        <f t="shared" si="0"/>
        <v>2.0971679335480193E-3</v>
      </c>
    </row>
    <row r="28" spans="1:13" x14ac:dyDescent="0.2">
      <c r="A28" s="51" t="s">
        <v>30</v>
      </c>
      <c r="B28" s="34">
        <v>59063</v>
      </c>
      <c r="C28" s="36">
        <v>345841</v>
      </c>
      <c r="D28" s="35">
        <v>1330426</v>
      </c>
      <c r="E28" s="35">
        <v>0</v>
      </c>
      <c r="F28" s="35">
        <v>569505</v>
      </c>
      <c r="G28" s="35">
        <v>482083</v>
      </c>
      <c r="H28" s="35">
        <v>0</v>
      </c>
      <c r="I28" s="36">
        <v>1911335</v>
      </c>
      <c r="J28" s="52">
        <v>8000</v>
      </c>
      <c r="K28" s="36">
        <v>1663933</v>
      </c>
      <c r="L28" s="36">
        <v>6370187</v>
      </c>
      <c r="M28" s="53">
        <f t="shared" si="0"/>
        <v>4.0616438802573117E-3</v>
      </c>
    </row>
    <row r="29" spans="1:13" x14ac:dyDescent="0.2">
      <c r="A29" s="51" t="s">
        <v>31</v>
      </c>
      <c r="B29" s="34">
        <v>0</v>
      </c>
      <c r="C29" s="36">
        <v>0</v>
      </c>
      <c r="D29" s="35">
        <v>29306756</v>
      </c>
      <c r="E29" s="35">
        <v>0</v>
      </c>
      <c r="F29" s="35">
        <v>926557</v>
      </c>
      <c r="G29" s="35">
        <v>0</v>
      </c>
      <c r="H29" s="35">
        <v>0</v>
      </c>
      <c r="I29" s="36">
        <v>5637393</v>
      </c>
      <c r="J29" s="52">
        <v>902219</v>
      </c>
      <c r="K29" s="36">
        <v>9118952</v>
      </c>
      <c r="L29" s="36">
        <v>45891876</v>
      </c>
      <c r="M29" s="53">
        <f t="shared" si="0"/>
        <v>2.9260751263491543E-2</v>
      </c>
    </row>
    <row r="30" spans="1:13" x14ac:dyDescent="0.2">
      <c r="A30" s="51" t="s">
        <v>32</v>
      </c>
      <c r="B30" s="34">
        <v>0</v>
      </c>
      <c r="C30" s="36">
        <v>0</v>
      </c>
      <c r="D30" s="35">
        <v>5960106</v>
      </c>
      <c r="E30" s="35">
        <v>0</v>
      </c>
      <c r="F30" s="35">
        <v>61486</v>
      </c>
      <c r="G30" s="35">
        <v>0</v>
      </c>
      <c r="H30" s="35">
        <v>168324</v>
      </c>
      <c r="I30" s="36">
        <v>6613271</v>
      </c>
      <c r="J30" s="52">
        <v>104996</v>
      </c>
      <c r="K30" s="36">
        <v>312460</v>
      </c>
      <c r="L30" s="36">
        <v>13220642</v>
      </c>
      <c r="M30" s="53">
        <f t="shared" si="0"/>
        <v>8.4295075909659768E-3</v>
      </c>
    </row>
    <row r="31" spans="1:13" x14ac:dyDescent="0.2">
      <c r="A31" s="51" t="s">
        <v>33</v>
      </c>
      <c r="B31" s="34">
        <v>7558945</v>
      </c>
      <c r="C31" s="36">
        <v>31126270</v>
      </c>
      <c r="D31" s="35">
        <v>0</v>
      </c>
      <c r="E31" s="35">
        <v>0</v>
      </c>
      <c r="F31" s="35">
        <v>10265492</v>
      </c>
      <c r="G31" s="35">
        <v>0</v>
      </c>
      <c r="H31" s="35">
        <v>28911718</v>
      </c>
      <c r="I31" s="36">
        <v>88825760</v>
      </c>
      <c r="J31" s="52">
        <v>0</v>
      </c>
      <c r="K31" s="36">
        <v>1512937</v>
      </c>
      <c r="L31" s="36">
        <v>168201123</v>
      </c>
      <c r="M31" s="53">
        <f t="shared" si="0"/>
        <v>0.10724537001588137</v>
      </c>
    </row>
    <row r="32" spans="1:13" x14ac:dyDescent="0.2">
      <c r="A32" s="51" t="s">
        <v>34</v>
      </c>
      <c r="B32" s="34">
        <v>0</v>
      </c>
      <c r="C32" s="36">
        <v>0</v>
      </c>
      <c r="D32" s="35">
        <v>0</v>
      </c>
      <c r="E32" s="35">
        <v>0</v>
      </c>
      <c r="F32" s="35">
        <v>0</v>
      </c>
      <c r="G32" s="35">
        <v>0</v>
      </c>
      <c r="H32" s="35">
        <v>0</v>
      </c>
      <c r="I32" s="36">
        <v>0</v>
      </c>
      <c r="J32" s="52">
        <v>0</v>
      </c>
      <c r="K32" s="36">
        <v>0</v>
      </c>
      <c r="L32" s="36">
        <v>0</v>
      </c>
      <c r="M32" s="53">
        <f t="shared" si="0"/>
        <v>0</v>
      </c>
    </row>
    <row r="33" spans="1:13" x14ac:dyDescent="0.2">
      <c r="A33" s="51" t="s">
        <v>35</v>
      </c>
      <c r="B33" s="34">
        <v>0</v>
      </c>
      <c r="C33" s="36">
        <v>0</v>
      </c>
      <c r="D33" s="35">
        <v>0</v>
      </c>
      <c r="E33" s="35">
        <v>0</v>
      </c>
      <c r="F33" s="35">
        <v>500001</v>
      </c>
      <c r="G33" s="35">
        <v>0</v>
      </c>
      <c r="H33" s="35">
        <v>0</v>
      </c>
      <c r="I33" s="36">
        <v>14632491</v>
      </c>
      <c r="J33" s="52">
        <v>0</v>
      </c>
      <c r="K33" s="36">
        <v>0</v>
      </c>
      <c r="L33" s="36">
        <v>15132492</v>
      </c>
      <c r="M33" s="53">
        <f t="shared" si="0"/>
        <v>9.6485069472595896E-3</v>
      </c>
    </row>
    <row r="34" spans="1:13" x14ac:dyDescent="0.2">
      <c r="A34" s="51" t="s">
        <v>36</v>
      </c>
      <c r="B34" s="34">
        <v>0</v>
      </c>
      <c r="C34" s="36">
        <v>0</v>
      </c>
      <c r="D34" s="35">
        <v>0</v>
      </c>
      <c r="E34" s="35">
        <v>0</v>
      </c>
      <c r="F34" s="35">
        <v>0</v>
      </c>
      <c r="G34" s="35">
        <v>0</v>
      </c>
      <c r="H34" s="35">
        <v>0</v>
      </c>
      <c r="I34" s="36">
        <v>0</v>
      </c>
      <c r="J34" s="52">
        <v>0</v>
      </c>
      <c r="K34" s="36">
        <v>0</v>
      </c>
      <c r="L34" s="36">
        <v>0</v>
      </c>
      <c r="M34" s="53">
        <f t="shared" si="0"/>
        <v>0</v>
      </c>
    </row>
    <row r="35" spans="1:13" x14ac:dyDescent="0.2">
      <c r="A35" s="51" t="s">
        <v>37</v>
      </c>
      <c r="B35" s="34">
        <v>0</v>
      </c>
      <c r="C35" s="36">
        <v>0</v>
      </c>
      <c r="D35" s="35">
        <v>892278</v>
      </c>
      <c r="E35" s="35">
        <v>0</v>
      </c>
      <c r="F35" s="35">
        <v>0</v>
      </c>
      <c r="G35" s="35">
        <v>0</v>
      </c>
      <c r="H35" s="35">
        <v>0</v>
      </c>
      <c r="I35" s="36">
        <v>1421888</v>
      </c>
      <c r="J35" s="52">
        <v>0</v>
      </c>
      <c r="K35" s="36">
        <v>0</v>
      </c>
      <c r="L35" s="36">
        <v>2314165</v>
      </c>
      <c r="M35" s="53">
        <f t="shared" si="0"/>
        <v>1.4755161991564238E-3</v>
      </c>
    </row>
    <row r="36" spans="1:13" x14ac:dyDescent="0.2">
      <c r="A36" s="51" t="s">
        <v>38</v>
      </c>
      <c r="B36" s="34">
        <v>0</v>
      </c>
      <c r="C36" s="36">
        <v>0</v>
      </c>
      <c r="D36" s="35">
        <v>0</v>
      </c>
      <c r="E36" s="35">
        <v>351432</v>
      </c>
      <c r="F36" s="35">
        <v>0</v>
      </c>
      <c r="G36" s="35">
        <v>0</v>
      </c>
      <c r="H36" s="35">
        <v>0</v>
      </c>
      <c r="I36" s="36">
        <v>110502</v>
      </c>
      <c r="J36" s="52">
        <v>0</v>
      </c>
      <c r="K36" s="36">
        <v>0</v>
      </c>
      <c r="L36" s="36">
        <v>461934</v>
      </c>
      <c r="M36" s="53">
        <f t="shared" si="0"/>
        <v>2.9453003564617193E-4</v>
      </c>
    </row>
    <row r="37" spans="1:13" x14ac:dyDescent="0.2">
      <c r="A37" s="51" t="s">
        <v>39</v>
      </c>
      <c r="B37" s="34">
        <v>0</v>
      </c>
      <c r="C37" s="36">
        <v>0</v>
      </c>
      <c r="D37" s="35">
        <v>22082428</v>
      </c>
      <c r="E37" s="35">
        <v>0</v>
      </c>
      <c r="F37" s="35">
        <v>925038</v>
      </c>
      <c r="G37" s="35">
        <v>0</v>
      </c>
      <c r="H37" s="35">
        <v>0</v>
      </c>
      <c r="I37" s="36">
        <v>14562448</v>
      </c>
      <c r="J37" s="52">
        <v>33416</v>
      </c>
      <c r="K37" s="36">
        <v>0</v>
      </c>
      <c r="L37" s="36">
        <v>37603329</v>
      </c>
      <c r="M37" s="53">
        <f t="shared" si="0"/>
        <v>2.3975957238013938E-2</v>
      </c>
    </row>
    <row r="38" spans="1:13" x14ac:dyDescent="0.2">
      <c r="A38" s="51" t="s">
        <v>1</v>
      </c>
      <c r="B38" s="34">
        <v>0</v>
      </c>
      <c r="C38" s="36">
        <v>26051</v>
      </c>
      <c r="D38" s="35">
        <v>0</v>
      </c>
      <c r="E38" s="35">
        <v>0</v>
      </c>
      <c r="F38" s="35">
        <v>72079</v>
      </c>
      <c r="G38" s="35">
        <v>0</v>
      </c>
      <c r="H38" s="35">
        <v>69820</v>
      </c>
      <c r="I38" s="36">
        <v>48181990</v>
      </c>
      <c r="J38" s="52">
        <v>307269</v>
      </c>
      <c r="K38" s="36">
        <v>77720</v>
      </c>
      <c r="L38" s="36">
        <v>48734928</v>
      </c>
      <c r="M38" s="53">
        <f t="shared" si="0"/>
        <v>3.1073486864040364E-2</v>
      </c>
    </row>
    <row r="39" spans="1:13" x14ac:dyDescent="0.2">
      <c r="A39" s="51" t="s">
        <v>40</v>
      </c>
      <c r="B39" s="34">
        <v>0</v>
      </c>
      <c r="C39" s="36">
        <v>3639974</v>
      </c>
      <c r="D39" s="35">
        <v>2951142</v>
      </c>
      <c r="E39" s="35">
        <v>0</v>
      </c>
      <c r="F39" s="35">
        <v>0</v>
      </c>
      <c r="G39" s="35">
        <v>0</v>
      </c>
      <c r="H39" s="35">
        <v>236668</v>
      </c>
      <c r="I39" s="36">
        <v>1605040</v>
      </c>
      <c r="J39" s="52">
        <v>106894</v>
      </c>
      <c r="K39" s="36">
        <v>0</v>
      </c>
      <c r="L39" s="36">
        <v>8539719</v>
      </c>
      <c r="M39" s="53">
        <f t="shared" si="0"/>
        <v>5.4449417914210511E-3</v>
      </c>
    </row>
    <row r="40" spans="1:13" x14ac:dyDescent="0.2">
      <c r="A40" s="51" t="s">
        <v>41</v>
      </c>
      <c r="B40" s="34">
        <v>0</v>
      </c>
      <c r="C40" s="36">
        <v>0</v>
      </c>
      <c r="D40" s="35">
        <v>2827001</v>
      </c>
      <c r="E40" s="35">
        <v>3653012</v>
      </c>
      <c r="F40" s="35">
        <v>0</v>
      </c>
      <c r="G40" s="35">
        <v>0</v>
      </c>
      <c r="H40" s="35">
        <v>0</v>
      </c>
      <c r="I40" s="36">
        <v>2305268</v>
      </c>
      <c r="J40" s="52">
        <v>179818</v>
      </c>
      <c r="K40" s="36">
        <v>0</v>
      </c>
      <c r="L40" s="36">
        <v>8965099</v>
      </c>
      <c r="M40" s="53">
        <f t="shared" si="0"/>
        <v>5.716164924083225E-3</v>
      </c>
    </row>
    <row r="41" spans="1:13" x14ac:dyDescent="0.2">
      <c r="A41" s="51" t="s">
        <v>42</v>
      </c>
      <c r="B41" s="34">
        <v>0</v>
      </c>
      <c r="C41" s="36">
        <v>0</v>
      </c>
      <c r="D41" s="35">
        <v>0</v>
      </c>
      <c r="E41" s="35">
        <v>0</v>
      </c>
      <c r="F41" s="35">
        <v>0</v>
      </c>
      <c r="G41" s="35">
        <v>0</v>
      </c>
      <c r="H41" s="35">
        <v>0</v>
      </c>
      <c r="I41" s="36">
        <v>0</v>
      </c>
      <c r="J41" s="52">
        <v>0</v>
      </c>
      <c r="K41" s="36">
        <v>0</v>
      </c>
      <c r="L41" s="36">
        <v>0</v>
      </c>
      <c r="M41" s="53">
        <f t="shared" si="0"/>
        <v>0</v>
      </c>
    </row>
    <row r="42" spans="1:13" x14ac:dyDescent="0.2">
      <c r="A42" s="51" t="s">
        <v>2</v>
      </c>
      <c r="B42" s="34">
        <v>0</v>
      </c>
      <c r="C42" s="36">
        <v>0</v>
      </c>
      <c r="D42" s="35">
        <v>634575</v>
      </c>
      <c r="E42" s="35">
        <v>0</v>
      </c>
      <c r="F42" s="35">
        <v>0</v>
      </c>
      <c r="G42" s="35">
        <v>0</v>
      </c>
      <c r="H42" s="35">
        <v>0</v>
      </c>
      <c r="I42" s="36">
        <v>1332540</v>
      </c>
      <c r="J42" s="52">
        <v>0</v>
      </c>
      <c r="K42" s="36">
        <v>0</v>
      </c>
      <c r="L42" s="36">
        <v>1967115</v>
      </c>
      <c r="M42" s="53">
        <f t="shared" si="0"/>
        <v>1.2542364300313887E-3</v>
      </c>
    </row>
    <row r="43" spans="1:13" x14ac:dyDescent="0.2">
      <c r="A43" s="51" t="s">
        <v>43</v>
      </c>
      <c r="B43" s="34">
        <v>0</v>
      </c>
      <c r="C43" s="36">
        <v>1781</v>
      </c>
      <c r="D43" s="35">
        <v>0</v>
      </c>
      <c r="E43" s="35">
        <v>0</v>
      </c>
      <c r="F43" s="35">
        <v>77719</v>
      </c>
      <c r="G43" s="35">
        <v>0</v>
      </c>
      <c r="H43" s="35">
        <v>22303</v>
      </c>
      <c r="I43" s="36">
        <v>0</v>
      </c>
      <c r="J43" s="52">
        <v>17795</v>
      </c>
      <c r="K43" s="36">
        <v>7973</v>
      </c>
      <c r="L43" s="36">
        <v>127571</v>
      </c>
      <c r="M43" s="53">
        <f t="shared" si="0"/>
        <v>8.1339522913268555E-5</v>
      </c>
    </row>
    <row r="44" spans="1:13" x14ac:dyDescent="0.2">
      <c r="A44" s="51" t="s">
        <v>44</v>
      </c>
      <c r="B44" s="34">
        <v>0</v>
      </c>
      <c r="C44" s="36">
        <v>12036</v>
      </c>
      <c r="D44" s="35">
        <v>0</v>
      </c>
      <c r="E44" s="35">
        <v>32926542</v>
      </c>
      <c r="F44" s="35">
        <v>894159</v>
      </c>
      <c r="G44" s="35">
        <v>0</v>
      </c>
      <c r="H44" s="35">
        <v>3794670</v>
      </c>
      <c r="I44" s="36">
        <v>12632531</v>
      </c>
      <c r="J44" s="52">
        <v>5125803</v>
      </c>
      <c r="K44" s="36">
        <v>0</v>
      </c>
      <c r="L44" s="36">
        <v>55385740</v>
      </c>
      <c r="M44" s="53">
        <f t="shared" si="0"/>
        <v>3.5314057801524912E-2</v>
      </c>
    </row>
    <row r="45" spans="1:13" x14ac:dyDescent="0.2">
      <c r="A45" s="51" t="s">
        <v>45</v>
      </c>
      <c r="B45" s="34">
        <v>0</v>
      </c>
      <c r="C45" s="36">
        <v>1168975</v>
      </c>
      <c r="D45" s="35">
        <v>0</v>
      </c>
      <c r="E45" s="35">
        <v>0</v>
      </c>
      <c r="F45" s="35">
        <v>0</v>
      </c>
      <c r="G45" s="35">
        <v>0</v>
      </c>
      <c r="H45" s="35">
        <v>0</v>
      </c>
      <c r="I45" s="36">
        <v>0</v>
      </c>
      <c r="J45" s="52">
        <v>0</v>
      </c>
      <c r="K45" s="36">
        <v>0</v>
      </c>
      <c r="L45" s="36">
        <v>1168975</v>
      </c>
      <c r="M45" s="53">
        <f t="shared" si="0"/>
        <v>7.4534078119273283E-4</v>
      </c>
    </row>
    <row r="46" spans="1:13" x14ac:dyDescent="0.2">
      <c r="A46" s="51" t="s">
        <v>46</v>
      </c>
      <c r="B46" s="34">
        <v>0</v>
      </c>
      <c r="C46" s="36">
        <v>0</v>
      </c>
      <c r="D46" s="35">
        <v>0</v>
      </c>
      <c r="E46" s="35">
        <v>0</v>
      </c>
      <c r="F46" s="35">
        <v>10674167</v>
      </c>
      <c r="G46" s="35">
        <v>0</v>
      </c>
      <c r="H46" s="35">
        <v>0</v>
      </c>
      <c r="I46" s="36">
        <v>165732498</v>
      </c>
      <c r="J46" s="52">
        <v>0</v>
      </c>
      <c r="K46" s="36">
        <v>15184571</v>
      </c>
      <c r="L46" s="36">
        <v>191591236</v>
      </c>
      <c r="M46" s="53">
        <f t="shared" si="0"/>
        <v>0.1221589525096099</v>
      </c>
    </row>
    <row r="47" spans="1:13" x14ac:dyDescent="0.2">
      <c r="A47" s="51" t="s">
        <v>47</v>
      </c>
      <c r="B47" s="34">
        <v>0</v>
      </c>
      <c r="C47" s="36">
        <v>207675</v>
      </c>
      <c r="D47" s="35">
        <v>0</v>
      </c>
      <c r="E47" s="35">
        <v>0</v>
      </c>
      <c r="F47" s="35">
        <v>0</v>
      </c>
      <c r="G47" s="35">
        <v>0</v>
      </c>
      <c r="H47" s="35">
        <v>16883520</v>
      </c>
      <c r="I47" s="36">
        <v>19774991</v>
      </c>
      <c r="J47" s="52">
        <v>0</v>
      </c>
      <c r="K47" s="36">
        <v>207356</v>
      </c>
      <c r="L47" s="36">
        <v>37073542</v>
      </c>
      <c r="M47" s="53">
        <f t="shared" si="0"/>
        <v>2.3638163994834441E-2</v>
      </c>
    </row>
    <row r="48" spans="1:13" x14ac:dyDescent="0.2">
      <c r="A48" s="51" t="s">
        <v>48</v>
      </c>
      <c r="B48" s="34">
        <v>3818487</v>
      </c>
      <c r="C48" s="36">
        <v>0</v>
      </c>
      <c r="D48" s="35">
        <v>0</v>
      </c>
      <c r="E48" s="35">
        <v>0</v>
      </c>
      <c r="F48" s="35">
        <v>0</v>
      </c>
      <c r="G48" s="35">
        <v>0</v>
      </c>
      <c r="H48" s="35">
        <v>0</v>
      </c>
      <c r="I48" s="36">
        <v>0</v>
      </c>
      <c r="J48" s="52">
        <v>0</v>
      </c>
      <c r="K48" s="36">
        <v>828570</v>
      </c>
      <c r="L48" s="36">
        <v>4647056</v>
      </c>
      <c r="M48" s="53">
        <f t="shared" si="0"/>
        <v>2.9629721330964101E-3</v>
      </c>
    </row>
    <row r="49" spans="1:13" x14ac:dyDescent="0.2">
      <c r="A49" s="51" t="s">
        <v>49</v>
      </c>
      <c r="B49" s="34">
        <v>0</v>
      </c>
      <c r="C49" s="36">
        <v>0</v>
      </c>
      <c r="D49" s="35">
        <v>0</v>
      </c>
      <c r="E49" s="35">
        <v>0</v>
      </c>
      <c r="F49" s="35">
        <v>0</v>
      </c>
      <c r="G49" s="35">
        <v>0</v>
      </c>
      <c r="H49" s="35">
        <v>0</v>
      </c>
      <c r="I49" s="36">
        <v>0</v>
      </c>
      <c r="J49" s="52">
        <v>0</v>
      </c>
      <c r="K49" s="36">
        <v>8282</v>
      </c>
      <c r="L49" s="36">
        <v>8282</v>
      </c>
      <c r="M49" s="53">
        <f t="shared" si="0"/>
        <v>5.2806196452774549E-6</v>
      </c>
    </row>
    <row r="50" spans="1:13" x14ac:dyDescent="0.2">
      <c r="A50" s="51" t="s">
        <v>3</v>
      </c>
      <c r="B50" s="34">
        <v>0</v>
      </c>
      <c r="C50" s="36">
        <v>0</v>
      </c>
      <c r="D50" s="35">
        <v>3723401</v>
      </c>
      <c r="E50" s="35">
        <v>2160248</v>
      </c>
      <c r="F50" s="35">
        <v>3600</v>
      </c>
      <c r="G50" s="35">
        <v>0</v>
      </c>
      <c r="H50" s="35">
        <v>0</v>
      </c>
      <c r="I50" s="36">
        <v>2753898</v>
      </c>
      <c r="J50" s="52">
        <v>0</v>
      </c>
      <c r="K50" s="36">
        <v>0</v>
      </c>
      <c r="L50" s="36">
        <v>8641147</v>
      </c>
      <c r="M50" s="53">
        <f t="shared" si="0"/>
        <v>5.5096124856230796E-3</v>
      </c>
    </row>
    <row r="51" spans="1:13" x14ac:dyDescent="0.2">
      <c r="A51" s="51" t="s">
        <v>50</v>
      </c>
      <c r="B51" s="34">
        <v>0</v>
      </c>
      <c r="C51" s="36">
        <v>8206009</v>
      </c>
      <c r="D51" s="35">
        <v>0</v>
      </c>
      <c r="E51" s="35">
        <v>0</v>
      </c>
      <c r="F51" s="35">
        <v>13197432</v>
      </c>
      <c r="G51" s="35">
        <v>0</v>
      </c>
      <c r="H51" s="35">
        <v>0</v>
      </c>
      <c r="I51" s="36">
        <v>54968690</v>
      </c>
      <c r="J51" s="52">
        <v>0</v>
      </c>
      <c r="K51" s="36">
        <v>3385171</v>
      </c>
      <c r="L51" s="36">
        <v>79757302</v>
      </c>
      <c r="M51" s="53">
        <f t="shared" si="0"/>
        <v>5.0853414126482352E-2</v>
      </c>
    </row>
    <row r="52" spans="1:13" x14ac:dyDescent="0.2">
      <c r="A52" s="51" t="s">
        <v>51</v>
      </c>
      <c r="B52" s="34">
        <v>0</v>
      </c>
      <c r="C52" s="36">
        <v>910806</v>
      </c>
      <c r="D52" s="35">
        <v>43290038</v>
      </c>
      <c r="E52" s="35">
        <v>0</v>
      </c>
      <c r="F52" s="35">
        <v>264247</v>
      </c>
      <c r="G52" s="35">
        <v>0</v>
      </c>
      <c r="H52" s="35">
        <v>0</v>
      </c>
      <c r="I52" s="36">
        <v>21024669</v>
      </c>
      <c r="J52" s="52">
        <v>0</v>
      </c>
      <c r="K52" s="36">
        <v>3621647</v>
      </c>
      <c r="L52" s="36">
        <v>69111408</v>
      </c>
      <c r="M52" s="53">
        <f t="shared" si="0"/>
        <v>4.406557097290334E-2</v>
      </c>
    </row>
    <row r="53" spans="1:13" x14ac:dyDescent="0.2">
      <c r="A53" s="51" t="s">
        <v>4</v>
      </c>
      <c r="B53" s="34">
        <v>0</v>
      </c>
      <c r="C53" s="36">
        <v>0</v>
      </c>
      <c r="D53" s="35">
        <v>291531</v>
      </c>
      <c r="E53" s="35">
        <v>0</v>
      </c>
      <c r="F53" s="35">
        <v>0</v>
      </c>
      <c r="G53" s="35">
        <v>0</v>
      </c>
      <c r="H53" s="35">
        <v>0</v>
      </c>
      <c r="I53" s="36">
        <v>0</v>
      </c>
      <c r="J53" s="52">
        <v>406773</v>
      </c>
      <c r="K53" s="36">
        <v>1279179</v>
      </c>
      <c r="L53" s="36">
        <v>1977482</v>
      </c>
      <c r="M53" s="53">
        <f t="shared" si="0"/>
        <v>1.2608464498167775E-3</v>
      </c>
    </row>
    <row r="54" spans="1:13" x14ac:dyDescent="0.2">
      <c r="A54" s="51" t="s">
        <v>52</v>
      </c>
      <c r="B54" s="34">
        <v>0</v>
      </c>
      <c r="C54" s="36">
        <v>26300769</v>
      </c>
      <c r="D54" s="35">
        <v>0</v>
      </c>
      <c r="E54" s="35">
        <v>0</v>
      </c>
      <c r="F54" s="35">
        <v>3980676</v>
      </c>
      <c r="G54" s="35">
        <v>0</v>
      </c>
      <c r="H54" s="35">
        <v>0</v>
      </c>
      <c r="I54" s="36">
        <v>17435423</v>
      </c>
      <c r="J54" s="52">
        <v>746995</v>
      </c>
      <c r="K54" s="36">
        <v>511402</v>
      </c>
      <c r="L54" s="36">
        <v>48975265</v>
      </c>
      <c r="M54" s="53">
        <f t="shared" si="0"/>
        <v>3.1226726212469132E-2</v>
      </c>
    </row>
    <row r="55" spans="1:13" x14ac:dyDescent="0.2">
      <c r="A55" s="51" t="s">
        <v>53</v>
      </c>
      <c r="B55" s="34">
        <v>238847</v>
      </c>
      <c r="C55" s="36">
        <v>19716790</v>
      </c>
      <c r="D55" s="35">
        <v>4906992</v>
      </c>
      <c r="E55" s="35">
        <v>0</v>
      </c>
      <c r="F55" s="35">
        <v>1239238</v>
      </c>
      <c r="G55" s="35">
        <v>0</v>
      </c>
      <c r="H55" s="35">
        <v>0</v>
      </c>
      <c r="I55" s="36">
        <v>1341888</v>
      </c>
      <c r="J55" s="52">
        <v>0</v>
      </c>
      <c r="K55" s="36">
        <v>0</v>
      </c>
      <c r="L55" s="36">
        <v>27443755</v>
      </c>
      <c r="M55" s="53">
        <f t="shared" si="0"/>
        <v>1.7498192682103522E-2</v>
      </c>
    </row>
    <row r="56" spans="1:13" x14ac:dyDescent="0.2">
      <c r="A56" s="51" t="s">
        <v>54</v>
      </c>
      <c r="B56" s="34">
        <v>0</v>
      </c>
      <c r="C56" s="36">
        <v>0</v>
      </c>
      <c r="D56" s="35">
        <v>47823189</v>
      </c>
      <c r="E56" s="35">
        <v>0</v>
      </c>
      <c r="F56" s="35">
        <v>2594847</v>
      </c>
      <c r="G56" s="35">
        <v>0</v>
      </c>
      <c r="H56" s="35">
        <v>308797</v>
      </c>
      <c r="I56" s="36">
        <v>29120708</v>
      </c>
      <c r="J56" s="52">
        <v>20264</v>
      </c>
      <c r="K56" s="36">
        <v>917243</v>
      </c>
      <c r="L56" s="36">
        <v>80785047</v>
      </c>
      <c r="M56" s="53">
        <f t="shared" si="0"/>
        <v>5.150870637923962E-2</v>
      </c>
    </row>
    <row r="57" spans="1:13" x14ac:dyDescent="0.2">
      <c r="A57" s="51" t="s">
        <v>55</v>
      </c>
      <c r="B57" s="34">
        <v>0</v>
      </c>
      <c r="C57" s="36">
        <v>0</v>
      </c>
      <c r="D57" s="35">
        <v>0</v>
      </c>
      <c r="E57" s="35">
        <v>0</v>
      </c>
      <c r="F57" s="35">
        <v>0</v>
      </c>
      <c r="G57" s="35">
        <v>0</v>
      </c>
      <c r="H57" s="35">
        <v>0</v>
      </c>
      <c r="I57" s="36">
        <v>10951967</v>
      </c>
      <c r="J57" s="52">
        <v>570128</v>
      </c>
      <c r="K57" s="36">
        <v>0</v>
      </c>
      <c r="L57" s="36">
        <v>11522095</v>
      </c>
      <c r="M57" s="53">
        <f t="shared" si="0"/>
        <v>7.3465106510206641E-3</v>
      </c>
    </row>
    <row r="58" spans="1:13" x14ac:dyDescent="0.2">
      <c r="A58" s="51" t="s">
        <v>70</v>
      </c>
      <c r="B58" s="34">
        <v>0</v>
      </c>
      <c r="C58" s="36">
        <v>59526</v>
      </c>
      <c r="D58" s="35">
        <v>0</v>
      </c>
      <c r="E58" s="35">
        <v>0</v>
      </c>
      <c r="F58" s="35">
        <v>0</v>
      </c>
      <c r="G58" s="35">
        <v>0</v>
      </c>
      <c r="H58" s="35">
        <v>358483</v>
      </c>
      <c r="I58" s="36">
        <v>21158562</v>
      </c>
      <c r="J58" s="52">
        <v>10560</v>
      </c>
      <c r="K58" s="36">
        <v>0</v>
      </c>
      <c r="L58" s="36">
        <v>21587130</v>
      </c>
      <c r="M58" s="53">
        <f t="shared" si="0"/>
        <v>1.3763996952808296E-2</v>
      </c>
    </row>
    <row r="59" spans="1:13" x14ac:dyDescent="0.2">
      <c r="A59" s="51" t="s">
        <v>71</v>
      </c>
      <c r="B59" s="34">
        <v>0</v>
      </c>
      <c r="C59" s="36">
        <v>279222</v>
      </c>
      <c r="D59" s="35">
        <v>0</v>
      </c>
      <c r="E59" s="35">
        <v>0</v>
      </c>
      <c r="F59" s="35">
        <v>194645</v>
      </c>
      <c r="G59" s="35">
        <v>0</v>
      </c>
      <c r="H59" s="35">
        <v>1044180</v>
      </c>
      <c r="I59" s="36">
        <v>5552715</v>
      </c>
      <c r="J59" s="52">
        <v>0</v>
      </c>
      <c r="K59" s="36">
        <v>496030</v>
      </c>
      <c r="L59" s="36">
        <v>7566793</v>
      </c>
      <c r="M59" s="53">
        <f t="shared" si="0"/>
        <v>4.8246022419159542E-3</v>
      </c>
    </row>
    <row r="60" spans="1:13" x14ac:dyDescent="0.2">
      <c r="A60" s="51" t="s">
        <v>56</v>
      </c>
      <c r="B60" s="34">
        <v>0</v>
      </c>
      <c r="C60" s="36">
        <v>23781</v>
      </c>
      <c r="D60" s="35">
        <v>6788248</v>
      </c>
      <c r="E60" s="35">
        <v>0</v>
      </c>
      <c r="F60" s="35">
        <v>536249</v>
      </c>
      <c r="G60" s="35">
        <v>0</v>
      </c>
      <c r="H60" s="35">
        <v>0</v>
      </c>
      <c r="I60" s="36">
        <v>0</v>
      </c>
      <c r="J60" s="52">
        <v>6198</v>
      </c>
      <c r="K60" s="36">
        <v>521669</v>
      </c>
      <c r="L60" s="36">
        <v>7876145</v>
      </c>
      <c r="M60" s="53">
        <f t="shared" si="0"/>
        <v>5.0218456913853904E-3</v>
      </c>
    </row>
    <row r="61" spans="1:13" x14ac:dyDescent="0.2">
      <c r="A61" s="51" t="s">
        <v>6</v>
      </c>
      <c r="B61" s="34">
        <v>0</v>
      </c>
      <c r="C61" s="36">
        <v>17803098</v>
      </c>
      <c r="D61" s="35">
        <v>42665336</v>
      </c>
      <c r="E61" s="35">
        <v>0</v>
      </c>
      <c r="F61" s="35">
        <v>55711</v>
      </c>
      <c r="G61" s="35">
        <v>0</v>
      </c>
      <c r="H61" s="35">
        <v>2753957</v>
      </c>
      <c r="I61" s="36">
        <v>32588010</v>
      </c>
      <c r="J61" s="52">
        <v>0</v>
      </c>
      <c r="K61" s="36">
        <v>763424</v>
      </c>
      <c r="L61" s="36">
        <v>96629537</v>
      </c>
      <c r="M61" s="53">
        <f t="shared" si="0"/>
        <v>6.1611184665088713E-2</v>
      </c>
    </row>
    <row r="62" spans="1:13" x14ac:dyDescent="0.2">
      <c r="A62" s="51" t="s">
        <v>5</v>
      </c>
      <c r="B62" s="34">
        <v>0</v>
      </c>
      <c r="C62" s="36">
        <v>0</v>
      </c>
      <c r="D62" s="35">
        <v>0</v>
      </c>
      <c r="E62" s="35">
        <v>0</v>
      </c>
      <c r="F62" s="35">
        <v>2388193</v>
      </c>
      <c r="G62" s="35">
        <v>0</v>
      </c>
      <c r="H62" s="35">
        <v>10181</v>
      </c>
      <c r="I62" s="36">
        <v>16248681</v>
      </c>
      <c r="J62" s="52">
        <v>22612</v>
      </c>
      <c r="K62" s="36">
        <v>653437</v>
      </c>
      <c r="L62" s="36">
        <v>19323103</v>
      </c>
      <c r="M62" s="53">
        <f t="shared" si="0"/>
        <v>1.2320448842009144E-2</v>
      </c>
    </row>
    <row r="63" spans="1:13" x14ac:dyDescent="0.2">
      <c r="A63" s="51" t="s">
        <v>57</v>
      </c>
      <c r="B63" s="34">
        <v>0</v>
      </c>
      <c r="C63" s="36">
        <v>0</v>
      </c>
      <c r="D63" s="35">
        <v>8793708</v>
      </c>
      <c r="E63" s="35">
        <v>0</v>
      </c>
      <c r="F63" s="35">
        <v>0</v>
      </c>
      <c r="G63" s="35">
        <v>0</v>
      </c>
      <c r="H63" s="35">
        <v>0</v>
      </c>
      <c r="I63" s="36">
        <v>0</v>
      </c>
      <c r="J63" s="52">
        <v>0</v>
      </c>
      <c r="K63" s="36">
        <v>0</v>
      </c>
      <c r="L63" s="36">
        <v>8793708</v>
      </c>
      <c r="M63" s="53">
        <f t="shared" si="0"/>
        <v>5.6068856821581163E-3</v>
      </c>
    </row>
    <row r="64" spans="1:13" x14ac:dyDescent="0.2">
      <c r="A64" s="51" t="s">
        <v>58</v>
      </c>
      <c r="B64" s="34">
        <v>0</v>
      </c>
      <c r="C64" s="36">
        <v>0</v>
      </c>
      <c r="D64" s="35">
        <v>2237586</v>
      </c>
      <c r="E64" s="35">
        <v>0</v>
      </c>
      <c r="F64" s="35">
        <v>0</v>
      </c>
      <c r="G64" s="35">
        <v>0</v>
      </c>
      <c r="H64" s="35">
        <v>0</v>
      </c>
      <c r="I64" s="36">
        <v>2077249</v>
      </c>
      <c r="J64" s="52">
        <v>0</v>
      </c>
      <c r="K64" s="36">
        <v>22608</v>
      </c>
      <c r="L64" s="36">
        <v>4337443</v>
      </c>
      <c r="M64" s="53">
        <f t="shared" si="0"/>
        <v>2.7655622695087153E-3</v>
      </c>
    </row>
    <row r="65" spans="1:13" x14ac:dyDescent="0.2">
      <c r="A65" s="51" t="s">
        <v>59</v>
      </c>
      <c r="B65" s="34">
        <v>0</v>
      </c>
      <c r="C65" s="36">
        <v>0</v>
      </c>
      <c r="D65" s="35">
        <v>0</v>
      </c>
      <c r="E65" s="35">
        <v>0</v>
      </c>
      <c r="F65" s="35">
        <v>0</v>
      </c>
      <c r="G65" s="35">
        <v>0</v>
      </c>
      <c r="H65" s="35">
        <v>0</v>
      </c>
      <c r="I65" s="36">
        <v>1084355</v>
      </c>
      <c r="J65" s="52">
        <v>0</v>
      </c>
      <c r="K65" s="36">
        <v>55900</v>
      </c>
      <c r="L65" s="36">
        <v>1140255</v>
      </c>
      <c r="M65" s="53">
        <f t="shared" si="0"/>
        <v>7.2702885216443429E-4</v>
      </c>
    </row>
    <row r="66" spans="1:13" x14ac:dyDescent="0.2">
      <c r="A66" s="51" t="s">
        <v>60</v>
      </c>
      <c r="B66" s="34">
        <v>0</v>
      </c>
      <c r="C66" s="36">
        <v>0</v>
      </c>
      <c r="D66" s="35">
        <v>0</v>
      </c>
      <c r="E66" s="35">
        <v>211750</v>
      </c>
      <c r="F66" s="35">
        <v>0</v>
      </c>
      <c r="G66" s="35">
        <v>0</v>
      </c>
      <c r="H66" s="35">
        <v>0</v>
      </c>
      <c r="I66" s="36">
        <v>310420</v>
      </c>
      <c r="J66" s="52">
        <v>0</v>
      </c>
      <c r="K66" s="36">
        <v>0</v>
      </c>
      <c r="L66" s="36">
        <v>522170</v>
      </c>
      <c r="M66" s="53">
        <f t="shared" si="0"/>
        <v>3.3293662885468831E-4</v>
      </c>
    </row>
    <row r="67" spans="1:13" x14ac:dyDescent="0.2">
      <c r="A67" s="51" t="s">
        <v>61</v>
      </c>
      <c r="B67" s="34">
        <v>0</v>
      </c>
      <c r="C67" s="36">
        <v>4519597</v>
      </c>
      <c r="D67" s="35">
        <v>0</v>
      </c>
      <c r="E67" s="35">
        <v>0</v>
      </c>
      <c r="F67" s="35">
        <v>298400</v>
      </c>
      <c r="G67" s="35">
        <v>0</v>
      </c>
      <c r="H67" s="35">
        <v>0</v>
      </c>
      <c r="I67" s="36">
        <v>11462250</v>
      </c>
      <c r="J67" s="52">
        <v>219996</v>
      </c>
      <c r="K67" s="36">
        <v>0</v>
      </c>
      <c r="L67" s="36">
        <v>16500243</v>
      </c>
      <c r="M67" s="53">
        <f t="shared" si="0"/>
        <v>1.0520587700754867E-2</v>
      </c>
    </row>
    <row r="68" spans="1:13" x14ac:dyDescent="0.2">
      <c r="A68" s="51" t="s">
        <v>62</v>
      </c>
      <c r="B68" s="34">
        <v>0</v>
      </c>
      <c r="C68" s="36">
        <v>0</v>
      </c>
      <c r="D68" s="35">
        <v>1732850</v>
      </c>
      <c r="E68" s="35">
        <v>0</v>
      </c>
      <c r="F68" s="35">
        <v>0</v>
      </c>
      <c r="G68" s="35">
        <v>0</v>
      </c>
      <c r="H68" s="35">
        <v>0</v>
      </c>
      <c r="I68" s="36">
        <v>2551136</v>
      </c>
      <c r="J68" s="52">
        <v>0</v>
      </c>
      <c r="K68" s="36">
        <v>0</v>
      </c>
      <c r="L68" s="36">
        <v>4283986</v>
      </c>
      <c r="M68" s="53">
        <f t="shared" si="0"/>
        <v>2.7314779801610217E-3</v>
      </c>
    </row>
    <row r="69" spans="1:13" x14ac:dyDescent="0.2">
      <c r="A69" s="51" t="s">
        <v>63</v>
      </c>
      <c r="B69" s="34">
        <v>0</v>
      </c>
      <c r="C69" s="36">
        <v>45500</v>
      </c>
      <c r="D69" s="35">
        <v>1054271</v>
      </c>
      <c r="E69" s="35">
        <v>0</v>
      </c>
      <c r="F69" s="35">
        <v>0</v>
      </c>
      <c r="G69" s="35">
        <v>0</v>
      </c>
      <c r="H69" s="35">
        <v>0</v>
      </c>
      <c r="I69" s="36">
        <v>0</v>
      </c>
      <c r="J69" s="52">
        <v>0</v>
      </c>
      <c r="K69" s="36">
        <v>4566</v>
      </c>
      <c r="L69" s="36">
        <v>1104337</v>
      </c>
      <c r="M69" s="53">
        <f t="shared" si="0"/>
        <v>7.041274640433191E-4</v>
      </c>
    </row>
    <row r="70" spans="1:13" x14ac:dyDescent="0.2">
      <c r="A70" s="51" t="s">
        <v>64</v>
      </c>
      <c r="B70" s="34">
        <v>509286</v>
      </c>
      <c r="C70" s="36">
        <v>0</v>
      </c>
      <c r="D70" s="35">
        <v>0</v>
      </c>
      <c r="E70" s="35">
        <v>0</v>
      </c>
      <c r="F70" s="35">
        <v>0</v>
      </c>
      <c r="G70" s="35">
        <v>0</v>
      </c>
      <c r="H70" s="35">
        <v>0</v>
      </c>
      <c r="I70" s="36">
        <v>0</v>
      </c>
      <c r="J70" s="52">
        <v>0</v>
      </c>
      <c r="K70" s="36">
        <v>0</v>
      </c>
      <c r="L70" s="36">
        <v>509286</v>
      </c>
      <c r="M70" s="50">
        <f>L70/$L$71</f>
        <v>3.2472176487138057E-4</v>
      </c>
    </row>
    <row r="71" spans="1:13" x14ac:dyDescent="0.2">
      <c r="A71" s="54" t="s">
        <v>67</v>
      </c>
      <c r="B71" s="55">
        <v>32887811</v>
      </c>
      <c r="C71" s="55">
        <v>132438452</v>
      </c>
      <c r="D71" s="55">
        <v>335359577</v>
      </c>
      <c r="E71" s="55">
        <v>40291168</v>
      </c>
      <c r="F71" s="55">
        <v>51229615</v>
      </c>
      <c r="G71" s="55">
        <v>534451</v>
      </c>
      <c r="H71" s="55">
        <v>93429647</v>
      </c>
      <c r="I71" s="55">
        <v>795237771</v>
      </c>
      <c r="J71" s="55">
        <v>9781733</v>
      </c>
      <c r="K71" s="55">
        <v>77186321</v>
      </c>
      <c r="L71" s="55">
        <v>1568376546</v>
      </c>
      <c r="M71" s="56">
        <f>L71/$L$71</f>
        <v>1</v>
      </c>
    </row>
    <row r="72" spans="1:13" x14ac:dyDescent="0.2">
      <c r="A72" s="54" t="s">
        <v>81</v>
      </c>
      <c r="B72" s="58">
        <f>(B71/$L$71)</f>
        <v>2.096933359777493E-2</v>
      </c>
      <c r="C72" s="58">
        <f t="shared" ref="C72:L72" si="1">(C71/$L$71)</f>
        <v>8.4443019973597586E-2</v>
      </c>
      <c r="D72" s="58">
        <f t="shared" si="1"/>
        <v>0.21382593220697144</v>
      </c>
      <c r="E72" s="58">
        <f t="shared" si="1"/>
        <v>2.5689728721561743E-2</v>
      </c>
      <c r="F72" s="58">
        <f t="shared" si="1"/>
        <v>3.2664104248853007E-2</v>
      </c>
      <c r="G72" s="58">
        <f t="shared" si="1"/>
        <v>3.4076701884064005E-4</v>
      </c>
      <c r="H72" s="58">
        <f t="shared" si="1"/>
        <v>5.9570928447179164E-2</v>
      </c>
      <c r="I72" s="58">
        <f t="shared" si="1"/>
        <v>0.50704518186540137</v>
      </c>
      <c r="J72" s="58">
        <f t="shared" si="1"/>
        <v>6.2368523840447684E-3</v>
      </c>
      <c r="K72" s="58">
        <f t="shared" si="1"/>
        <v>4.9214151535775387E-2</v>
      </c>
      <c r="L72" s="58">
        <f t="shared" si="1"/>
        <v>1</v>
      </c>
      <c r="M72" s="59"/>
    </row>
    <row r="73" spans="1:13" x14ac:dyDescent="0.2">
      <c r="A73" s="9"/>
      <c r="B73" s="17"/>
      <c r="C73" s="17"/>
      <c r="D73" s="17"/>
      <c r="E73" s="17"/>
      <c r="F73" s="17"/>
      <c r="G73" s="17"/>
      <c r="H73" s="17"/>
      <c r="I73" s="17"/>
      <c r="J73" s="17"/>
      <c r="K73" s="17"/>
      <c r="L73" s="17"/>
      <c r="M73" s="18"/>
    </row>
    <row r="74" spans="1:13" ht="25.5" customHeight="1" x14ac:dyDescent="0.2">
      <c r="A74" s="72" t="s">
        <v>86</v>
      </c>
      <c r="B74" s="73"/>
      <c r="C74" s="73"/>
      <c r="D74" s="73"/>
      <c r="E74" s="73"/>
      <c r="F74" s="73"/>
      <c r="G74" s="73"/>
      <c r="H74" s="73"/>
      <c r="I74" s="73"/>
      <c r="J74" s="73"/>
      <c r="K74" s="73"/>
      <c r="L74" s="73"/>
      <c r="M74" s="71"/>
    </row>
    <row r="75" spans="1:13" x14ac:dyDescent="0.2">
      <c r="A75" s="9"/>
      <c r="B75" s="17"/>
      <c r="C75" s="17"/>
      <c r="D75" s="17"/>
      <c r="E75" s="17"/>
      <c r="F75" s="17"/>
      <c r="G75" s="17"/>
      <c r="H75" s="17"/>
      <c r="I75" s="17"/>
      <c r="J75" s="17"/>
      <c r="K75" s="17"/>
      <c r="L75" s="17"/>
      <c r="M75" s="18"/>
    </row>
    <row r="76" spans="1:13" ht="13.5" thickBot="1" x14ac:dyDescent="0.25">
      <c r="A76" s="19" t="s">
        <v>83</v>
      </c>
      <c r="B76" s="20"/>
      <c r="C76" s="20"/>
      <c r="D76" s="21"/>
      <c r="E76" s="21"/>
      <c r="F76" s="21"/>
      <c r="G76" s="21"/>
      <c r="H76" s="21"/>
      <c r="I76" s="21"/>
      <c r="J76" s="21"/>
      <c r="K76" s="21"/>
      <c r="L76" s="21"/>
      <c r="M76" s="22"/>
    </row>
    <row r="77" spans="1:13" x14ac:dyDescent="0.2">
      <c r="A77" s="57"/>
      <c r="D77" s="1"/>
      <c r="E77" s="1"/>
      <c r="F77" s="1"/>
      <c r="G77" s="1"/>
      <c r="H77" s="1"/>
      <c r="I77" s="1"/>
      <c r="J77" s="1"/>
      <c r="K77" s="1"/>
      <c r="L77" s="1"/>
      <c r="M77" s="1"/>
    </row>
    <row r="78" spans="1:13" x14ac:dyDescent="0.2">
      <c r="B78" s="1"/>
      <c r="C78" s="1"/>
      <c r="D78" s="1"/>
      <c r="E78" s="1"/>
      <c r="F78" s="1"/>
      <c r="G78" s="1"/>
      <c r="H78" s="1"/>
      <c r="I78" s="1"/>
      <c r="J78" s="1"/>
      <c r="K78" s="1"/>
      <c r="L78" s="1"/>
      <c r="M78" s="1"/>
    </row>
    <row r="79" spans="1:13" x14ac:dyDescent="0.2">
      <c r="D79" s="1"/>
      <c r="E79" s="1"/>
      <c r="F79" s="1"/>
      <c r="G79" s="1"/>
      <c r="H79" s="1"/>
      <c r="I79" s="1"/>
      <c r="J79" s="1"/>
      <c r="K79" s="1"/>
      <c r="L79" s="1"/>
      <c r="M79" s="1"/>
    </row>
    <row r="80" spans="1:13" x14ac:dyDescent="0.2">
      <c r="D80" s="1"/>
      <c r="E80" s="1"/>
      <c r="F80" s="1"/>
      <c r="G80" s="1"/>
      <c r="H80" s="1"/>
      <c r="I80" s="1"/>
      <c r="J80" s="1"/>
      <c r="K80" s="1"/>
      <c r="L80" s="1"/>
      <c r="M80" s="1"/>
    </row>
    <row r="81" spans="4:13" x14ac:dyDescent="0.2">
      <c r="D81" s="1"/>
      <c r="E81" s="1"/>
      <c r="F81" s="1"/>
      <c r="G81" s="1"/>
      <c r="H81" s="1"/>
      <c r="I81" s="1"/>
      <c r="J81" s="1"/>
      <c r="K81" s="1"/>
      <c r="L81" s="1"/>
      <c r="M81" s="1"/>
    </row>
  </sheetData>
  <mergeCells count="1">
    <mergeCell ref="A74:M74"/>
  </mergeCells>
  <printOptions horizontalCentered="1"/>
  <pageMargins left="0.5" right="0.5" top="0.5" bottom="0.5" header="0.3" footer="0.3"/>
  <pageSetup scale="66" fitToHeight="0" orientation="landscape" verticalDpi="0" r:id="rId1"/>
  <headerFooter>
    <oddFooter>&amp;L&amp;11Office of Economic and Demographic Research&amp;R&amp;11Page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M80"/>
  <sheetViews>
    <sheetView workbookViewId="0"/>
  </sheetViews>
  <sheetFormatPr defaultRowHeight="12.75" x14ac:dyDescent="0.2"/>
  <cols>
    <col min="1" max="12" width="15.7109375" customWidth="1"/>
    <col min="13" max="13" width="8.7109375" customWidth="1"/>
  </cols>
  <sheetData>
    <row r="1" spans="1:13" ht="23.25" x14ac:dyDescent="0.35">
      <c r="A1" s="39" t="s">
        <v>73</v>
      </c>
      <c r="B1" s="3"/>
      <c r="C1" s="3"/>
      <c r="D1" s="4"/>
      <c r="E1" s="4"/>
      <c r="F1" s="4"/>
      <c r="G1" s="4"/>
      <c r="H1" s="4"/>
      <c r="I1" s="4"/>
      <c r="J1" s="4"/>
      <c r="K1" s="4"/>
      <c r="L1" s="4"/>
      <c r="M1" s="5"/>
    </row>
    <row r="2" spans="1:13" ht="18.75" thickBot="1" x14ac:dyDescent="0.3">
      <c r="A2" s="40" t="s">
        <v>96</v>
      </c>
      <c r="B2" s="6"/>
      <c r="C2" s="6"/>
      <c r="D2" s="7"/>
      <c r="E2" s="7"/>
      <c r="F2" s="7"/>
      <c r="G2" s="7"/>
      <c r="H2" s="7"/>
      <c r="I2" s="7"/>
      <c r="J2" s="7"/>
      <c r="K2" s="7"/>
      <c r="L2" s="7"/>
      <c r="M2" s="8"/>
    </row>
    <row r="3" spans="1:13" ht="42" customHeight="1" thickBot="1" x14ac:dyDescent="0.25">
      <c r="A3" s="41" t="s">
        <v>7</v>
      </c>
      <c r="B3" s="42" t="s">
        <v>84</v>
      </c>
      <c r="C3" s="43" t="s">
        <v>74</v>
      </c>
      <c r="D3" s="43" t="s">
        <v>75</v>
      </c>
      <c r="E3" s="43" t="s">
        <v>76</v>
      </c>
      <c r="F3" s="43" t="s">
        <v>77</v>
      </c>
      <c r="G3" s="43" t="s">
        <v>78</v>
      </c>
      <c r="H3" s="43" t="s">
        <v>79</v>
      </c>
      <c r="I3" s="43" t="s">
        <v>66</v>
      </c>
      <c r="J3" s="43" t="s">
        <v>80</v>
      </c>
      <c r="K3" s="43" t="s">
        <v>65</v>
      </c>
      <c r="L3" s="43" t="s">
        <v>67</v>
      </c>
      <c r="M3" s="44" t="s">
        <v>81</v>
      </c>
    </row>
    <row r="4" spans="1:13" x14ac:dyDescent="0.2">
      <c r="A4" s="45" t="s">
        <v>0</v>
      </c>
      <c r="B4" s="46">
        <v>718504</v>
      </c>
      <c r="C4" s="47">
        <v>1939810</v>
      </c>
      <c r="D4" s="48">
        <v>14045414</v>
      </c>
      <c r="E4" s="48">
        <v>0</v>
      </c>
      <c r="F4" s="48">
        <v>0</v>
      </c>
      <c r="G4" s="48">
        <v>0</v>
      </c>
      <c r="H4" s="48">
        <v>0</v>
      </c>
      <c r="I4" s="47">
        <v>7944771</v>
      </c>
      <c r="J4" s="49">
        <v>57421</v>
      </c>
      <c r="K4" s="47">
        <v>310943</v>
      </c>
      <c r="L4" s="47">
        <v>25016863</v>
      </c>
      <c r="M4" s="50">
        <f>L4/$L$71</f>
        <v>1.6772185838880276E-2</v>
      </c>
    </row>
    <row r="5" spans="1:13" x14ac:dyDescent="0.2">
      <c r="A5" s="51" t="s">
        <v>8</v>
      </c>
      <c r="B5" s="34">
        <v>0</v>
      </c>
      <c r="C5" s="36">
        <v>0</v>
      </c>
      <c r="D5" s="35">
        <v>760024</v>
      </c>
      <c r="E5" s="35">
        <v>0</v>
      </c>
      <c r="F5" s="35">
        <v>0</v>
      </c>
      <c r="G5" s="35">
        <v>0</v>
      </c>
      <c r="H5" s="35">
        <v>0</v>
      </c>
      <c r="I5" s="36">
        <v>383941</v>
      </c>
      <c r="J5" s="52">
        <v>0</v>
      </c>
      <c r="K5" s="36">
        <v>0</v>
      </c>
      <c r="L5" s="36">
        <v>1143965</v>
      </c>
      <c r="M5" s="53">
        <f>L5/$L$71</f>
        <v>7.6695441683374431E-4</v>
      </c>
    </row>
    <row r="6" spans="1:13" x14ac:dyDescent="0.2">
      <c r="A6" s="51" t="s">
        <v>9</v>
      </c>
      <c r="B6" s="34">
        <v>0</v>
      </c>
      <c r="C6" s="36">
        <v>1777160</v>
      </c>
      <c r="D6" s="35">
        <v>4141656</v>
      </c>
      <c r="E6" s="35">
        <v>0</v>
      </c>
      <c r="F6" s="35">
        <v>4805</v>
      </c>
      <c r="G6" s="35">
        <v>0</v>
      </c>
      <c r="H6" s="35">
        <v>0</v>
      </c>
      <c r="I6" s="36">
        <v>0</v>
      </c>
      <c r="J6" s="52">
        <v>0</v>
      </c>
      <c r="K6" s="36">
        <v>221586</v>
      </c>
      <c r="L6" s="36">
        <v>6145208</v>
      </c>
      <c r="M6" s="53">
        <f t="shared" ref="M6:M69" si="0">L6/$L$71</f>
        <v>4.1199638257831839E-3</v>
      </c>
    </row>
    <row r="7" spans="1:13" x14ac:dyDescent="0.2">
      <c r="A7" s="51" t="s">
        <v>10</v>
      </c>
      <c r="B7" s="34">
        <v>0</v>
      </c>
      <c r="C7" s="36">
        <v>0</v>
      </c>
      <c r="D7" s="35">
        <v>0</v>
      </c>
      <c r="E7" s="35">
        <v>0</v>
      </c>
      <c r="F7" s="35">
        <v>0</v>
      </c>
      <c r="G7" s="35">
        <v>0</v>
      </c>
      <c r="H7" s="35">
        <v>0</v>
      </c>
      <c r="I7" s="36">
        <v>698100</v>
      </c>
      <c r="J7" s="52">
        <v>0</v>
      </c>
      <c r="K7" s="36">
        <v>0</v>
      </c>
      <c r="L7" s="36">
        <v>698100</v>
      </c>
      <c r="M7" s="53">
        <f t="shared" si="0"/>
        <v>4.6803082121536663E-4</v>
      </c>
    </row>
    <row r="8" spans="1:13" x14ac:dyDescent="0.2">
      <c r="A8" s="51" t="s">
        <v>11</v>
      </c>
      <c r="B8" s="34">
        <v>0</v>
      </c>
      <c r="C8" s="36">
        <v>7133325</v>
      </c>
      <c r="D8" s="35">
        <v>25231685</v>
      </c>
      <c r="E8" s="35">
        <v>0</v>
      </c>
      <c r="F8" s="35">
        <v>0</v>
      </c>
      <c r="G8" s="35">
        <v>0</v>
      </c>
      <c r="H8" s="35">
        <v>0</v>
      </c>
      <c r="I8" s="36">
        <v>38209967</v>
      </c>
      <c r="J8" s="52">
        <v>4542</v>
      </c>
      <c r="K8" s="36">
        <v>0</v>
      </c>
      <c r="L8" s="36">
        <v>70579519</v>
      </c>
      <c r="M8" s="53">
        <f t="shared" si="0"/>
        <v>4.7318994755129025E-2</v>
      </c>
    </row>
    <row r="9" spans="1:13" x14ac:dyDescent="0.2">
      <c r="A9" s="51" t="s">
        <v>12</v>
      </c>
      <c r="B9" s="34">
        <v>0</v>
      </c>
      <c r="C9" s="36">
        <v>0</v>
      </c>
      <c r="D9" s="35">
        <v>1120359</v>
      </c>
      <c r="E9" s="35">
        <v>0</v>
      </c>
      <c r="F9" s="35">
        <v>0</v>
      </c>
      <c r="G9" s="35">
        <v>0</v>
      </c>
      <c r="H9" s="35">
        <v>0</v>
      </c>
      <c r="I9" s="36">
        <v>1199340</v>
      </c>
      <c r="J9" s="52">
        <v>0</v>
      </c>
      <c r="K9" s="36">
        <v>0</v>
      </c>
      <c r="L9" s="36">
        <v>2319699</v>
      </c>
      <c r="M9" s="53">
        <f t="shared" si="0"/>
        <v>1.5552078899046908E-3</v>
      </c>
    </row>
    <row r="10" spans="1:13" x14ac:dyDescent="0.2">
      <c r="A10" s="51" t="s">
        <v>13</v>
      </c>
      <c r="B10" s="34">
        <v>0</v>
      </c>
      <c r="C10" s="36">
        <v>0</v>
      </c>
      <c r="D10" s="35">
        <v>0</v>
      </c>
      <c r="E10" s="35">
        <v>0</v>
      </c>
      <c r="F10" s="35">
        <v>0</v>
      </c>
      <c r="G10" s="35">
        <v>0</v>
      </c>
      <c r="H10" s="35">
        <v>0</v>
      </c>
      <c r="I10" s="36">
        <v>0</v>
      </c>
      <c r="J10" s="52">
        <v>0</v>
      </c>
      <c r="K10" s="36">
        <v>0</v>
      </c>
      <c r="L10" s="36">
        <v>0</v>
      </c>
      <c r="M10" s="53">
        <f t="shared" si="0"/>
        <v>0</v>
      </c>
    </row>
    <row r="11" spans="1:13" x14ac:dyDescent="0.2">
      <c r="A11" s="51" t="s">
        <v>14</v>
      </c>
      <c r="B11" s="34">
        <v>0</v>
      </c>
      <c r="C11" s="36">
        <v>7172415</v>
      </c>
      <c r="D11" s="35">
        <v>25762125</v>
      </c>
      <c r="E11" s="35">
        <v>0</v>
      </c>
      <c r="F11" s="35">
        <v>0</v>
      </c>
      <c r="G11" s="35">
        <v>0</v>
      </c>
      <c r="H11" s="35">
        <v>6121428</v>
      </c>
      <c r="I11" s="36">
        <v>19203570</v>
      </c>
      <c r="J11" s="52">
        <v>0</v>
      </c>
      <c r="K11" s="36">
        <v>30690525</v>
      </c>
      <c r="L11" s="36">
        <v>88950063</v>
      </c>
      <c r="M11" s="53">
        <f t="shared" si="0"/>
        <v>5.9635254308907891E-2</v>
      </c>
    </row>
    <row r="12" spans="1:13" x14ac:dyDescent="0.2">
      <c r="A12" s="51" t="s">
        <v>15</v>
      </c>
      <c r="B12" s="34">
        <v>718775</v>
      </c>
      <c r="C12" s="36">
        <v>0</v>
      </c>
      <c r="D12" s="35">
        <v>6870296</v>
      </c>
      <c r="E12" s="35">
        <v>0</v>
      </c>
      <c r="F12" s="35">
        <v>410261</v>
      </c>
      <c r="G12" s="35">
        <v>0</v>
      </c>
      <c r="H12" s="35">
        <v>1661725</v>
      </c>
      <c r="I12" s="36">
        <v>1821851</v>
      </c>
      <c r="J12" s="52">
        <v>117395</v>
      </c>
      <c r="K12" s="36">
        <v>147211</v>
      </c>
      <c r="L12" s="36">
        <v>11747515</v>
      </c>
      <c r="M12" s="53">
        <f t="shared" si="0"/>
        <v>7.8759477047555329E-3</v>
      </c>
    </row>
    <row r="13" spans="1:13" x14ac:dyDescent="0.2">
      <c r="A13" s="51" t="s">
        <v>16</v>
      </c>
      <c r="B13" s="34">
        <v>0</v>
      </c>
      <c r="C13" s="36">
        <v>0</v>
      </c>
      <c r="D13" s="35">
        <v>0</v>
      </c>
      <c r="E13" s="35">
        <v>0</v>
      </c>
      <c r="F13" s="35">
        <v>0</v>
      </c>
      <c r="G13" s="35">
        <v>0</v>
      </c>
      <c r="H13" s="35">
        <v>11574</v>
      </c>
      <c r="I13" s="36">
        <v>15264764</v>
      </c>
      <c r="J13" s="52">
        <v>118705</v>
      </c>
      <c r="K13" s="36">
        <v>0</v>
      </c>
      <c r="L13" s="36">
        <v>15395043</v>
      </c>
      <c r="M13" s="53">
        <f t="shared" si="0"/>
        <v>1.0321378911238908E-2</v>
      </c>
    </row>
    <row r="14" spans="1:13" x14ac:dyDescent="0.2">
      <c r="A14" s="51" t="s">
        <v>17</v>
      </c>
      <c r="B14" s="34">
        <v>5895930</v>
      </c>
      <c r="C14" s="36">
        <v>0</v>
      </c>
      <c r="D14" s="35">
        <v>0</v>
      </c>
      <c r="E14" s="35">
        <v>0</v>
      </c>
      <c r="F14" s="35">
        <v>0</v>
      </c>
      <c r="G14" s="35">
        <v>0</v>
      </c>
      <c r="H14" s="35">
        <v>0</v>
      </c>
      <c r="I14" s="36">
        <v>27837715</v>
      </c>
      <c r="J14" s="52">
        <v>0</v>
      </c>
      <c r="K14" s="36">
        <v>0</v>
      </c>
      <c r="L14" s="36">
        <v>33733645</v>
      </c>
      <c r="M14" s="53">
        <f t="shared" si="0"/>
        <v>2.2616223423488964E-2</v>
      </c>
    </row>
    <row r="15" spans="1:13" x14ac:dyDescent="0.2">
      <c r="A15" s="51" t="s">
        <v>18</v>
      </c>
      <c r="B15" s="34">
        <v>0</v>
      </c>
      <c r="C15" s="36">
        <v>0</v>
      </c>
      <c r="D15" s="35">
        <v>5939337</v>
      </c>
      <c r="E15" s="35">
        <v>0</v>
      </c>
      <c r="F15" s="35">
        <v>13391</v>
      </c>
      <c r="G15" s="35">
        <v>0</v>
      </c>
      <c r="H15" s="35">
        <v>0</v>
      </c>
      <c r="I15" s="36">
        <v>3968200</v>
      </c>
      <c r="J15" s="52">
        <v>18250</v>
      </c>
      <c r="K15" s="36">
        <v>0</v>
      </c>
      <c r="L15" s="36">
        <v>9939177</v>
      </c>
      <c r="M15" s="53">
        <f t="shared" si="0"/>
        <v>6.6635742350879303E-3</v>
      </c>
    </row>
    <row r="16" spans="1:13" x14ac:dyDescent="0.2">
      <c r="A16" s="51" t="s">
        <v>72</v>
      </c>
      <c r="B16" s="34">
        <v>0</v>
      </c>
      <c r="C16" s="36">
        <v>0</v>
      </c>
      <c r="D16" s="35">
        <v>1958577</v>
      </c>
      <c r="E16" s="35">
        <v>959441</v>
      </c>
      <c r="F16" s="35">
        <v>53952</v>
      </c>
      <c r="G16" s="35">
        <v>0</v>
      </c>
      <c r="H16" s="35">
        <v>0</v>
      </c>
      <c r="I16" s="36">
        <v>2516849</v>
      </c>
      <c r="J16" s="52">
        <v>0</v>
      </c>
      <c r="K16" s="36">
        <v>0</v>
      </c>
      <c r="L16" s="36">
        <v>5488819</v>
      </c>
      <c r="M16" s="53">
        <f t="shared" si="0"/>
        <v>3.6798975276787099E-3</v>
      </c>
    </row>
    <row r="17" spans="1:13" x14ac:dyDescent="0.2">
      <c r="A17" s="51" t="s">
        <v>19</v>
      </c>
      <c r="B17" s="34">
        <v>0</v>
      </c>
      <c r="C17" s="36">
        <v>0</v>
      </c>
      <c r="D17" s="35">
        <v>447579</v>
      </c>
      <c r="E17" s="35">
        <v>0</v>
      </c>
      <c r="F17" s="35">
        <v>0</v>
      </c>
      <c r="G17" s="35">
        <v>48145</v>
      </c>
      <c r="H17" s="35">
        <v>0</v>
      </c>
      <c r="I17" s="36">
        <v>1298504</v>
      </c>
      <c r="J17" s="52">
        <v>0</v>
      </c>
      <c r="K17" s="36">
        <v>0</v>
      </c>
      <c r="L17" s="36">
        <v>1794229</v>
      </c>
      <c r="M17" s="53">
        <f t="shared" si="0"/>
        <v>1.2029142992671909E-3</v>
      </c>
    </row>
    <row r="18" spans="1:13" x14ac:dyDescent="0.2">
      <c r="A18" s="51" t="s">
        <v>20</v>
      </c>
      <c r="B18" s="34">
        <v>0</v>
      </c>
      <c r="C18" s="36">
        <v>0</v>
      </c>
      <c r="D18" s="35">
        <v>0</v>
      </c>
      <c r="E18" s="35">
        <v>0</v>
      </c>
      <c r="F18" s="35">
        <v>0</v>
      </c>
      <c r="G18" s="35">
        <v>0</v>
      </c>
      <c r="H18" s="35">
        <v>30440949</v>
      </c>
      <c r="I18" s="36">
        <v>41651404</v>
      </c>
      <c r="J18" s="52">
        <v>0</v>
      </c>
      <c r="K18" s="36">
        <v>0</v>
      </c>
      <c r="L18" s="36">
        <v>72092352</v>
      </c>
      <c r="M18" s="53">
        <f t="shared" si="0"/>
        <v>4.8333251267593864E-2</v>
      </c>
    </row>
    <row r="19" spans="1:13" x14ac:dyDescent="0.2">
      <c r="A19" s="51" t="s">
        <v>22</v>
      </c>
      <c r="B19" s="34">
        <v>0</v>
      </c>
      <c r="C19" s="36">
        <v>241718</v>
      </c>
      <c r="D19" s="35">
        <v>18036724</v>
      </c>
      <c r="E19" s="35">
        <v>0</v>
      </c>
      <c r="F19" s="35">
        <v>993959</v>
      </c>
      <c r="G19" s="35">
        <v>0</v>
      </c>
      <c r="H19" s="35">
        <v>35536</v>
      </c>
      <c r="I19" s="36">
        <v>0</v>
      </c>
      <c r="J19" s="52">
        <v>69972</v>
      </c>
      <c r="K19" s="36">
        <v>1092216</v>
      </c>
      <c r="L19" s="36">
        <v>20470126</v>
      </c>
      <c r="M19" s="53">
        <f t="shared" si="0"/>
        <v>1.3723893256212616E-2</v>
      </c>
    </row>
    <row r="20" spans="1:13" x14ac:dyDescent="0.2">
      <c r="A20" s="51" t="s">
        <v>21</v>
      </c>
      <c r="B20" s="34">
        <v>11670131</v>
      </c>
      <c r="C20" s="36">
        <v>161150</v>
      </c>
      <c r="D20" s="35">
        <v>0</v>
      </c>
      <c r="E20" s="35">
        <v>0</v>
      </c>
      <c r="F20" s="35">
        <v>0</v>
      </c>
      <c r="G20" s="35">
        <v>3873</v>
      </c>
      <c r="H20" s="35">
        <v>0</v>
      </c>
      <c r="I20" s="36">
        <v>1705313</v>
      </c>
      <c r="J20" s="52">
        <v>593592</v>
      </c>
      <c r="K20" s="36">
        <v>1071908</v>
      </c>
      <c r="L20" s="36">
        <v>15205967</v>
      </c>
      <c r="M20" s="53">
        <f t="shared" si="0"/>
        <v>1.0194615703171128E-2</v>
      </c>
    </row>
    <row r="21" spans="1:13" x14ac:dyDescent="0.2">
      <c r="A21" s="51" t="s">
        <v>23</v>
      </c>
      <c r="B21" s="34">
        <v>0</v>
      </c>
      <c r="C21" s="36">
        <v>0</v>
      </c>
      <c r="D21" s="35">
        <v>0</v>
      </c>
      <c r="E21" s="35">
        <v>0</v>
      </c>
      <c r="F21" s="35">
        <v>0</v>
      </c>
      <c r="G21" s="35">
        <v>0</v>
      </c>
      <c r="H21" s="35">
        <v>0</v>
      </c>
      <c r="I21" s="36">
        <v>0</v>
      </c>
      <c r="J21" s="52">
        <v>0</v>
      </c>
      <c r="K21" s="36">
        <v>0</v>
      </c>
      <c r="L21" s="36">
        <v>0</v>
      </c>
      <c r="M21" s="53">
        <f t="shared" si="0"/>
        <v>0</v>
      </c>
    </row>
    <row r="22" spans="1:13" x14ac:dyDescent="0.2">
      <c r="A22" s="51" t="s">
        <v>24</v>
      </c>
      <c r="B22" s="34">
        <v>0</v>
      </c>
      <c r="C22" s="36">
        <v>0</v>
      </c>
      <c r="D22" s="35">
        <v>0</v>
      </c>
      <c r="E22" s="35">
        <v>0</v>
      </c>
      <c r="F22" s="35">
        <v>0</v>
      </c>
      <c r="G22" s="35">
        <v>0</v>
      </c>
      <c r="H22" s="35">
        <v>0</v>
      </c>
      <c r="I22" s="36">
        <v>0</v>
      </c>
      <c r="J22" s="52">
        <v>0</v>
      </c>
      <c r="K22" s="36">
        <v>0</v>
      </c>
      <c r="L22" s="36">
        <v>0</v>
      </c>
      <c r="M22" s="53">
        <f t="shared" si="0"/>
        <v>0</v>
      </c>
    </row>
    <row r="23" spans="1:13" x14ac:dyDescent="0.2">
      <c r="A23" s="51" t="s">
        <v>25</v>
      </c>
      <c r="B23" s="34">
        <v>0</v>
      </c>
      <c r="C23" s="36">
        <v>0</v>
      </c>
      <c r="D23" s="35">
        <v>704514</v>
      </c>
      <c r="E23" s="35">
        <v>0</v>
      </c>
      <c r="F23" s="35">
        <v>0</v>
      </c>
      <c r="G23" s="35">
        <v>0</v>
      </c>
      <c r="H23" s="35">
        <v>0</v>
      </c>
      <c r="I23" s="36">
        <v>627344</v>
      </c>
      <c r="J23" s="52">
        <v>35341</v>
      </c>
      <c r="K23" s="36">
        <v>0</v>
      </c>
      <c r="L23" s="36">
        <v>1367199</v>
      </c>
      <c r="M23" s="53">
        <f t="shared" si="0"/>
        <v>9.1661835085922938E-4</v>
      </c>
    </row>
    <row r="24" spans="1:13" x14ac:dyDescent="0.2">
      <c r="A24" s="51" t="s">
        <v>26</v>
      </c>
      <c r="B24" s="34">
        <v>0</v>
      </c>
      <c r="C24" s="36">
        <v>0</v>
      </c>
      <c r="D24" s="35">
        <v>0</v>
      </c>
      <c r="E24" s="35">
        <v>0</v>
      </c>
      <c r="F24" s="35">
        <v>0</v>
      </c>
      <c r="G24" s="35">
        <v>0</v>
      </c>
      <c r="H24" s="35">
        <v>0</v>
      </c>
      <c r="I24" s="36">
        <v>0</v>
      </c>
      <c r="J24" s="52">
        <v>0</v>
      </c>
      <c r="K24" s="36">
        <v>0</v>
      </c>
      <c r="L24" s="36">
        <v>0</v>
      </c>
      <c r="M24" s="53">
        <f t="shared" si="0"/>
        <v>0</v>
      </c>
    </row>
    <row r="25" spans="1:13" x14ac:dyDescent="0.2">
      <c r="A25" s="51" t="s">
        <v>27</v>
      </c>
      <c r="B25" s="34">
        <v>0</v>
      </c>
      <c r="C25" s="36">
        <v>0</v>
      </c>
      <c r="D25" s="35">
        <v>0</v>
      </c>
      <c r="E25" s="35">
        <v>0</v>
      </c>
      <c r="F25" s="35">
        <v>0</v>
      </c>
      <c r="G25" s="35">
        <v>0</v>
      </c>
      <c r="H25" s="35">
        <v>0</v>
      </c>
      <c r="I25" s="36">
        <v>0</v>
      </c>
      <c r="J25" s="52">
        <v>0</v>
      </c>
      <c r="K25" s="36">
        <v>0</v>
      </c>
      <c r="L25" s="36">
        <v>0</v>
      </c>
      <c r="M25" s="53">
        <f t="shared" si="0"/>
        <v>0</v>
      </c>
    </row>
    <row r="26" spans="1:13" x14ac:dyDescent="0.2">
      <c r="A26" s="51" t="s">
        <v>28</v>
      </c>
      <c r="B26" s="34">
        <v>0</v>
      </c>
      <c r="C26" s="36">
        <v>0</v>
      </c>
      <c r="D26" s="35">
        <v>0</v>
      </c>
      <c r="E26" s="35">
        <v>0</v>
      </c>
      <c r="F26" s="35">
        <v>0</v>
      </c>
      <c r="G26" s="35">
        <v>0</v>
      </c>
      <c r="H26" s="35">
        <v>0</v>
      </c>
      <c r="I26" s="36">
        <v>0</v>
      </c>
      <c r="J26" s="52">
        <v>0</v>
      </c>
      <c r="K26" s="36">
        <v>0</v>
      </c>
      <c r="L26" s="36">
        <v>0</v>
      </c>
      <c r="M26" s="53">
        <f t="shared" si="0"/>
        <v>0</v>
      </c>
    </row>
    <row r="27" spans="1:13" x14ac:dyDescent="0.2">
      <c r="A27" s="51" t="s">
        <v>29</v>
      </c>
      <c r="B27" s="34">
        <v>0</v>
      </c>
      <c r="C27" s="36">
        <v>0</v>
      </c>
      <c r="D27" s="35">
        <v>1903231</v>
      </c>
      <c r="E27" s="35">
        <v>0</v>
      </c>
      <c r="F27" s="35">
        <v>0</v>
      </c>
      <c r="G27" s="35">
        <v>0</v>
      </c>
      <c r="H27" s="35">
        <v>0</v>
      </c>
      <c r="I27" s="36">
        <v>1097760</v>
      </c>
      <c r="J27" s="52">
        <v>0</v>
      </c>
      <c r="K27" s="36">
        <v>0</v>
      </c>
      <c r="L27" s="36">
        <v>3000992</v>
      </c>
      <c r="M27" s="53">
        <f t="shared" si="0"/>
        <v>2.0119707065187589E-3</v>
      </c>
    </row>
    <row r="28" spans="1:13" x14ac:dyDescent="0.2">
      <c r="A28" s="51" t="s">
        <v>30</v>
      </c>
      <c r="B28" s="34">
        <v>0</v>
      </c>
      <c r="C28" s="36">
        <v>357859</v>
      </c>
      <c r="D28" s="35">
        <v>1225047</v>
      </c>
      <c r="E28" s="35">
        <v>0</v>
      </c>
      <c r="F28" s="35">
        <v>568671</v>
      </c>
      <c r="G28" s="35">
        <v>480695</v>
      </c>
      <c r="H28" s="35">
        <v>0</v>
      </c>
      <c r="I28" s="36">
        <v>1847266</v>
      </c>
      <c r="J28" s="52">
        <v>8000</v>
      </c>
      <c r="K28" s="36">
        <v>1682269</v>
      </c>
      <c r="L28" s="36">
        <v>6169807</v>
      </c>
      <c r="M28" s="53">
        <f t="shared" si="0"/>
        <v>4.1364558615532409E-3</v>
      </c>
    </row>
    <row r="29" spans="1:13" x14ac:dyDescent="0.2">
      <c r="A29" s="51" t="s">
        <v>31</v>
      </c>
      <c r="B29" s="34">
        <v>0</v>
      </c>
      <c r="C29" s="36">
        <v>0</v>
      </c>
      <c r="D29" s="35">
        <v>28999798</v>
      </c>
      <c r="E29" s="35">
        <v>0</v>
      </c>
      <c r="F29" s="35">
        <v>926217</v>
      </c>
      <c r="G29" s="35">
        <v>0</v>
      </c>
      <c r="H29" s="35">
        <v>0</v>
      </c>
      <c r="I29" s="36">
        <v>5557734</v>
      </c>
      <c r="J29" s="52">
        <v>803445</v>
      </c>
      <c r="K29" s="36">
        <v>8423997</v>
      </c>
      <c r="L29" s="36">
        <v>44711191</v>
      </c>
      <c r="M29" s="53">
        <f t="shared" si="0"/>
        <v>2.9975956798806918E-2</v>
      </c>
    </row>
    <row r="30" spans="1:13" x14ac:dyDescent="0.2">
      <c r="A30" s="51" t="s">
        <v>32</v>
      </c>
      <c r="B30" s="34">
        <v>0</v>
      </c>
      <c r="C30" s="36">
        <v>0</v>
      </c>
      <c r="D30" s="35">
        <v>5559194</v>
      </c>
      <c r="E30" s="35">
        <v>0</v>
      </c>
      <c r="F30" s="35">
        <v>67055</v>
      </c>
      <c r="G30" s="35">
        <v>0</v>
      </c>
      <c r="H30" s="35">
        <v>168804</v>
      </c>
      <c r="I30" s="36">
        <v>6614849</v>
      </c>
      <c r="J30" s="52">
        <v>101175</v>
      </c>
      <c r="K30" s="36">
        <v>312568</v>
      </c>
      <c r="L30" s="36">
        <v>12823644</v>
      </c>
      <c r="M30" s="53">
        <f t="shared" si="0"/>
        <v>8.5974224785754314E-3</v>
      </c>
    </row>
    <row r="31" spans="1:13" x14ac:dyDescent="0.2">
      <c r="A31" s="51" t="s">
        <v>33</v>
      </c>
      <c r="B31" s="34">
        <v>3755391</v>
      </c>
      <c r="C31" s="36">
        <v>30384880</v>
      </c>
      <c r="D31" s="35">
        <v>0</v>
      </c>
      <c r="E31" s="35">
        <v>0</v>
      </c>
      <c r="F31" s="35">
        <v>10180578</v>
      </c>
      <c r="G31" s="35">
        <v>0</v>
      </c>
      <c r="H31" s="35">
        <v>27423858</v>
      </c>
      <c r="I31" s="36">
        <v>71063962</v>
      </c>
      <c r="J31" s="52">
        <v>0</v>
      </c>
      <c r="K31" s="36">
        <v>3230936</v>
      </c>
      <c r="L31" s="36">
        <v>146039605</v>
      </c>
      <c r="M31" s="53">
        <f t="shared" si="0"/>
        <v>9.7910093479612895E-2</v>
      </c>
    </row>
    <row r="32" spans="1:13" x14ac:dyDescent="0.2">
      <c r="A32" s="51" t="s">
        <v>34</v>
      </c>
      <c r="B32" s="34">
        <v>0</v>
      </c>
      <c r="C32" s="36">
        <v>0</v>
      </c>
      <c r="D32" s="35">
        <v>0</v>
      </c>
      <c r="E32" s="35">
        <v>0</v>
      </c>
      <c r="F32" s="35">
        <v>0</v>
      </c>
      <c r="G32" s="35">
        <v>0</v>
      </c>
      <c r="H32" s="35">
        <v>0</v>
      </c>
      <c r="I32" s="36">
        <v>0</v>
      </c>
      <c r="J32" s="52">
        <v>0</v>
      </c>
      <c r="K32" s="36">
        <v>0</v>
      </c>
      <c r="L32" s="36">
        <v>0</v>
      </c>
      <c r="M32" s="53">
        <f t="shared" si="0"/>
        <v>0</v>
      </c>
    </row>
    <row r="33" spans="1:13" x14ac:dyDescent="0.2">
      <c r="A33" s="51" t="s">
        <v>35</v>
      </c>
      <c r="B33" s="34">
        <v>0</v>
      </c>
      <c r="C33" s="36">
        <v>0</v>
      </c>
      <c r="D33" s="35">
        <v>0</v>
      </c>
      <c r="E33" s="35">
        <v>0</v>
      </c>
      <c r="F33" s="35">
        <v>505719</v>
      </c>
      <c r="G33" s="35">
        <v>0</v>
      </c>
      <c r="H33" s="35">
        <v>0</v>
      </c>
      <c r="I33" s="36">
        <v>13822608</v>
      </c>
      <c r="J33" s="52">
        <v>14940</v>
      </c>
      <c r="K33" s="36">
        <v>0</v>
      </c>
      <c r="L33" s="36">
        <v>14343268</v>
      </c>
      <c r="M33" s="53">
        <f t="shared" si="0"/>
        <v>9.6162319165622248E-3</v>
      </c>
    </row>
    <row r="34" spans="1:13" x14ac:dyDescent="0.2">
      <c r="A34" s="51" t="s">
        <v>36</v>
      </c>
      <c r="B34" s="34">
        <v>0</v>
      </c>
      <c r="C34" s="36">
        <v>0</v>
      </c>
      <c r="D34" s="35">
        <v>0</v>
      </c>
      <c r="E34" s="35">
        <v>0</v>
      </c>
      <c r="F34" s="35">
        <v>0</v>
      </c>
      <c r="G34" s="35">
        <v>0</v>
      </c>
      <c r="H34" s="35">
        <v>0</v>
      </c>
      <c r="I34" s="36">
        <v>0</v>
      </c>
      <c r="J34" s="52">
        <v>0</v>
      </c>
      <c r="K34" s="36">
        <v>0</v>
      </c>
      <c r="L34" s="36">
        <v>0</v>
      </c>
      <c r="M34" s="53">
        <f t="shared" si="0"/>
        <v>0</v>
      </c>
    </row>
    <row r="35" spans="1:13" x14ac:dyDescent="0.2">
      <c r="A35" s="51" t="s">
        <v>37</v>
      </c>
      <c r="B35" s="34">
        <v>0</v>
      </c>
      <c r="C35" s="36">
        <v>0</v>
      </c>
      <c r="D35" s="35">
        <v>888662</v>
      </c>
      <c r="E35" s="35">
        <v>0</v>
      </c>
      <c r="F35" s="35">
        <v>0</v>
      </c>
      <c r="G35" s="35">
        <v>0</v>
      </c>
      <c r="H35" s="35">
        <v>0</v>
      </c>
      <c r="I35" s="36">
        <v>1096288</v>
      </c>
      <c r="J35" s="52">
        <v>0</v>
      </c>
      <c r="K35" s="36">
        <v>0</v>
      </c>
      <c r="L35" s="36">
        <v>1984950</v>
      </c>
      <c r="M35" s="53">
        <f t="shared" si="0"/>
        <v>1.3307803732580462E-3</v>
      </c>
    </row>
    <row r="36" spans="1:13" x14ac:dyDescent="0.2">
      <c r="A36" s="51" t="s">
        <v>38</v>
      </c>
      <c r="B36" s="34">
        <v>0</v>
      </c>
      <c r="C36" s="36">
        <v>0</v>
      </c>
      <c r="D36" s="35">
        <v>0</v>
      </c>
      <c r="E36" s="35">
        <v>350244</v>
      </c>
      <c r="F36" s="35">
        <v>0</v>
      </c>
      <c r="G36" s="35">
        <v>0</v>
      </c>
      <c r="H36" s="35">
        <v>0</v>
      </c>
      <c r="I36" s="36">
        <v>117096</v>
      </c>
      <c r="J36" s="52">
        <v>0</v>
      </c>
      <c r="K36" s="36">
        <v>0</v>
      </c>
      <c r="L36" s="36">
        <v>467340</v>
      </c>
      <c r="M36" s="53">
        <f t="shared" si="0"/>
        <v>3.1332119178740787E-4</v>
      </c>
    </row>
    <row r="37" spans="1:13" x14ac:dyDescent="0.2">
      <c r="A37" s="51" t="s">
        <v>39</v>
      </c>
      <c r="B37" s="34">
        <v>0</v>
      </c>
      <c r="C37" s="36">
        <v>0</v>
      </c>
      <c r="D37" s="35">
        <v>20916990</v>
      </c>
      <c r="E37" s="35">
        <v>0</v>
      </c>
      <c r="F37" s="35">
        <v>909274</v>
      </c>
      <c r="G37" s="35">
        <v>0</v>
      </c>
      <c r="H37" s="35">
        <v>0</v>
      </c>
      <c r="I37" s="36">
        <v>14323586</v>
      </c>
      <c r="J37" s="52">
        <v>34437</v>
      </c>
      <c r="K37" s="36">
        <v>0</v>
      </c>
      <c r="L37" s="36">
        <v>36184286</v>
      </c>
      <c r="M37" s="53">
        <f t="shared" si="0"/>
        <v>2.4259219440870495E-2</v>
      </c>
    </row>
    <row r="38" spans="1:13" x14ac:dyDescent="0.2">
      <c r="A38" s="51" t="s">
        <v>1</v>
      </c>
      <c r="B38" s="34">
        <v>0</v>
      </c>
      <c r="C38" s="36">
        <v>27363</v>
      </c>
      <c r="D38" s="35">
        <v>0</v>
      </c>
      <c r="E38" s="35">
        <v>0</v>
      </c>
      <c r="F38" s="35">
        <v>70071</v>
      </c>
      <c r="G38" s="35">
        <v>0</v>
      </c>
      <c r="H38" s="35">
        <v>188328</v>
      </c>
      <c r="I38" s="36">
        <v>44981649</v>
      </c>
      <c r="J38" s="52">
        <v>339028</v>
      </c>
      <c r="K38" s="36">
        <v>75882</v>
      </c>
      <c r="L38" s="36">
        <v>45682321</v>
      </c>
      <c r="M38" s="53">
        <f t="shared" si="0"/>
        <v>3.0627036545844418E-2</v>
      </c>
    </row>
    <row r="39" spans="1:13" x14ac:dyDescent="0.2">
      <c r="A39" s="51" t="s">
        <v>40</v>
      </c>
      <c r="B39" s="34">
        <v>0</v>
      </c>
      <c r="C39" s="36">
        <v>3598727</v>
      </c>
      <c r="D39" s="35">
        <v>2622969</v>
      </c>
      <c r="E39" s="35">
        <v>0</v>
      </c>
      <c r="F39" s="35">
        <v>0</v>
      </c>
      <c r="G39" s="35">
        <v>0</v>
      </c>
      <c r="H39" s="35">
        <v>236668</v>
      </c>
      <c r="I39" s="36">
        <v>1575280</v>
      </c>
      <c r="J39" s="52">
        <v>120187</v>
      </c>
      <c r="K39" s="36">
        <v>0</v>
      </c>
      <c r="L39" s="36">
        <v>8153831</v>
      </c>
      <c r="M39" s="53">
        <f t="shared" si="0"/>
        <v>5.4666154118053487E-3</v>
      </c>
    </row>
    <row r="40" spans="1:13" x14ac:dyDescent="0.2">
      <c r="A40" s="51" t="s">
        <v>41</v>
      </c>
      <c r="B40" s="34">
        <v>0</v>
      </c>
      <c r="C40" s="36">
        <v>0</v>
      </c>
      <c r="D40" s="35">
        <v>2597119</v>
      </c>
      <c r="E40" s="35">
        <v>2804299</v>
      </c>
      <c r="F40" s="35">
        <v>0</v>
      </c>
      <c r="G40" s="35">
        <v>0</v>
      </c>
      <c r="H40" s="35">
        <v>0</v>
      </c>
      <c r="I40" s="36">
        <v>2290652</v>
      </c>
      <c r="J40" s="52">
        <v>139097</v>
      </c>
      <c r="K40" s="36">
        <v>0</v>
      </c>
      <c r="L40" s="36">
        <v>7831168</v>
      </c>
      <c r="M40" s="53">
        <f t="shared" si="0"/>
        <v>5.2502907751260566E-3</v>
      </c>
    </row>
    <row r="41" spans="1:13" x14ac:dyDescent="0.2">
      <c r="A41" s="51" t="s">
        <v>42</v>
      </c>
      <c r="B41" s="34">
        <v>0</v>
      </c>
      <c r="C41" s="36">
        <v>0</v>
      </c>
      <c r="D41" s="35">
        <v>0</v>
      </c>
      <c r="E41" s="35">
        <v>0</v>
      </c>
      <c r="F41" s="35">
        <v>0</v>
      </c>
      <c r="G41" s="35">
        <v>0</v>
      </c>
      <c r="H41" s="35">
        <v>0</v>
      </c>
      <c r="I41" s="36">
        <v>0</v>
      </c>
      <c r="J41" s="52">
        <v>0</v>
      </c>
      <c r="K41" s="36">
        <v>0</v>
      </c>
      <c r="L41" s="36">
        <v>0</v>
      </c>
      <c r="M41" s="53">
        <f t="shared" si="0"/>
        <v>0</v>
      </c>
    </row>
    <row r="42" spans="1:13" x14ac:dyDescent="0.2">
      <c r="A42" s="51" t="s">
        <v>2</v>
      </c>
      <c r="B42" s="34">
        <v>0</v>
      </c>
      <c r="C42" s="36">
        <v>0</v>
      </c>
      <c r="D42" s="35">
        <v>627936</v>
      </c>
      <c r="E42" s="35">
        <v>0</v>
      </c>
      <c r="F42" s="35">
        <v>0</v>
      </c>
      <c r="G42" s="35">
        <v>0</v>
      </c>
      <c r="H42" s="35">
        <v>0</v>
      </c>
      <c r="I42" s="36">
        <v>1317800</v>
      </c>
      <c r="J42" s="52">
        <v>0</v>
      </c>
      <c r="K42" s="36">
        <v>0</v>
      </c>
      <c r="L42" s="36">
        <v>1945736</v>
      </c>
      <c r="M42" s="53">
        <f t="shared" si="0"/>
        <v>1.3044899268705094E-3</v>
      </c>
    </row>
    <row r="43" spans="1:13" x14ac:dyDescent="0.2">
      <c r="A43" s="51" t="s">
        <v>43</v>
      </c>
      <c r="B43" s="34">
        <v>0</v>
      </c>
      <c r="C43" s="36">
        <v>3821</v>
      </c>
      <c r="D43" s="35">
        <v>0</v>
      </c>
      <c r="E43" s="35">
        <v>0</v>
      </c>
      <c r="F43" s="35">
        <v>70675</v>
      </c>
      <c r="G43" s="35">
        <v>0</v>
      </c>
      <c r="H43" s="35">
        <v>25097</v>
      </c>
      <c r="I43" s="36">
        <v>0</v>
      </c>
      <c r="J43" s="52">
        <v>19347</v>
      </c>
      <c r="K43" s="36">
        <v>19317</v>
      </c>
      <c r="L43" s="36">
        <v>138258</v>
      </c>
      <c r="M43" s="53">
        <f t="shared" si="0"/>
        <v>9.2693031484879186E-5</v>
      </c>
    </row>
    <row r="44" spans="1:13" x14ac:dyDescent="0.2">
      <c r="A44" s="51" t="s">
        <v>44</v>
      </c>
      <c r="B44" s="34">
        <v>0</v>
      </c>
      <c r="C44" s="36">
        <v>12036</v>
      </c>
      <c r="D44" s="35">
        <v>0</v>
      </c>
      <c r="E44" s="35">
        <v>32438799</v>
      </c>
      <c r="F44" s="35">
        <v>896880</v>
      </c>
      <c r="G44" s="35">
        <v>0</v>
      </c>
      <c r="H44" s="35">
        <v>3768715</v>
      </c>
      <c r="I44" s="36">
        <v>12448395</v>
      </c>
      <c r="J44" s="52">
        <v>5322155</v>
      </c>
      <c r="K44" s="36">
        <v>0</v>
      </c>
      <c r="L44" s="36">
        <v>54886980</v>
      </c>
      <c r="M44" s="53">
        <f t="shared" si="0"/>
        <v>3.6798164050181069E-2</v>
      </c>
    </row>
    <row r="45" spans="1:13" x14ac:dyDescent="0.2">
      <c r="A45" s="51" t="s">
        <v>45</v>
      </c>
      <c r="B45" s="34">
        <v>0</v>
      </c>
      <c r="C45" s="36">
        <v>1778153</v>
      </c>
      <c r="D45" s="35">
        <v>0</v>
      </c>
      <c r="E45" s="35">
        <v>0</v>
      </c>
      <c r="F45" s="35">
        <v>0</v>
      </c>
      <c r="G45" s="35">
        <v>0</v>
      </c>
      <c r="H45" s="35">
        <v>0</v>
      </c>
      <c r="I45" s="36">
        <v>0</v>
      </c>
      <c r="J45" s="52">
        <v>0</v>
      </c>
      <c r="K45" s="36">
        <v>0</v>
      </c>
      <c r="L45" s="36">
        <v>1778153</v>
      </c>
      <c r="M45" s="53">
        <f t="shared" si="0"/>
        <v>1.192136382805569E-3</v>
      </c>
    </row>
    <row r="46" spans="1:13" x14ac:dyDescent="0.2">
      <c r="A46" s="51" t="s">
        <v>46</v>
      </c>
      <c r="B46" s="34">
        <v>0</v>
      </c>
      <c r="C46" s="36">
        <v>0</v>
      </c>
      <c r="D46" s="35">
        <v>0</v>
      </c>
      <c r="E46" s="35">
        <v>0</v>
      </c>
      <c r="F46" s="35">
        <v>10349644</v>
      </c>
      <c r="G46" s="35">
        <v>0</v>
      </c>
      <c r="H46" s="35">
        <v>0</v>
      </c>
      <c r="I46" s="36">
        <v>164548402</v>
      </c>
      <c r="J46" s="52">
        <v>0</v>
      </c>
      <c r="K46" s="36">
        <v>15746876</v>
      </c>
      <c r="L46" s="36">
        <v>190644922</v>
      </c>
      <c r="M46" s="53">
        <f t="shared" si="0"/>
        <v>0.12781506862082725</v>
      </c>
    </row>
    <row r="47" spans="1:13" x14ac:dyDescent="0.2">
      <c r="A47" s="51" t="s">
        <v>47</v>
      </c>
      <c r="B47" s="34">
        <v>0</v>
      </c>
      <c r="C47" s="36">
        <v>201595</v>
      </c>
      <c r="D47" s="35">
        <v>0</v>
      </c>
      <c r="E47" s="35">
        <v>0</v>
      </c>
      <c r="F47" s="35">
        <v>0</v>
      </c>
      <c r="G47" s="35">
        <v>0</v>
      </c>
      <c r="H47" s="35">
        <v>17012856</v>
      </c>
      <c r="I47" s="36">
        <v>19164871</v>
      </c>
      <c r="J47" s="52">
        <v>0</v>
      </c>
      <c r="K47" s="36">
        <v>185295</v>
      </c>
      <c r="L47" s="36">
        <v>36564617</v>
      </c>
      <c r="M47" s="53">
        <f t="shared" si="0"/>
        <v>2.4514206735332122E-2</v>
      </c>
    </row>
    <row r="48" spans="1:13" x14ac:dyDescent="0.2">
      <c r="A48" s="51" t="s">
        <v>48</v>
      </c>
      <c r="B48" s="34">
        <v>3344969</v>
      </c>
      <c r="C48" s="36">
        <v>0</v>
      </c>
      <c r="D48" s="35">
        <v>0</v>
      </c>
      <c r="E48" s="35">
        <v>0</v>
      </c>
      <c r="F48" s="35">
        <v>0</v>
      </c>
      <c r="G48" s="35">
        <v>0</v>
      </c>
      <c r="H48" s="35">
        <v>0</v>
      </c>
      <c r="I48" s="36">
        <v>0</v>
      </c>
      <c r="J48" s="52">
        <v>0</v>
      </c>
      <c r="K48" s="36">
        <v>633841</v>
      </c>
      <c r="L48" s="36">
        <v>3978810</v>
      </c>
      <c r="M48" s="53">
        <f t="shared" si="0"/>
        <v>2.6675343242514148E-3</v>
      </c>
    </row>
    <row r="49" spans="1:13" x14ac:dyDescent="0.2">
      <c r="A49" s="51" t="s">
        <v>49</v>
      </c>
      <c r="B49" s="34">
        <v>0</v>
      </c>
      <c r="C49" s="36">
        <v>0</v>
      </c>
      <c r="D49" s="35">
        <v>0</v>
      </c>
      <c r="E49" s="35">
        <v>0</v>
      </c>
      <c r="F49" s="35">
        <v>0</v>
      </c>
      <c r="G49" s="35">
        <v>0</v>
      </c>
      <c r="H49" s="35">
        <v>0</v>
      </c>
      <c r="I49" s="36">
        <v>0</v>
      </c>
      <c r="J49" s="52">
        <v>0</v>
      </c>
      <c r="K49" s="36">
        <v>8282</v>
      </c>
      <c r="L49" s="36">
        <v>8282</v>
      </c>
      <c r="M49" s="53">
        <f t="shared" si="0"/>
        <v>5.5525444224404328E-6</v>
      </c>
    </row>
    <row r="50" spans="1:13" x14ac:dyDescent="0.2">
      <c r="A50" s="51" t="s">
        <v>3</v>
      </c>
      <c r="B50" s="34">
        <v>0</v>
      </c>
      <c r="C50" s="36">
        <v>0</v>
      </c>
      <c r="D50" s="35">
        <v>3553320</v>
      </c>
      <c r="E50" s="35">
        <v>2093022</v>
      </c>
      <c r="F50" s="35">
        <v>3600</v>
      </c>
      <c r="G50" s="35">
        <v>0</v>
      </c>
      <c r="H50" s="35">
        <v>0</v>
      </c>
      <c r="I50" s="36">
        <v>2539790</v>
      </c>
      <c r="J50" s="52">
        <v>0</v>
      </c>
      <c r="K50" s="36">
        <v>0</v>
      </c>
      <c r="L50" s="36">
        <v>8189732</v>
      </c>
      <c r="M50" s="53">
        <f t="shared" si="0"/>
        <v>5.4906847063368666E-3</v>
      </c>
    </row>
    <row r="51" spans="1:13" x14ac:dyDescent="0.2">
      <c r="A51" s="51" t="s">
        <v>50</v>
      </c>
      <c r="B51" s="34">
        <v>0</v>
      </c>
      <c r="C51" s="36">
        <v>8159711</v>
      </c>
      <c r="D51" s="35">
        <v>0</v>
      </c>
      <c r="E51" s="35">
        <v>0</v>
      </c>
      <c r="F51" s="35">
        <v>12423041</v>
      </c>
      <c r="G51" s="35">
        <v>0</v>
      </c>
      <c r="H51" s="35">
        <v>0</v>
      </c>
      <c r="I51" s="36">
        <v>50882210</v>
      </c>
      <c r="J51" s="52">
        <v>14469</v>
      </c>
      <c r="K51" s="36">
        <v>3000897</v>
      </c>
      <c r="L51" s="36">
        <v>74480329</v>
      </c>
      <c r="M51" s="53">
        <f t="shared" si="0"/>
        <v>4.9934235132875926E-2</v>
      </c>
    </row>
    <row r="52" spans="1:13" x14ac:dyDescent="0.2">
      <c r="A52" s="51" t="s">
        <v>51</v>
      </c>
      <c r="B52" s="34">
        <v>124495</v>
      </c>
      <c r="C52" s="36">
        <v>753735</v>
      </c>
      <c r="D52" s="35">
        <v>41315487</v>
      </c>
      <c r="E52" s="35">
        <v>0</v>
      </c>
      <c r="F52" s="35">
        <v>322630</v>
      </c>
      <c r="G52" s="35">
        <v>0</v>
      </c>
      <c r="H52" s="35">
        <v>0</v>
      </c>
      <c r="I52" s="36">
        <v>19085853</v>
      </c>
      <c r="J52" s="52">
        <v>0</v>
      </c>
      <c r="K52" s="36">
        <v>3879657</v>
      </c>
      <c r="L52" s="36">
        <v>65481858</v>
      </c>
      <c r="M52" s="53">
        <f t="shared" si="0"/>
        <v>4.3901343323947892E-2</v>
      </c>
    </row>
    <row r="53" spans="1:13" x14ac:dyDescent="0.2">
      <c r="A53" s="51" t="s">
        <v>4</v>
      </c>
      <c r="B53" s="34">
        <v>0</v>
      </c>
      <c r="C53" s="36">
        <v>0</v>
      </c>
      <c r="D53" s="35">
        <v>288955</v>
      </c>
      <c r="E53" s="35">
        <v>0</v>
      </c>
      <c r="F53" s="35">
        <v>0</v>
      </c>
      <c r="G53" s="35">
        <v>0</v>
      </c>
      <c r="H53" s="35">
        <v>0</v>
      </c>
      <c r="I53" s="36">
        <v>0</v>
      </c>
      <c r="J53" s="52">
        <v>522548</v>
      </c>
      <c r="K53" s="36">
        <v>1227915</v>
      </c>
      <c r="L53" s="36">
        <v>2039417</v>
      </c>
      <c r="M53" s="53">
        <f t="shared" si="0"/>
        <v>1.3672969679280609E-3</v>
      </c>
    </row>
    <row r="54" spans="1:13" x14ac:dyDescent="0.2">
      <c r="A54" s="51" t="s">
        <v>52</v>
      </c>
      <c r="B54" s="34">
        <v>0</v>
      </c>
      <c r="C54" s="36">
        <v>26182787</v>
      </c>
      <c r="D54" s="35">
        <v>0</v>
      </c>
      <c r="E54" s="35">
        <v>0</v>
      </c>
      <c r="F54" s="35">
        <v>4011947</v>
      </c>
      <c r="G54" s="35">
        <v>0</v>
      </c>
      <c r="H54" s="35">
        <v>0</v>
      </c>
      <c r="I54" s="36">
        <v>15642264</v>
      </c>
      <c r="J54" s="52">
        <v>814056</v>
      </c>
      <c r="K54" s="36">
        <v>382916</v>
      </c>
      <c r="L54" s="36">
        <v>47033970</v>
      </c>
      <c r="M54" s="53">
        <f t="shared" si="0"/>
        <v>3.1533229629163322E-2</v>
      </c>
    </row>
    <row r="55" spans="1:13" x14ac:dyDescent="0.2">
      <c r="A55" s="51" t="s">
        <v>53</v>
      </c>
      <c r="B55" s="34">
        <v>238847</v>
      </c>
      <c r="C55" s="36">
        <v>19694591</v>
      </c>
      <c r="D55" s="35">
        <v>4897241</v>
      </c>
      <c r="E55" s="35">
        <v>0</v>
      </c>
      <c r="F55" s="35">
        <v>1312211</v>
      </c>
      <c r="G55" s="35">
        <v>0</v>
      </c>
      <c r="H55" s="35">
        <v>0</v>
      </c>
      <c r="I55" s="36">
        <v>1339392</v>
      </c>
      <c r="J55" s="52">
        <v>0</v>
      </c>
      <c r="K55" s="36">
        <v>0</v>
      </c>
      <c r="L55" s="36">
        <v>27482281</v>
      </c>
      <c r="M55" s="53">
        <f t="shared" si="0"/>
        <v>1.8425088877383564E-2</v>
      </c>
    </row>
    <row r="56" spans="1:13" x14ac:dyDescent="0.2">
      <c r="A56" s="51" t="s">
        <v>54</v>
      </c>
      <c r="B56" s="34">
        <v>0</v>
      </c>
      <c r="C56" s="36">
        <v>0</v>
      </c>
      <c r="D56" s="35">
        <v>41956347</v>
      </c>
      <c r="E56" s="35">
        <v>0</v>
      </c>
      <c r="F56" s="35">
        <v>2565103</v>
      </c>
      <c r="G56" s="35">
        <v>0</v>
      </c>
      <c r="H56" s="35">
        <v>309133</v>
      </c>
      <c r="I56" s="36">
        <v>28523597</v>
      </c>
      <c r="J56" s="52">
        <v>20265</v>
      </c>
      <c r="K56" s="36">
        <v>0</v>
      </c>
      <c r="L56" s="36">
        <v>73374444</v>
      </c>
      <c r="M56" s="53">
        <f t="shared" si="0"/>
        <v>4.919281088889977E-2</v>
      </c>
    </row>
    <row r="57" spans="1:13" x14ac:dyDescent="0.2">
      <c r="A57" s="51" t="s">
        <v>55</v>
      </c>
      <c r="B57" s="34">
        <v>0</v>
      </c>
      <c r="C57" s="36">
        <v>0</v>
      </c>
      <c r="D57" s="35">
        <v>0</v>
      </c>
      <c r="E57" s="35">
        <v>0</v>
      </c>
      <c r="F57" s="35">
        <v>0</v>
      </c>
      <c r="G57" s="35">
        <v>0</v>
      </c>
      <c r="H57" s="35">
        <v>0</v>
      </c>
      <c r="I57" s="36">
        <v>12057325</v>
      </c>
      <c r="J57" s="52">
        <v>590629</v>
      </c>
      <c r="K57" s="36">
        <v>0</v>
      </c>
      <c r="L57" s="36">
        <v>12647954</v>
      </c>
      <c r="M57" s="53">
        <f t="shared" si="0"/>
        <v>8.4796337162500804E-3</v>
      </c>
    </row>
    <row r="58" spans="1:13" x14ac:dyDescent="0.2">
      <c r="A58" s="51" t="s">
        <v>70</v>
      </c>
      <c r="B58" s="34">
        <v>0</v>
      </c>
      <c r="C58" s="36">
        <v>59844</v>
      </c>
      <c r="D58" s="35">
        <v>0</v>
      </c>
      <c r="E58" s="35">
        <v>0</v>
      </c>
      <c r="F58" s="35">
        <v>0</v>
      </c>
      <c r="G58" s="35">
        <v>0</v>
      </c>
      <c r="H58" s="35">
        <v>358483</v>
      </c>
      <c r="I58" s="36">
        <v>20253110</v>
      </c>
      <c r="J58" s="52">
        <v>10560</v>
      </c>
      <c r="K58" s="36">
        <v>0</v>
      </c>
      <c r="L58" s="36">
        <v>20681996</v>
      </c>
      <c r="M58" s="53">
        <f t="shared" si="0"/>
        <v>1.3865938364493522E-2</v>
      </c>
    </row>
    <row r="59" spans="1:13" x14ac:dyDescent="0.2">
      <c r="A59" s="51" t="s">
        <v>71</v>
      </c>
      <c r="B59" s="34">
        <v>0</v>
      </c>
      <c r="C59" s="36">
        <v>73525</v>
      </c>
      <c r="D59" s="35">
        <v>0</v>
      </c>
      <c r="E59" s="35">
        <v>0</v>
      </c>
      <c r="F59" s="35">
        <v>195051</v>
      </c>
      <c r="G59" s="35">
        <v>0</v>
      </c>
      <c r="H59" s="35">
        <v>1048780</v>
      </c>
      <c r="I59" s="36">
        <v>5507278</v>
      </c>
      <c r="J59" s="52">
        <v>0</v>
      </c>
      <c r="K59" s="36">
        <v>1166104</v>
      </c>
      <c r="L59" s="36">
        <v>7990738</v>
      </c>
      <c r="M59" s="53">
        <f t="shared" si="0"/>
        <v>5.3572721218404758E-3</v>
      </c>
    </row>
    <row r="60" spans="1:13" x14ac:dyDescent="0.2">
      <c r="A60" s="51" t="s">
        <v>56</v>
      </c>
      <c r="B60" s="34">
        <v>0</v>
      </c>
      <c r="C60" s="36">
        <v>23781</v>
      </c>
      <c r="D60" s="35">
        <v>6709557</v>
      </c>
      <c r="E60" s="35">
        <v>0</v>
      </c>
      <c r="F60" s="35">
        <v>523788</v>
      </c>
      <c r="G60" s="35">
        <v>0</v>
      </c>
      <c r="H60" s="35">
        <v>0</v>
      </c>
      <c r="I60" s="36">
        <v>0</v>
      </c>
      <c r="J60" s="52">
        <v>9005</v>
      </c>
      <c r="K60" s="36">
        <v>485733</v>
      </c>
      <c r="L60" s="36">
        <v>7751864</v>
      </c>
      <c r="M60" s="53">
        <f t="shared" si="0"/>
        <v>5.1971225811056248E-3</v>
      </c>
    </row>
    <row r="61" spans="1:13" x14ac:dyDescent="0.2">
      <c r="A61" s="51" t="s">
        <v>6</v>
      </c>
      <c r="B61" s="34">
        <v>0</v>
      </c>
      <c r="C61" s="36">
        <v>17477179</v>
      </c>
      <c r="D61" s="35">
        <v>40881381</v>
      </c>
      <c r="E61" s="35">
        <v>0</v>
      </c>
      <c r="F61" s="35">
        <v>59335</v>
      </c>
      <c r="G61" s="35">
        <v>0</v>
      </c>
      <c r="H61" s="35">
        <v>2752587</v>
      </c>
      <c r="I61" s="36">
        <v>27278890</v>
      </c>
      <c r="J61" s="52">
        <v>0</v>
      </c>
      <c r="K61" s="36">
        <v>770038</v>
      </c>
      <c r="L61" s="36">
        <v>89219411</v>
      </c>
      <c r="M61" s="53">
        <f t="shared" si="0"/>
        <v>5.9815834692280925E-2</v>
      </c>
    </row>
    <row r="62" spans="1:13" x14ac:dyDescent="0.2">
      <c r="A62" s="51" t="s">
        <v>5</v>
      </c>
      <c r="B62" s="34">
        <v>0</v>
      </c>
      <c r="C62" s="36">
        <v>0</v>
      </c>
      <c r="D62" s="35">
        <v>0</v>
      </c>
      <c r="E62" s="35">
        <v>0</v>
      </c>
      <c r="F62" s="35">
        <v>2428399</v>
      </c>
      <c r="G62" s="35">
        <v>0</v>
      </c>
      <c r="H62" s="35">
        <v>10181</v>
      </c>
      <c r="I62" s="36">
        <v>16073697</v>
      </c>
      <c r="J62" s="52">
        <v>22612</v>
      </c>
      <c r="K62" s="36">
        <v>508142</v>
      </c>
      <c r="L62" s="36">
        <v>19043030</v>
      </c>
      <c r="M62" s="53">
        <f t="shared" si="0"/>
        <v>1.2767117847484405E-2</v>
      </c>
    </row>
    <row r="63" spans="1:13" x14ac:dyDescent="0.2">
      <c r="A63" s="51" t="s">
        <v>57</v>
      </c>
      <c r="B63" s="34">
        <v>0</v>
      </c>
      <c r="C63" s="36">
        <v>0</v>
      </c>
      <c r="D63" s="35">
        <v>8492884</v>
      </c>
      <c r="E63" s="35">
        <v>0</v>
      </c>
      <c r="F63" s="35">
        <v>0</v>
      </c>
      <c r="G63" s="35">
        <v>0</v>
      </c>
      <c r="H63" s="35">
        <v>0</v>
      </c>
      <c r="I63" s="36">
        <v>0</v>
      </c>
      <c r="J63" s="52">
        <v>0</v>
      </c>
      <c r="K63" s="36">
        <v>0</v>
      </c>
      <c r="L63" s="36">
        <v>8492884</v>
      </c>
      <c r="M63" s="53">
        <f t="shared" si="0"/>
        <v>5.6939284816027039E-3</v>
      </c>
    </row>
    <row r="64" spans="1:13" x14ac:dyDescent="0.2">
      <c r="A64" s="51" t="s">
        <v>58</v>
      </c>
      <c r="B64" s="34">
        <v>0</v>
      </c>
      <c r="C64" s="36">
        <v>0</v>
      </c>
      <c r="D64" s="35">
        <v>2206046</v>
      </c>
      <c r="E64" s="35">
        <v>0</v>
      </c>
      <c r="F64" s="35">
        <v>0</v>
      </c>
      <c r="G64" s="35">
        <v>0</v>
      </c>
      <c r="H64" s="35">
        <v>0</v>
      </c>
      <c r="I64" s="36">
        <v>2033658</v>
      </c>
      <c r="J64" s="52">
        <v>0</v>
      </c>
      <c r="K64" s="36">
        <v>14135</v>
      </c>
      <c r="L64" s="36">
        <v>4253839</v>
      </c>
      <c r="M64" s="53">
        <f t="shared" si="0"/>
        <v>2.8519234500615298E-3</v>
      </c>
    </row>
    <row r="65" spans="1:13" x14ac:dyDescent="0.2">
      <c r="A65" s="51" t="s">
        <v>59</v>
      </c>
      <c r="B65" s="34">
        <v>0</v>
      </c>
      <c r="C65" s="36">
        <v>0</v>
      </c>
      <c r="D65" s="35">
        <v>0</v>
      </c>
      <c r="E65" s="35">
        <v>0</v>
      </c>
      <c r="F65" s="35">
        <v>0</v>
      </c>
      <c r="G65" s="35">
        <v>0</v>
      </c>
      <c r="H65" s="35">
        <v>0</v>
      </c>
      <c r="I65" s="36">
        <v>1075675</v>
      </c>
      <c r="J65" s="52">
        <v>0</v>
      </c>
      <c r="K65" s="36">
        <v>55609</v>
      </c>
      <c r="L65" s="36">
        <v>1131283</v>
      </c>
      <c r="M65" s="53">
        <f t="shared" si="0"/>
        <v>7.5845195748028022E-4</v>
      </c>
    </row>
    <row r="66" spans="1:13" x14ac:dyDescent="0.2">
      <c r="A66" s="51" t="s">
        <v>60</v>
      </c>
      <c r="B66" s="34">
        <v>0</v>
      </c>
      <c r="C66" s="36">
        <v>0</v>
      </c>
      <c r="D66" s="35">
        <v>0</v>
      </c>
      <c r="E66" s="35">
        <v>209300</v>
      </c>
      <c r="F66" s="35">
        <v>0</v>
      </c>
      <c r="G66" s="35">
        <v>0</v>
      </c>
      <c r="H66" s="35">
        <v>0</v>
      </c>
      <c r="I66" s="36">
        <v>307120</v>
      </c>
      <c r="J66" s="52">
        <v>0</v>
      </c>
      <c r="K66" s="36">
        <v>0</v>
      </c>
      <c r="L66" s="36">
        <v>516420</v>
      </c>
      <c r="M66" s="53">
        <f t="shared" si="0"/>
        <v>3.4622615197255356E-4</v>
      </c>
    </row>
    <row r="67" spans="1:13" x14ac:dyDescent="0.2">
      <c r="A67" s="51" t="s">
        <v>61</v>
      </c>
      <c r="B67" s="34">
        <v>0</v>
      </c>
      <c r="C67" s="36">
        <v>4487270</v>
      </c>
      <c r="D67" s="35">
        <v>0</v>
      </c>
      <c r="E67" s="35">
        <v>0</v>
      </c>
      <c r="F67" s="35">
        <v>295588</v>
      </c>
      <c r="G67" s="35">
        <v>0</v>
      </c>
      <c r="H67" s="35">
        <v>0</v>
      </c>
      <c r="I67" s="36">
        <v>11607753</v>
      </c>
      <c r="J67" s="52">
        <v>219259</v>
      </c>
      <c r="K67" s="36">
        <v>0</v>
      </c>
      <c r="L67" s="36">
        <v>16609869</v>
      </c>
      <c r="M67" s="53">
        <f t="shared" si="0"/>
        <v>1.1135841037601577E-2</v>
      </c>
    </row>
    <row r="68" spans="1:13" x14ac:dyDescent="0.2">
      <c r="A68" s="51" t="s">
        <v>62</v>
      </c>
      <c r="B68" s="34">
        <v>0</v>
      </c>
      <c r="C68" s="36">
        <v>0</v>
      </c>
      <c r="D68" s="35">
        <v>1676159</v>
      </c>
      <c r="E68" s="35">
        <v>0</v>
      </c>
      <c r="F68" s="35">
        <v>0</v>
      </c>
      <c r="G68" s="35">
        <v>0</v>
      </c>
      <c r="H68" s="35">
        <v>0</v>
      </c>
      <c r="I68" s="36">
        <v>2445492</v>
      </c>
      <c r="J68" s="52">
        <v>0</v>
      </c>
      <c r="K68" s="36">
        <v>0</v>
      </c>
      <c r="L68" s="36">
        <v>4121651</v>
      </c>
      <c r="M68" s="53">
        <f t="shared" si="0"/>
        <v>2.7632999603110402E-3</v>
      </c>
    </row>
    <row r="69" spans="1:13" x14ac:dyDescent="0.2">
      <c r="A69" s="51" t="s">
        <v>63</v>
      </c>
      <c r="B69" s="34">
        <v>0</v>
      </c>
      <c r="C69" s="36">
        <v>45500</v>
      </c>
      <c r="D69" s="35">
        <v>1051345</v>
      </c>
      <c r="E69" s="35">
        <v>0</v>
      </c>
      <c r="F69" s="35">
        <v>0</v>
      </c>
      <c r="G69" s="35">
        <v>0</v>
      </c>
      <c r="H69" s="35">
        <v>0</v>
      </c>
      <c r="I69" s="36">
        <v>0</v>
      </c>
      <c r="J69" s="52">
        <v>0</v>
      </c>
      <c r="K69" s="36">
        <v>4566</v>
      </c>
      <c r="L69" s="36">
        <v>1101411</v>
      </c>
      <c r="M69" s="53">
        <f t="shared" si="0"/>
        <v>7.3842471683947591E-4</v>
      </c>
    </row>
    <row r="70" spans="1:13" x14ac:dyDescent="0.2">
      <c r="A70" s="51" t="s">
        <v>64</v>
      </c>
      <c r="B70" s="34">
        <v>498404</v>
      </c>
      <c r="C70" s="36">
        <v>0</v>
      </c>
      <c r="D70" s="35">
        <v>0</v>
      </c>
      <c r="E70" s="35">
        <v>0</v>
      </c>
      <c r="F70" s="35">
        <v>0</v>
      </c>
      <c r="G70" s="35">
        <v>0</v>
      </c>
      <c r="H70" s="35">
        <v>0</v>
      </c>
      <c r="I70" s="36">
        <v>0</v>
      </c>
      <c r="J70" s="52">
        <v>0</v>
      </c>
      <c r="K70" s="36">
        <v>0</v>
      </c>
      <c r="L70" s="36">
        <v>498404</v>
      </c>
      <c r="M70" s="50">
        <f>L70/$L$71</f>
        <v>3.3414759120043488E-4</v>
      </c>
    </row>
    <row r="71" spans="1:13" x14ac:dyDescent="0.2">
      <c r="A71" s="54" t="s">
        <v>67</v>
      </c>
      <c r="B71" s="55">
        <v>26965447</v>
      </c>
      <c r="C71" s="55">
        <v>131747934</v>
      </c>
      <c r="D71" s="55">
        <v>323387958</v>
      </c>
      <c r="E71" s="55">
        <v>38855105</v>
      </c>
      <c r="F71" s="55">
        <v>50161844</v>
      </c>
      <c r="G71" s="55">
        <v>532713</v>
      </c>
      <c r="H71" s="55">
        <v>91574704</v>
      </c>
      <c r="I71" s="55">
        <v>742852932</v>
      </c>
      <c r="J71" s="55">
        <v>10140435</v>
      </c>
      <c r="K71" s="55">
        <v>75349364</v>
      </c>
      <c r="L71" s="55">
        <v>1491568436</v>
      </c>
      <c r="M71" s="56">
        <f>L71/$L$71</f>
        <v>1</v>
      </c>
    </row>
    <row r="72" spans="1:13" x14ac:dyDescent="0.2">
      <c r="A72" s="54" t="s">
        <v>81</v>
      </c>
      <c r="B72" s="58">
        <f>(B71/$L$71)</f>
        <v>1.8078585165233411E-2</v>
      </c>
      <c r="C72" s="58">
        <f t="shared" ref="C72:L72" si="1">(C71/$L$71)</f>
        <v>8.8328454008663404E-2</v>
      </c>
      <c r="D72" s="58">
        <f t="shared" si="1"/>
        <v>0.21681067404942056</v>
      </c>
      <c r="E72" s="58">
        <f t="shared" si="1"/>
        <v>2.6049830542270874E-2</v>
      </c>
      <c r="F72" s="58">
        <f t="shared" si="1"/>
        <v>3.3630266496199844E-2</v>
      </c>
      <c r="G72" s="58">
        <f t="shared" si="1"/>
        <v>3.5714955287509181E-4</v>
      </c>
      <c r="H72" s="58">
        <f t="shared" si="1"/>
        <v>6.1394906053107171E-2</v>
      </c>
      <c r="I72" s="58">
        <f t="shared" si="1"/>
        <v>0.49803476265034075</v>
      </c>
      <c r="J72" s="58">
        <f t="shared" si="1"/>
        <v>6.7985046849033748E-3</v>
      </c>
      <c r="K72" s="58">
        <f t="shared" si="1"/>
        <v>5.0516866796985506E-2</v>
      </c>
      <c r="L72" s="58">
        <f t="shared" si="1"/>
        <v>1</v>
      </c>
      <c r="M72" s="59"/>
    </row>
    <row r="73" spans="1:13" x14ac:dyDescent="0.2">
      <c r="A73" s="9"/>
      <c r="B73" s="17"/>
      <c r="C73" s="17"/>
      <c r="D73" s="17"/>
      <c r="E73" s="17"/>
      <c r="F73" s="17"/>
      <c r="G73" s="17"/>
      <c r="H73" s="17"/>
      <c r="I73" s="17"/>
      <c r="J73" s="17"/>
      <c r="K73" s="17"/>
      <c r="L73" s="17"/>
      <c r="M73" s="18"/>
    </row>
    <row r="74" spans="1:13" ht="25.5" customHeight="1" x14ac:dyDescent="0.2">
      <c r="A74" s="72" t="s">
        <v>86</v>
      </c>
      <c r="B74" s="73"/>
      <c r="C74" s="73"/>
      <c r="D74" s="73"/>
      <c r="E74" s="73"/>
      <c r="F74" s="73"/>
      <c r="G74" s="73"/>
      <c r="H74" s="73"/>
      <c r="I74" s="73"/>
      <c r="J74" s="73"/>
      <c r="K74" s="73"/>
      <c r="L74" s="73"/>
      <c r="M74" s="71"/>
    </row>
    <row r="75" spans="1:13" x14ac:dyDescent="0.2">
      <c r="A75" s="9"/>
      <c r="B75" s="17"/>
      <c r="C75" s="17"/>
      <c r="D75" s="17"/>
      <c r="E75" s="17"/>
      <c r="F75" s="17"/>
      <c r="G75" s="17"/>
      <c r="H75" s="17"/>
      <c r="I75" s="17"/>
      <c r="J75" s="17"/>
      <c r="K75" s="17"/>
      <c r="L75" s="17"/>
      <c r="M75" s="18"/>
    </row>
    <row r="76" spans="1:13" ht="13.5" thickBot="1" x14ac:dyDescent="0.25">
      <c r="A76" s="19" t="s">
        <v>83</v>
      </c>
      <c r="B76" s="20"/>
      <c r="C76" s="20"/>
      <c r="D76" s="21"/>
      <c r="E76" s="21"/>
      <c r="F76" s="21"/>
      <c r="G76" s="21"/>
      <c r="H76" s="21"/>
      <c r="I76" s="21"/>
      <c r="J76" s="21"/>
      <c r="K76" s="21"/>
      <c r="L76" s="21"/>
      <c r="M76" s="22"/>
    </row>
    <row r="77" spans="1:13" x14ac:dyDescent="0.2">
      <c r="A77" s="57"/>
      <c r="D77" s="1"/>
      <c r="E77" s="1"/>
      <c r="F77" s="1"/>
      <c r="G77" s="1"/>
      <c r="H77" s="1"/>
      <c r="I77" s="1"/>
      <c r="J77" s="1"/>
      <c r="K77" s="1"/>
      <c r="L77" s="1"/>
      <c r="M77" s="1"/>
    </row>
    <row r="78" spans="1:13" x14ac:dyDescent="0.2">
      <c r="D78" s="1"/>
      <c r="E78" s="1"/>
      <c r="F78" s="1"/>
      <c r="G78" s="1"/>
      <c r="H78" s="1"/>
      <c r="I78" s="1"/>
      <c r="J78" s="1"/>
      <c r="K78" s="1"/>
      <c r="L78" s="1"/>
      <c r="M78" s="1"/>
    </row>
    <row r="79" spans="1:13" x14ac:dyDescent="0.2">
      <c r="D79" s="1"/>
      <c r="E79" s="1"/>
      <c r="F79" s="1"/>
      <c r="G79" s="1"/>
      <c r="H79" s="1"/>
      <c r="I79" s="1"/>
      <c r="J79" s="1"/>
      <c r="K79" s="1"/>
      <c r="L79" s="1"/>
      <c r="M79" s="1"/>
    </row>
    <row r="80" spans="1:13" x14ac:dyDescent="0.2">
      <c r="D80" s="1"/>
      <c r="E80" s="1"/>
      <c r="F80" s="1"/>
      <c r="G80" s="1"/>
      <c r="H80" s="1"/>
      <c r="I80" s="1"/>
      <c r="J80" s="1"/>
      <c r="K80" s="1"/>
      <c r="L80" s="1"/>
      <c r="M80" s="1"/>
    </row>
  </sheetData>
  <mergeCells count="1">
    <mergeCell ref="A74:M74"/>
  </mergeCells>
  <printOptions horizontalCentered="1"/>
  <pageMargins left="0.5" right="0.5" top="0.5" bottom="0.5" header="0.3" footer="0.3"/>
  <pageSetup scale="66" fitToHeight="0" orientation="landscape" r:id="rId1"/>
  <headerFooter>
    <oddFooter>&amp;L&amp;11Office of Economic and Demographic Research&amp;R&amp;11Page &amp;P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M81"/>
  <sheetViews>
    <sheetView workbookViewId="0"/>
  </sheetViews>
  <sheetFormatPr defaultRowHeight="12.75" x14ac:dyDescent="0.2"/>
  <cols>
    <col min="1" max="12" width="15.7109375" customWidth="1"/>
    <col min="13" max="13" width="8.7109375" customWidth="1"/>
  </cols>
  <sheetData>
    <row r="1" spans="1:13" ht="23.25" x14ac:dyDescent="0.35">
      <c r="A1" s="39" t="s">
        <v>73</v>
      </c>
      <c r="B1" s="3"/>
      <c r="C1" s="3"/>
      <c r="D1" s="4"/>
      <c r="E1" s="4"/>
      <c r="F1" s="4"/>
      <c r="G1" s="4"/>
      <c r="H1" s="4"/>
      <c r="I1" s="4"/>
      <c r="J1" s="4"/>
      <c r="K1" s="4"/>
      <c r="L1" s="4"/>
      <c r="M1" s="5"/>
    </row>
    <row r="2" spans="1:13" ht="18.75" thickBot="1" x14ac:dyDescent="0.3">
      <c r="A2" s="40" t="s">
        <v>95</v>
      </c>
      <c r="B2" s="6"/>
      <c r="C2" s="6"/>
      <c r="D2" s="7"/>
      <c r="E2" s="7"/>
      <c r="F2" s="7"/>
      <c r="G2" s="7"/>
      <c r="H2" s="7"/>
      <c r="I2" s="7"/>
      <c r="J2" s="7"/>
      <c r="K2" s="7"/>
      <c r="L2" s="7"/>
      <c r="M2" s="8"/>
    </row>
    <row r="3" spans="1:13" ht="42" customHeight="1" thickBot="1" x14ac:dyDescent="0.25">
      <c r="A3" s="41" t="s">
        <v>7</v>
      </c>
      <c r="B3" s="42" t="s">
        <v>84</v>
      </c>
      <c r="C3" s="43" t="s">
        <v>74</v>
      </c>
      <c r="D3" s="43" t="s">
        <v>75</v>
      </c>
      <c r="E3" s="43" t="s">
        <v>76</v>
      </c>
      <c r="F3" s="43" t="s">
        <v>77</v>
      </c>
      <c r="G3" s="43" t="s">
        <v>78</v>
      </c>
      <c r="H3" s="43" t="s">
        <v>79</v>
      </c>
      <c r="I3" s="43" t="s">
        <v>66</v>
      </c>
      <c r="J3" s="43" t="s">
        <v>80</v>
      </c>
      <c r="K3" s="43" t="s">
        <v>65</v>
      </c>
      <c r="L3" s="43" t="s">
        <v>67</v>
      </c>
      <c r="M3" s="44" t="s">
        <v>81</v>
      </c>
    </row>
    <row r="4" spans="1:13" x14ac:dyDescent="0.2">
      <c r="A4" s="45" t="s">
        <v>0</v>
      </c>
      <c r="B4" s="46">
        <v>692823</v>
      </c>
      <c r="C4" s="47">
        <v>1447684</v>
      </c>
      <c r="D4" s="48">
        <v>13771748</v>
      </c>
      <c r="E4" s="48">
        <v>0</v>
      </c>
      <c r="F4" s="48">
        <v>0</v>
      </c>
      <c r="G4" s="48">
        <v>0</v>
      </c>
      <c r="H4" s="48">
        <v>0</v>
      </c>
      <c r="I4" s="47">
        <v>7874976</v>
      </c>
      <c r="J4" s="49">
        <v>57421</v>
      </c>
      <c r="K4" s="47">
        <v>267152</v>
      </c>
      <c r="L4" s="47">
        <v>24111805</v>
      </c>
      <c r="M4" s="50">
        <f>L4/$L$71</f>
        <v>1.7177035212991822E-2</v>
      </c>
    </row>
    <row r="5" spans="1:13" x14ac:dyDescent="0.2">
      <c r="A5" s="51" t="s">
        <v>8</v>
      </c>
      <c r="B5" s="34">
        <v>0</v>
      </c>
      <c r="C5" s="36">
        <v>0</v>
      </c>
      <c r="D5" s="35">
        <v>683898</v>
      </c>
      <c r="E5" s="35">
        <v>0</v>
      </c>
      <c r="F5" s="35">
        <v>0</v>
      </c>
      <c r="G5" s="35">
        <v>0</v>
      </c>
      <c r="H5" s="35">
        <v>0</v>
      </c>
      <c r="I5" s="36">
        <v>380243</v>
      </c>
      <c r="J5" s="52">
        <v>0</v>
      </c>
      <c r="K5" s="36">
        <v>0</v>
      </c>
      <c r="L5" s="36">
        <v>1064140</v>
      </c>
      <c r="M5" s="53">
        <f>L5/$L$71</f>
        <v>7.5808386189060164E-4</v>
      </c>
    </row>
    <row r="6" spans="1:13" x14ac:dyDescent="0.2">
      <c r="A6" s="51" t="s">
        <v>9</v>
      </c>
      <c r="B6" s="34">
        <v>0</v>
      </c>
      <c r="C6" s="36">
        <v>1807680</v>
      </c>
      <c r="D6" s="35">
        <v>0</v>
      </c>
      <c r="E6" s="35">
        <v>0</v>
      </c>
      <c r="F6" s="35">
        <v>13888</v>
      </c>
      <c r="G6" s="35">
        <v>0</v>
      </c>
      <c r="H6" s="35">
        <v>0</v>
      </c>
      <c r="I6" s="36">
        <v>0</v>
      </c>
      <c r="J6" s="52">
        <v>0</v>
      </c>
      <c r="K6" s="36">
        <v>209499</v>
      </c>
      <c r="L6" s="36">
        <v>2031067</v>
      </c>
      <c r="M6" s="53">
        <f t="shared" ref="M6:M69" si="0">L6/$L$71</f>
        <v>1.4469140480750265E-3</v>
      </c>
    </row>
    <row r="7" spans="1:13" x14ac:dyDescent="0.2">
      <c r="A7" s="51" t="s">
        <v>10</v>
      </c>
      <c r="B7" s="34">
        <v>0</v>
      </c>
      <c r="C7" s="36">
        <v>0</v>
      </c>
      <c r="D7" s="35">
        <v>0</v>
      </c>
      <c r="E7" s="35">
        <v>0</v>
      </c>
      <c r="F7" s="35">
        <v>0</v>
      </c>
      <c r="G7" s="35">
        <v>0</v>
      </c>
      <c r="H7" s="35">
        <v>0</v>
      </c>
      <c r="I7" s="36">
        <v>691500</v>
      </c>
      <c r="J7" s="52">
        <v>0</v>
      </c>
      <c r="K7" s="36">
        <v>0</v>
      </c>
      <c r="L7" s="36">
        <v>691500</v>
      </c>
      <c r="M7" s="53">
        <f t="shared" si="0"/>
        <v>4.9261844352937686E-4</v>
      </c>
    </row>
    <row r="8" spans="1:13" x14ac:dyDescent="0.2">
      <c r="A8" s="51" t="s">
        <v>11</v>
      </c>
      <c r="B8" s="34">
        <v>0</v>
      </c>
      <c r="C8" s="36">
        <v>7047299</v>
      </c>
      <c r="D8" s="35">
        <v>24177244</v>
      </c>
      <c r="E8" s="35">
        <v>0</v>
      </c>
      <c r="F8" s="35">
        <v>0</v>
      </c>
      <c r="G8" s="35">
        <v>0</v>
      </c>
      <c r="H8" s="35">
        <v>0</v>
      </c>
      <c r="I8" s="36">
        <v>37220537</v>
      </c>
      <c r="J8" s="52">
        <v>7607</v>
      </c>
      <c r="K8" s="36">
        <v>0</v>
      </c>
      <c r="L8" s="36">
        <v>68452687</v>
      </c>
      <c r="M8" s="53">
        <f t="shared" si="0"/>
        <v>4.8765084779961831E-2</v>
      </c>
    </row>
    <row r="9" spans="1:13" x14ac:dyDescent="0.2">
      <c r="A9" s="51" t="s">
        <v>12</v>
      </c>
      <c r="B9" s="34">
        <v>0</v>
      </c>
      <c r="C9" s="36">
        <v>0</v>
      </c>
      <c r="D9" s="35">
        <v>1117326</v>
      </c>
      <c r="E9" s="35">
        <v>0</v>
      </c>
      <c r="F9" s="35">
        <v>0</v>
      </c>
      <c r="G9" s="35">
        <v>0</v>
      </c>
      <c r="H9" s="35">
        <v>0</v>
      </c>
      <c r="I9" s="36">
        <v>1192320</v>
      </c>
      <c r="J9" s="52">
        <v>0</v>
      </c>
      <c r="K9" s="36">
        <v>0</v>
      </c>
      <c r="L9" s="36">
        <v>2309646</v>
      </c>
      <c r="M9" s="53">
        <f t="shared" si="0"/>
        <v>1.6453712474676081E-3</v>
      </c>
    </row>
    <row r="10" spans="1:13" x14ac:dyDescent="0.2">
      <c r="A10" s="51" t="s">
        <v>13</v>
      </c>
      <c r="B10" s="34">
        <v>0</v>
      </c>
      <c r="C10" s="36">
        <v>0</v>
      </c>
      <c r="D10" s="35">
        <v>0</v>
      </c>
      <c r="E10" s="35">
        <v>0</v>
      </c>
      <c r="F10" s="35">
        <v>0</v>
      </c>
      <c r="G10" s="35">
        <v>0</v>
      </c>
      <c r="H10" s="35">
        <v>0</v>
      </c>
      <c r="I10" s="36">
        <v>0</v>
      </c>
      <c r="J10" s="52">
        <v>0</v>
      </c>
      <c r="K10" s="36">
        <v>0</v>
      </c>
      <c r="L10" s="36">
        <v>0</v>
      </c>
      <c r="M10" s="53">
        <f t="shared" si="0"/>
        <v>0</v>
      </c>
    </row>
    <row r="11" spans="1:13" x14ac:dyDescent="0.2">
      <c r="A11" s="51" t="s">
        <v>14</v>
      </c>
      <c r="B11" s="34">
        <v>366443</v>
      </c>
      <c r="C11" s="36">
        <v>7148924</v>
      </c>
      <c r="D11" s="35">
        <v>24571646</v>
      </c>
      <c r="E11" s="35">
        <v>0</v>
      </c>
      <c r="F11" s="35">
        <v>0</v>
      </c>
      <c r="G11" s="35">
        <v>0</v>
      </c>
      <c r="H11" s="35">
        <v>6269972</v>
      </c>
      <c r="I11" s="36">
        <v>15117149</v>
      </c>
      <c r="J11" s="52">
        <v>0</v>
      </c>
      <c r="K11" s="36">
        <v>29702280</v>
      </c>
      <c r="L11" s="36">
        <v>83176414</v>
      </c>
      <c r="M11" s="53">
        <f t="shared" si="0"/>
        <v>5.9254136808438274E-2</v>
      </c>
    </row>
    <row r="12" spans="1:13" x14ac:dyDescent="0.2">
      <c r="A12" s="51" t="s">
        <v>15</v>
      </c>
      <c r="B12" s="34">
        <v>716709</v>
      </c>
      <c r="C12" s="36">
        <v>0</v>
      </c>
      <c r="D12" s="35">
        <v>4659693</v>
      </c>
      <c r="E12" s="35">
        <v>0</v>
      </c>
      <c r="F12" s="35">
        <v>407038</v>
      </c>
      <c r="G12" s="35">
        <v>0</v>
      </c>
      <c r="H12" s="35">
        <v>929838</v>
      </c>
      <c r="I12" s="36">
        <v>1805475</v>
      </c>
      <c r="J12" s="52">
        <v>127031</v>
      </c>
      <c r="K12" s="36">
        <v>3195</v>
      </c>
      <c r="L12" s="36">
        <v>8648978</v>
      </c>
      <c r="M12" s="53">
        <f t="shared" si="0"/>
        <v>6.1614549247719771E-3</v>
      </c>
    </row>
    <row r="13" spans="1:13" x14ac:dyDescent="0.2">
      <c r="A13" s="51" t="s">
        <v>16</v>
      </c>
      <c r="B13" s="34">
        <v>0</v>
      </c>
      <c r="C13" s="36">
        <v>0</v>
      </c>
      <c r="D13" s="35">
        <v>0</v>
      </c>
      <c r="E13" s="35">
        <v>0</v>
      </c>
      <c r="F13" s="35">
        <v>0</v>
      </c>
      <c r="G13" s="35">
        <v>0</v>
      </c>
      <c r="H13" s="35">
        <v>11574</v>
      </c>
      <c r="I13" s="36">
        <v>14165150</v>
      </c>
      <c r="J13" s="52">
        <v>114125</v>
      </c>
      <c r="K13" s="36">
        <v>0</v>
      </c>
      <c r="L13" s="36">
        <v>14290850</v>
      </c>
      <c r="M13" s="53">
        <f t="shared" si="0"/>
        <v>1.0180674307609248E-2</v>
      </c>
    </row>
    <row r="14" spans="1:13" x14ac:dyDescent="0.2">
      <c r="A14" s="51" t="s">
        <v>17</v>
      </c>
      <c r="B14" s="34">
        <v>7808832</v>
      </c>
      <c r="C14" s="36">
        <v>0</v>
      </c>
      <c r="D14" s="35">
        <v>0</v>
      </c>
      <c r="E14" s="35">
        <v>0</v>
      </c>
      <c r="F14" s="35">
        <v>0</v>
      </c>
      <c r="G14" s="35">
        <v>0</v>
      </c>
      <c r="H14" s="35">
        <v>0</v>
      </c>
      <c r="I14" s="36">
        <v>26713998</v>
      </c>
      <c r="J14" s="52">
        <v>0</v>
      </c>
      <c r="K14" s="36">
        <v>0</v>
      </c>
      <c r="L14" s="36">
        <v>34522831</v>
      </c>
      <c r="M14" s="53">
        <f t="shared" si="0"/>
        <v>2.4593757445332928E-2</v>
      </c>
    </row>
    <row r="15" spans="1:13" x14ac:dyDescent="0.2">
      <c r="A15" s="51" t="s">
        <v>18</v>
      </c>
      <c r="B15" s="34">
        <v>0</v>
      </c>
      <c r="C15" s="36">
        <v>0</v>
      </c>
      <c r="D15" s="35">
        <v>5896571</v>
      </c>
      <c r="E15" s="35">
        <v>0</v>
      </c>
      <c r="F15" s="35">
        <v>13465</v>
      </c>
      <c r="G15" s="35">
        <v>0</v>
      </c>
      <c r="H15" s="35">
        <v>0</v>
      </c>
      <c r="I15" s="36">
        <v>4044387</v>
      </c>
      <c r="J15" s="52">
        <v>18627</v>
      </c>
      <c r="K15" s="36">
        <v>0</v>
      </c>
      <c r="L15" s="36">
        <v>9973050</v>
      </c>
      <c r="M15" s="53">
        <f t="shared" si="0"/>
        <v>7.1047120292706458E-3</v>
      </c>
    </row>
    <row r="16" spans="1:13" x14ac:dyDescent="0.2">
      <c r="A16" s="51" t="s">
        <v>72</v>
      </c>
      <c r="B16" s="34">
        <v>0</v>
      </c>
      <c r="C16" s="36">
        <v>0</v>
      </c>
      <c r="D16" s="35">
        <v>1952027</v>
      </c>
      <c r="E16" s="35">
        <v>955501</v>
      </c>
      <c r="F16" s="35">
        <v>53924</v>
      </c>
      <c r="G16" s="35">
        <v>0</v>
      </c>
      <c r="H16" s="35">
        <v>0</v>
      </c>
      <c r="I16" s="36">
        <v>2433326</v>
      </c>
      <c r="J16" s="52">
        <v>0</v>
      </c>
      <c r="K16" s="36">
        <v>0</v>
      </c>
      <c r="L16" s="36">
        <v>5394778</v>
      </c>
      <c r="M16" s="53">
        <f t="shared" si="0"/>
        <v>3.8431918171316333E-3</v>
      </c>
    </row>
    <row r="17" spans="1:13" x14ac:dyDescent="0.2">
      <c r="A17" s="51" t="s">
        <v>19</v>
      </c>
      <c r="B17" s="34">
        <v>0</v>
      </c>
      <c r="C17" s="36">
        <v>0</v>
      </c>
      <c r="D17" s="35">
        <v>446404</v>
      </c>
      <c r="E17" s="35">
        <v>0</v>
      </c>
      <c r="F17" s="35">
        <v>0</v>
      </c>
      <c r="G17" s="35">
        <v>47890</v>
      </c>
      <c r="H17" s="35">
        <v>0</v>
      </c>
      <c r="I17" s="36">
        <v>1293306</v>
      </c>
      <c r="J17" s="52">
        <v>0</v>
      </c>
      <c r="K17" s="36">
        <v>0</v>
      </c>
      <c r="L17" s="36">
        <v>1787600</v>
      </c>
      <c r="M17" s="53">
        <f t="shared" si="0"/>
        <v>1.2734703248779668E-3</v>
      </c>
    </row>
    <row r="18" spans="1:13" x14ac:dyDescent="0.2">
      <c r="A18" s="51" t="s">
        <v>20</v>
      </c>
      <c r="B18" s="34">
        <v>0</v>
      </c>
      <c r="C18" s="36">
        <v>162401</v>
      </c>
      <c r="D18" s="35">
        <v>0</v>
      </c>
      <c r="E18" s="35">
        <v>0</v>
      </c>
      <c r="F18" s="35">
        <v>0</v>
      </c>
      <c r="G18" s="35">
        <v>0</v>
      </c>
      <c r="H18" s="35">
        <v>29691211</v>
      </c>
      <c r="I18" s="36">
        <v>41226299</v>
      </c>
      <c r="J18" s="52">
        <v>0</v>
      </c>
      <c r="K18" s="36">
        <v>0</v>
      </c>
      <c r="L18" s="36">
        <v>71079911</v>
      </c>
      <c r="M18" s="53">
        <f t="shared" si="0"/>
        <v>5.0636695767211325E-2</v>
      </c>
    </row>
    <row r="19" spans="1:13" x14ac:dyDescent="0.2">
      <c r="A19" s="51" t="s">
        <v>22</v>
      </c>
      <c r="B19" s="34">
        <v>0</v>
      </c>
      <c r="C19" s="36">
        <v>211670</v>
      </c>
      <c r="D19" s="35">
        <v>17665200</v>
      </c>
      <c r="E19" s="35">
        <v>0</v>
      </c>
      <c r="F19" s="35">
        <v>907706</v>
      </c>
      <c r="G19" s="35">
        <v>0</v>
      </c>
      <c r="H19" s="35">
        <v>35536</v>
      </c>
      <c r="I19" s="36">
        <v>0</v>
      </c>
      <c r="J19" s="52">
        <v>64203</v>
      </c>
      <c r="K19" s="36">
        <v>1130930</v>
      </c>
      <c r="L19" s="36">
        <v>20015246</v>
      </c>
      <c r="M19" s="53">
        <f t="shared" si="0"/>
        <v>1.4258683053329842E-2</v>
      </c>
    </row>
    <row r="20" spans="1:13" x14ac:dyDescent="0.2">
      <c r="A20" s="51" t="s">
        <v>21</v>
      </c>
      <c r="B20" s="34">
        <v>0</v>
      </c>
      <c r="C20" s="36">
        <v>0</v>
      </c>
      <c r="D20" s="35">
        <v>0</v>
      </c>
      <c r="E20" s="35">
        <v>0</v>
      </c>
      <c r="F20" s="35">
        <v>0</v>
      </c>
      <c r="G20" s="35">
        <v>3873</v>
      </c>
      <c r="H20" s="35">
        <v>0</v>
      </c>
      <c r="I20" s="36">
        <v>1639907</v>
      </c>
      <c r="J20" s="52">
        <v>267881</v>
      </c>
      <c r="K20" s="36">
        <v>947820</v>
      </c>
      <c r="L20" s="36">
        <v>2859481</v>
      </c>
      <c r="M20" s="53">
        <f t="shared" si="0"/>
        <v>2.0370688062499292E-3</v>
      </c>
    </row>
    <row r="21" spans="1:13" x14ac:dyDescent="0.2">
      <c r="A21" s="51" t="s">
        <v>23</v>
      </c>
      <c r="B21" s="34">
        <v>0</v>
      </c>
      <c r="C21" s="36">
        <v>0</v>
      </c>
      <c r="D21" s="35">
        <v>0</v>
      </c>
      <c r="E21" s="35">
        <v>0</v>
      </c>
      <c r="F21" s="35">
        <v>0</v>
      </c>
      <c r="G21" s="35">
        <v>0</v>
      </c>
      <c r="H21" s="35">
        <v>0</v>
      </c>
      <c r="I21" s="36">
        <v>0</v>
      </c>
      <c r="J21" s="52">
        <v>0</v>
      </c>
      <c r="K21" s="36">
        <v>0</v>
      </c>
      <c r="L21" s="36">
        <v>0</v>
      </c>
      <c r="M21" s="53">
        <f t="shared" si="0"/>
        <v>0</v>
      </c>
    </row>
    <row r="22" spans="1:13" x14ac:dyDescent="0.2">
      <c r="A22" s="51" t="s">
        <v>24</v>
      </c>
      <c r="B22" s="34">
        <v>0</v>
      </c>
      <c r="C22" s="36">
        <v>0</v>
      </c>
      <c r="D22" s="35">
        <v>0</v>
      </c>
      <c r="E22" s="35">
        <v>0</v>
      </c>
      <c r="F22" s="35">
        <v>0</v>
      </c>
      <c r="G22" s="35">
        <v>0</v>
      </c>
      <c r="H22" s="35">
        <v>0</v>
      </c>
      <c r="I22" s="36">
        <v>0</v>
      </c>
      <c r="J22" s="52">
        <v>0</v>
      </c>
      <c r="K22" s="36">
        <v>0</v>
      </c>
      <c r="L22" s="36">
        <v>0</v>
      </c>
      <c r="M22" s="53">
        <f t="shared" si="0"/>
        <v>0</v>
      </c>
    </row>
    <row r="23" spans="1:13" x14ac:dyDescent="0.2">
      <c r="A23" s="51" t="s">
        <v>25</v>
      </c>
      <c r="B23" s="34">
        <v>0</v>
      </c>
      <c r="C23" s="36">
        <v>0</v>
      </c>
      <c r="D23" s="35">
        <v>616887</v>
      </c>
      <c r="E23" s="35">
        <v>0</v>
      </c>
      <c r="F23" s="35">
        <v>0</v>
      </c>
      <c r="G23" s="35">
        <v>0</v>
      </c>
      <c r="H23" s="35">
        <v>0</v>
      </c>
      <c r="I23" s="36">
        <v>622353</v>
      </c>
      <c r="J23" s="52">
        <v>37534</v>
      </c>
      <c r="K23" s="36">
        <v>0</v>
      </c>
      <c r="L23" s="36">
        <v>1276775</v>
      </c>
      <c r="M23" s="53">
        <f t="shared" si="0"/>
        <v>9.0956314278701383E-4</v>
      </c>
    </row>
    <row r="24" spans="1:13" x14ac:dyDescent="0.2">
      <c r="A24" s="51" t="s">
        <v>26</v>
      </c>
      <c r="B24" s="34">
        <v>0</v>
      </c>
      <c r="C24" s="36">
        <v>0</v>
      </c>
      <c r="D24" s="35">
        <v>0</v>
      </c>
      <c r="E24" s="35">
        <v>0</v>
      </c>
      <c r="F24" s="35">
        <v>0</v>
      </c>
      <c r="G24" s="35">
        <v>0</v>
      </c>
      <c r="H24" s="35">
        <v>0</v>
      </c>
      <c r="I24" s="36">
        <v>0</v>
      </c>
      <c r="J24" s="52">
        <v>0</v>
      </c>
      <c r="K24" s="36">
        <v>0</v>
      </c>
      <c r="L24" s="36">
        <v>0</v>
      </c>
      <c r="M24" s="53">
        <f t="shared" si="0"/>
        <v>0</v>
      </c>
    </row>
    <row r="25" spans="1:13" x14ac:dyDescent="0.2">
      <c r="A25" s="51" t="s">
        <v>27</v>
      </c>
      <c r="B25" s="34">
        <v>0</v>
      </c>
      <c r="C25" s="36">
        <v>0</v>
      </c>
      <c r="D25" s="35">
        <v>0</v>
      </c>
      <c r="E25" s="35">
        <v>0</v>
      </c>
      <c r="F25" s="35">
        <v>0</v>
      </c>
      <c r="G25" s="35">
        <v>0</v>
      </c>
      <c r="H25" s="35">
        <v>0</v>
      </c>
      <c r="I25" s="36">
        <v>0</v>
      </c>
      <c r="J25" s="52">
        <v>0</v>
      </c>
      <c r="K25" s="36">
        <v>0</v>
      </c>
      <c r="L25" s="36">
        <v>0</v>
      </c>
      <c r="M25" s="53">
        <f t="shared" si="0"/>
        <v>0</v>
      </c>
    </row>
    <row r="26" spans="1:13" x14ac:dyDescent="0.2">
      <c r="A26" s="51" t="s">
        <v>28</v>
      </c>
      <c r="B26" s="34">
        <v>0</v>
      </c>
      <c r="C26" s="36">
        <v>0</v>
      </c>
      <c r="D26" s="35">
        <v>0</v>
      </c>
      <c r="E26" s="35">
        <v>0</v>
      </c>
      <c r="F26" s="35">
        <v>0</v>
      </c>
      <c r="G26" s="35">
        <v>0</v>
      </c>
      <c r="H26" s="35">
        <v>0</v>
      </c>
      <c r="I26" s="36">
        <v>0</v>
      </c>
      <c r="J26" s="52">
        <v>0</v>
      </c>
      <c r="K26" s="36">
        <v>0</v>
      </c>
      <c r="L26" s="36">
        <v>0</v>
      </c>
      <c r="M26" s="53">
        <f t="shared" si="0"/>
        <v>0</v>
      </c>
    </row>
    <row r="27" spans="1:13" x14ac:dyDescent="0.2">
      <c r="A27" s="51" t="s">
        <v>29</v>
      </c>
      <c r="B27" s="34">
        <v>0</v>
      </c>
      <c r="C27" s="36">
        <v>0</v>
      </c>
      <c r="D27" s="35">
        <v>1867593</v>
      </c>
      <c r="E27" s="35">
        <v>0</v>
      </c>
      <c r="F27" s="35">
        <v>0</v>
      </c>
      <c r="G27" s="35">
        <v>0</v>
      </c>
      <c r="H27" s="35">
        <v>0</v>
      </c>
      <c r="I27" s="36">
        <v>1045300</v>
      </c>
      <c r="J27" s="52">
        <v>0</v>
      </c>
      <c r="K27" s="36">
        <v>0</v>
      </c>
      <c r="L27" s="36">
        <v>2912893</v>
      </c>
      <c r="M27" s="53">
        <f t="shared" si="0"/>
        <v>2.0751190395193304E-3</v>
      </c>
    </row>
    <row r="28" spans="1:13" x14ac:dyDescent="0.2">
      <c r="A28" s="51" t="s">
        <v>30</v>
      </c>
      <c r="B28" s="34">
        <v>0</v>
      </c>
      <c r="C28" s="36">
        <v>364382</v>
      </c>
      <c r="D28" s="35">
        <v>1214840</v>
      </c>
      <c r="E28" s="35">
        <v>0</v>
      </c>
      <c r="F28" s="35">
        <v>571727</v>
      </c>
      <c r="G28" s="35">
        <v>477678</v>
      </c>
      <c r="H28" s="35">
        <v>0</v>
      </c>
      <c r="I28" s="36">
        <v>1817347</v>
      </c>
      <c r="J28" s="52">
        <v>8400</v>
      </c>
      <c r="K28" s="36">
        <v>1673234</v>
      </c>
      <c r="L28" s="36">
        <v>6127607</v>
      </c>
      <c r="M28" s="53">
        <f t="shared" si="0"/>
        <v>4.3652526723061665E-3</v>
      </c>
    </row>
    <row r="29" spans="1:13" x14ac:dyDescent="0.2">
      <c r="A29" s="51" t="s">
        <v>31</v>
      </c>
      <c r="B29" s="34">
        <v>0</v>
      </c>
      <c r="C29" s="36">
        <v>0</v>
      </c>
      <c r="D29" s="35">
        <v>28750462</v>
      </c>
      <c r="E29" s="35">
        <v>0</v>
      </c>
      <c r="F29" s="35">
        <v>926375</v>
      </c>
      <c r="G29" s="35">
        <v>0</v>
      </c>
      <c r="H29" s="35">
        <v>0</v>
      </c>
      <c r="I29" s="36">
        <v>4997188</v>
      </c>
      <c r="J29" s="52">
        <v>751334</v>
      </c>
      <c r="K29" s="36">
        <v>7743944</v>
      </c>
      <c r="L29" s="36">
        <v>43169303</v>
      </c>
      <c r="M29" s="53">
        <f t="shared" si="0"/>
        <v>3.0753427118015989E-2</v>
      </c>
    </row>
    <row r="30" spans="1:13" x14ac:dyDescent="0.2">
      <c r="A30" s="51" t="s">
        <v>32</v>
      </c>
      <c r="B30" s="34">
        <v>0</v>
      </c>
      <c r="C30" s="36">
        <v>74956</v>
      </c>
      <c r="D30" s="35">
        <v>5205651</v>
      </c>
      <c r="E30" s="35">
        <v>0</v>
      </c>
      <c r="F30" s="35">
        <v>66904</v>
      </c>
      <c r="G30" s="35">
        <v>0</v>
      </c>
      <c r="H30" s="35">
        <v>18120</v>
      </c>
      <c r="I30" s="36">
        <v>6519159</v>
      </c>
      <c r="J30" s="52">
        <v>101175</v>
      </c>
      <c r="K30" s="36">
        <v>312718</v>
      </c>
      <c r="L30" s="36">
        <v>12298683</v>
      </c>
      <c r="M30" s="53">
        <f t="shared" si="0"/>
        <v>8.7614722732049267E-3</v>
      </c>
    </row>
    <row r="31" spans="1:13" x14ac:dyDescent="0.2">
      <c r="A31" s="51" t="s">
        <v>33</v>
      </c>
      <c r="B31" s="34">
        <v>1954715</v>
      </c>
      <c r="C31" s="36">
        <v>23390559</v>
      </c>
      <c r="D31" s="35">
        <v>0</v>
      </c>
      <c r="E31" s="35">
        <v>0</v>
      </c>
      <c r="F31" s="35">
        <v>10077425</v>
      </c>
      <c r="G31" s="35">
        <v>0</v>
      </c>
      <c r="H31" s="35">
        <v>26046289</v>
      </c>
      <c r="I31" s="36">
        <v>67660255</v>
      </c>
      <c r="J31" s="52">
        <v>0</v>
      </c>
      <c r="K31" s="36">
        <v>2944577</v>
      </c>
      <c r="L31" s="36">
        <v>132073820</v>
      </c>
      <c r="M31" s="53">
        <f t="shared" si="0"/>
        <v>9.4088213505971185E-2</v>
      </c>
    </row>
    <row r="32" spans="1:13" x14ac:dyDescent="0.2">
      <c r="A32" s="51" t="s">
        <v>34</v>
      </c>
      <c r="B32" s="34">
        <v>0</v>
      </c>
      <c r="C32" s="36">
        <v>0</v>
      </c>
      <c r="D32" s="35">
        <v>0</v>
      </c>
      <c r="E32" s="35">
        <v>0</v>
      </c>
      <c r="F32" s="35">
        <v>0</v>
      </c>
      <c r="G32" s="35">
        <v>0</v>
      </c>
      <c r="H32" s="35">
        <v>0</v>
      </c>
      <c r="I32" s="36">
        <v>0</v>
      </c>
      <c r="J32" s="52">
        <v>0</v>
      </c>
      <c r="K32" s="36">
        <v>0</v>
      </c>
      <c r="L32" s="36">
        <v>0</v>
      </c>
      <c r="M32" s="53">
        <f t="shared" si="0"/>
        <v>0</v>
      </c>
    </row>
    <row r="33" spans="1:13" x14ac:dyDescent="0.2">
      <c r="A33" s="51" t="s">
        <v>35</v>
      </c>
      <c r="B33" s="34">
        <v>0</v>
      </c>
      <c r="C33" s="36">
        <v>0</v>
      </c>
      <c r="D33" s="35">
        <v>0</v>
      </c>
      <c r="E33" s="35">
        <v>0</v>
      </c>
      <c r="F33" s="35">
        <v>522465</v>
      </c>
      <c r="G33" s="35">
        <v>0</v>
      </c>
      <c r="H33" s="35">
        <v>0</v>
      </c>
      <c r="I33" s="36">
        <v>13232923</v>
      </c>
      <c r="J33" s="52">
        <v>14940</v>
      </c>
      <c r="K33" s="36">
        <v>0</v>
      </c>
      <c r="L33" s="36">
        <v>13770328</v>
      </c>
      <c r="M33" s="53">
        <f t="shared" si="0"/>
        <v>9.809859069051333E-3</v>
      </c>
    </row>
    <row r="34" spans="1:13" x14ac:dyDescent="0.2">
      <c r="A34" s="51" t="s">
        <v>36</v>
      </c>
      <c r="B34" s="34">
        <v>318250</v>
      </c>
      <c r="C34" s="36">
        <v>0</v>
      </c>
      <c r="D34" s="35">
        <v>0</v>
      </c>
      <c r="E34" s="35">
        <v>0</v>
      </c>
      <c r="F34" s="35">
        <v>0</v>
      </c>
      <c r="G34" s="35">
        <v>0</v>
      </c>
      <c r="H34" s="35">
        <v>0</v>
      </c>
      <c r="I34" s="36">
        <v>0</v>
      </c>
      <c r="J34" s="52">
        <v>0</v>
      </c>
      <c r="K34" s="36">
        <v>0</v>
      </c>
      <c r="L34" s="36">
        <v>318250</v>
      </c>
      <c r="M34" s="53">
        <f t="shared" si="0"/>
        <v>2.2671846659902265E-4</v>
      </c>
    </row>
    <row r="35" spans="1:13" x14ac:dyDescent="0.2">
      <c r="A35" s="51" t="s">
        <v>37</v>
      </c>
      <c r="B35" s="34">
        <v>0</v>
      </c>
      <c r="C35" s="36">
        <v>0</v>
      </c>
      <c r="D35" s="35">
        <v>881441</v>
      </c>
      <c r="E35" s="35">
        <v>0</v>
      </c>
      <c r="F35" s="35">
        <v>0</v>
      </c>
      <c r="G35" s="35">
        <v>0</v>
      </c>
      <c r="H35" s="35">
        <v>0</v>
      </c>
      <c r="I35" s="36">
        <v>1087363</v>
      </c>
      <c r="J35" s="52">
        <v>0</v>
      </c>
      <c r="K35" s="36">
        <v>0</v>
      </c>
      <c r="L35" s="36">
        <v>1968804</v>
      </c>
      <c r="M35" s="53">
        <f t="shared" si="0"/>
        <v>1.4025584412066684E-3</v>
      </c>
    </row>
    <row r="36" spans="1:13" x14ac:dyDescent="0.2">
      <c r="A36" s="51" t="s">
        <v>38</v>
      </c>
      <c r="B36" s="34">
        <v>0</v>
      </c>
      <c r="C36" s="36">
        <v>0</v>
      </c>
      <c r="D36" s="35">
        <v>0</v>
      </c>
      <c r="E36" s="35">
        <v>347220</v>
      </c>
      <c r="F36" s="35">
        <v>0</v>
      </c>
      <c r="G36" s="35">
        <v>0</v>
      </c>
      <c r="H36" s="35">
        <v>0</v>
      </c>
      <c r="I36" s="36">
        <v>109074</v>
      </c>
      <c r="J36" s="52">
        <v>0</v>
      </c>
      <c r="K36" s="36">
        <v>0</v>
      </c>
      <c r="L36" s="36">
        <v>456294</v>
      </c>
      <c r="M36" s="53">
        <f t="shared" si="0"/>
        <v>3.2505978318408312E-4</v>
      </c>
    </row>
    <row r="37" spans="1:13" x14ac:dyDescent="0.2">
      <c r="A37" s="51" t="s">
        <v>39</v>
      </c>
      <c r="B37" s="34">
        <v>0</v>
      </c>
      <c r="C37" s="36">
        <v>0</v>
      </c>
      <c r="D37" s="35">
        <v>19381408</v>
      </c>
      <c r="E37" s="35">
        <v>0</v>
      </c>
      <c r="F37" s="35">
        <v>933026</v>
      </c>
      <c r="G37" s="35">
        <v>0</v>
      </c>
      <c r="H37" s="35">
        <v>0</v>
      </c>
      <c r="I37" s="36">
        <v>14151965</v>
      </c>
      <c r="J37" s="52">
        <v>35458</v>
      </c>
      <c r="K37" s="36">
        <v>0</v>
      </c>
      <c r="L37" s="36">
        <v>34501857</v>
      </c>
      <c r="M37" s="53">
        <f t="shared" si="0"/>
        <v>2.4578815754465848E-2</v>
      </c>
    </row>
    <row r="38" spans="1:13" x14ac:dyDescent="0.2">
      <c r="A38" s="51" t="s">
        <v>1</v>
      </c>
      <c r="B38" s="34">
        <v>0</v>
      </c>
      <c r="C38" s="36">
        <v>28915</v>
      </c>
      <c r="D38" s="35">
        <v>0</v>
      </c>
      <c r="E38" s="35">
        <v>0</v>
      </c>
      <c r="F38" s="35">
        <v>62096</v>
      </c>
      <c r="G38" s="35">
        <v>0</v>
      </c>
      <c r="H38" s="35">
        <v>194818</v>
      </c>
      <c r="I38" s="36">
        <v>44198962</v>
      </c>
      <c r="J38" s="52">
        <v>326747</v>
      </c>
      <c r="K38" s="36">
        <v>84240</v>
      </c>
      <c r="L38" s="36">
        <v>44895777</v>
      </c>
      <c r="M38" s="53">
        <f t="shared" si="0"/>
        <v>3.1983351824702813E-2</v>
      </c>
    </row>
    <row r="39" spans="1:13" x14ac:dyDescent="0.2">
      <c r="A39" s="51" t="s">
        <v>40</v>
      </c>
      <c r="B39" s="34">
        <v>0</v>
      </c>
      <c r="C39" s="36">
        <v>3544718</v>
      </c>
      <c r="D39" s="35">
        <v>2488385</v>
      </c>
      <c r="E39" s="35">
        <v>0</v>
      </c>
      <c r="F39" s="35">
        <v>0</v>
      </c>
      <c r="G39" s="35">
        <v>0</v>
      </c>
      <c r="H39" s="35">
        <v>236668</v>
      </c>
      <c r="I39" s="36">
        <v>1567880</v>
      </c>
      <c r="J39" s="52">
        <v>122604</v>
      </c>
      <c r="K39" s="36">
        <v>0</v>
      </c>
      <c r="L39" s="36">
        <v>7960255</v>
      </c>
      <c r="M39" s="53">
        <f t="shared" si="0"/>
        <v>5.6708147913187845E-3</v>
      </c>
    </row>
    <row r="40" spans="1:13" x14ac:dyDescent="0.2">
      <c r="A40" s="51" t="s">
        <v>41</v>
      </c>
      <c r="B40" s="34">
        <v>0</v>
      </c>
      <c r="C40" s="36">
        <v>0</v>
      </c>
      <c r="D40" s="35">
        <v>2580163</v>
      </c>
      <c r="E40" s="35">
        <v>2787295</v>
      </c>
      <c r="F40" s="35">
        <v>0</v>
      </c>
      <c r="G40" s="35">
        <v>0</v>
      </c>
      <c r="H40" s="35">
        <v>0</v>
      </c>
      <c r="I40" s="36">
        <v>2264436</v>
      </c>
      <c r="J40" s="52">
        <v>349093</v>
      </c>
      <c r="K40" s="36">
        <v>0</v>
      </c>
      <c r="L40" s="36">
        <v>7980987</v>
      </c>
      <c r="M40" s="53">
        <f t="shared" si="0"/>
        <v>5.685584083540406E-3</v>
      </c>
    </row>
    <row r="41" spans="1:13" x14ac:dyDescent="0.2">
      <c r="A41" s="51" t="s">
        <v>42</v>
      </c>
      <c r="B41" s="34">
        <v>0</v>
      </c>
      <c r="C41" s="36">
        <v>0</v>
      </c>
      <c r="D41" s="35">
        <v>0</v>
      </c>
      <c r="E41" s="35">
        <v>0</v>
      </c>
      <c r="F41" s="35">
        <v>0</v>
      </c>
      <c r="G41" s="35">
        <v>0</v>
      </c>
      <c r="H41" s="35">
        <v>0</v>
      </c>
      <c r="I41" s="36">
        <v>0</v>
      </c>
      <c r="J41" s="52">
        <v>0</v>
      </c>
      <c r="K41" s="36">
        <v>0</v>
      </c>
      <c r="L41" s="36">
        <v>0</v>
      </c>
      <c r="M41" s="53">
        <f t="shared" si="0"/>
        <v>0</v>
      </c>
    </row>
    <row r="42" spans="1:13" x14ac:dyDescent="0.2">
      <c r="A42" s="51" t="s">
        <v>2</v>
      </c>
      <c r="B42" s="34">
        <v>0</v>
      </c>
      <c r="C42" s="36">
        <v>0</v>
      </c>
      <c r="D42" s="35">
        <v>626096</v>
      </c>
      <c r="E42" s="35">
        <v>0</v>
      </c>
      <c r="F42" s="35">
        <v>0</v>
      </c>
      <c r="G42" s="35">
        <v>0</v>
      </c>
      <c r="H42" s="35">
        <v>0</v>
      </c>
      <c r="I42" s="36">
        <v>1307680</v>
      </c>
      <c r="J42" s="52">
        <v>0</v>
      </c>
      <c r="K42" s="36">
        <v>0</v>
      </c>
      <c r="L42" s="36">
        <v>1933776</v>
      </c>
      <c r="M42" s="53">
        <f t="shared" si="0"/>
        <v>1.3776048058632888E-3</v>
      </c>
    </row>
    <row r="43" spans="1:13" x14ac:dyDescent="0.2">
      <c r="A43" s="51" t="s">
        <v>43</v>
      </c>
      <c r="B43" s="34">
        <v>0</v>
      </c>
      <c r="C43" s="36">
        <v>4728</v>
      </c>
      <c r="D43" s="35">
        <v>0</v>
      </c>
      <c r="E43" s="35">
        <v>0</v>
      </c>
      <c r="F43" s="35">
        <v>70675</v>
      </c>
      <c r="G43" s="35">
        <v>0</v>
      </c>
      <c r="H43" s="35">
        <v>26783</v>
      </c>
      <c r="I43" s="36">
        <v>0</v>
      </c>
      <c r="J43" s="52">
        <v>19633</v>
      </c>
      <c r="K43" s="36">
        <v>20896</v>
      </c>
      <c r="L43" s="36">
        <v>142716</v>
      </c>
      <c r="M43" s="53">
        <f t="shared" si="0"/>
        <v>1.0166960778993281E-4</v>
      </c>
    </row>
    <row r="44" spans="1:13" x14ac:dyDescent="0.2">
      <c r="A44" s="51" t="s">
        <v>44</v>
      </c>
      <c r="B44" s="34">
        <v>0</v>
      </c>
      <c r="C44" s="36">
        <v>0</v>
      </c>
      <c r="D44" s="35">
        <v>0</v>
      </c>
      <c r="E44" s="35">
        <v>30741632</v>
      </c>
      <c r="F44" s="35">
        <v>897075</v>
      </c>
      <c r="G44" s="35">
        <v>0</v>
      </c>
      <c r="H44" s="35">
        <v>3737082</v>
      </c>
      <c r="I44" s="36">
        <v>12233114</v>
      </c>
      <c r="J44" s="52">
        <v>5635965</v>
      </c>
      <c r="K44" s="36">
        <v>0</v>
      </c>
      <c r="L44" s="36">
        <v>53244868</v>
      </c>
      <c r="M44" s="53">
        <f t="shared" si="0"/>
        <v>3.7931169920588752E-2</v>
      </c>
    </row>
    <row r="45" spans="1:13" x14ac:dyDescent="0.2">
      <c r="A45" s="51" t="s">
        <v>45</v>
      </c>
      <c r="B45" s="34">
        <v>0</v>
      </c>
      <c r="C45" s="36">
        <v>1390052</v>
      </c>
      <c r="D45" s="35">
        <v>0</v>
      </c>
      <c r="E45" s="35">
        <v>0</v>
      </c>
      <c r="F45" s="35">
        <v>0</v>
      </c>
      <c r="G45" s="35">
        <v>0</v>
      </c>
      <c r="H45" s="35">
        <v>941064</v>
      </c>
      <c r="I45" s="36">
        <v>0</v>
      </c>
      <c r="J45" s="52">
        <v>129141</v>
      </c>
      <c r="K45" s="36">
        <v>311205</v>
      </c>
      <c r="L45" s="36">
        <v>2771461</v>
      </c>
      <c r="M45" s="53">
        <f t="shared" si="0"/>
        <v>1.9743641418978599E-3</v>
      </c>
    </row>
    <row r="46" spans="1:13" x14ac:dyDescent="0.2">
      <c r="A46" s="51" t="s">
        <v>46</v>
      </c>
      <c r="B46" s="34">
        <v>0</v>
      </c>
      <c r="C46" s="36">
        <v>0</v>
      </c>
      <c r="D46" s="35">
        <v>0</v>
      </c>
      <c r="E46" s="35">
        <v>0</v>
      </c>
      <c r="F46" s="35">
        <v>9945119</v>
      </c>
      <c r="G46" s="35">
        <v>0</v>
      </c>
      <c r="H46" s="35">
        <v>0</v>
      </c>
      <c r="I46" s="36">
        <v>156978572</v>
      </c>
      <c r="J46" s="52">
        <v>0</v>
      </c>
      <c r="K46" s="36">
        <v>14999616</v>
      </c>
      <c r="L46" s="36">
        <v>181923308</v>
      </c>
      <c r="M46" s="53">
        <f t="shared" si="0"/>
        <v>0.12960054494385456</v>
      </c>
    </row>
    <row r="47" spans="1:13" x14ac:dyDescent="0.2">
      <c r="A47" s="51" t="s">
        <v>47</v>
      </c>
      <c r="B47" s="34">
        <v>0</v>
      </c>
      <c r="C47" s="36">
        <v>200312</v>
      </c>
      <c r="D47" s="35">
        <v>0</v>
      </c>
      <c r="E47" s="35">
        <v>0</v>
      </c>
      <c r="F47" s="35">
        <v>0</v>
      </c>
      <c r="G47" s="35">
        <v>0</v>
      </c>
      <c r="H47" s="35">
        <v>17027451</v>
      </c>
      <c r="I47" s="36">
        <v>18667811</v>
      </c>
      <c r="J47" s="52">
        <v>0</v>
      </c>
      <c r="K47" s="36">
        <v>107491</v>
      </c>
      <c r="L47" s="36">
        <v>36003065</v>
      </c>
      <c r="M47" s="53">
        <f t="shared" si="0"/>
        <v>2.5648262968310895E-2</v>
      </c>
    </row>
    <row r="48" spans="1:13" x14ac:dyDescent="0.2">
      <c r="A48" s="51" t="s">
        <v>48</v>
      </c>
      <c r="B48" s="34">
        <v>2948393</v>
      </c>
      <c r="C48" s="36">
        <v>0</v>
      </c>
      <c r="D48" s="35">
        <v>0</v>
      </c>
      <c r="E48" s="35">
        <v>0</v>
      </c>
      <c r="F48" s="35">
        <v>0</v>
      </c>
      <c r="G48" s="35">
        <v>0</v>
      </c>
      <c r="H48" s="35">
        <v>0</v>
      </c>
      <c r="I48" s="36">
        <v>0</v>
      </c>
      <c r="J48" s="52">
        <v>0</v>
      </c>
      <c r="K48" s="36">
        <v>656565</v>
      </c>
      <c r="L48" s="36">
        <v>3604958</v>
      </c>
      <c r="M48" s="53">
        <f t="shared" si="0"/>
        <v>2.5681399840184744E-3</v>
      </c>
    </row>
    <row r="49" spans="1:13" x14ac:dyDescent="0.2">
      <c r="A49" s="51" t="s">
        <v>49</v>
      </c>
      <c r="B49" s="34">
        <v>0</v>
      </c>
      <c r="C49" s="36">
        <v>0</v>
      </c>
      <c r="D49" s="35">
        <v>0</v>
      </c>
      <c r="E49" s="35">
        <v>0</v>
      </c>
      <c r="F49" s="35">
        <v>0</v>
      </c>
      <c r="G49" s="35">
        <v>0</v>
      </c>
      <c r="H49" s="35">
        <v>0</v>
      </c>
      <c r="I49" s="36">
        <v>0</v>
      </c>
      <c r="J49" s="52">
        <v>0</v>
      </c>
      <c r="K49" s="36">
        <v>8718</v>
      </c>
      <c r="L49" s="36">
        <v>8718</v>
      </c>
      <c r="M49" s="53">
        <f t="shared" si="0"/>
        <v>6.210625583064508E-6</v>
      </c>
    </row>
    <row r="50" spans="1:13" x14ac:dyDescent="0.2">
      <c r="A50" s="51" t="s">
        <v>3</v>
      </c>
      <c r="B50" s="34">
        <v>0</v>
      </c>
      <c r="C50" s="36">
        <v>0</v>
      </c>
      <c r="D50" s="35">
        <v>3567496</v>
      </c>
      <c r="E50" s="35">
        <v>2087661</v>
      </c>
      <c r="F50" s="35">
        <v>3600</v>
      </c>
      <c r="G50" s="35">
        <v>0</v>
      </c>
      <c r="H50" s="35">
        <v>0</v>
      </c>
      <c r="I50" s="36">
        <v>2535940</v>
      </c>
      <c r="J50" s="52">
        <v>0</v>
      </c>
      <c r="K50" s="36">
        <v>0</v>
      </c>
      <c r="L50" s="36">
        <v>8194696</v>
      </c>
      <c r="M50" s="53">
        <f t="shared" si="0"/>
        <v>5.8378284724749244E-3</v>
      </c>
    </row>
    <row r="51" spans="1:13" x14ac:dyDescent="0.2">
      <c r="A51" s="51" t="s">
        <v>50</v>
      </c>
      <c r="B51" s="34">
        <v>0</v>
      </c>
      <c r="C51" s="36">
        <v>8061258</v>
      </c>
      <c r="D51" s="35">
        <v>0</v>
      </c>
      <c r="E51" s="35">
        <v>0</v>
      </c>
      <c r="F51" s="35">
        <v>11386500</v>
      </c>
      <c r="G51" s="35">
        <v>0</v>
      </c>
      <c r="H51" s="35">
        <v>32155</v>
      </c>
      <c r="I51" s="36">
        <v>49966560</v>
      </c>
      <c r="J51" s="52">
        <v>1740103</v>
      </c>
      <c r="K51" s="36">
        <v>985253</v>
      </c>
      <c r="L51" s="36">
        <v>72171829</v>
      </c>
      <c r="M51" s="53">
        <f t="shared" si="0"/>
        <v>5.1414568428992537E-2</v>
      </c>
    </row>
    <row r="52" spans="1:13" x14ac:dyDescent="0.2">
      <c r="A52" s="51" t="s">
        <v>51</v>
      </c>
      <c r="B52" s="34">
        <v>0</v>
      </c>
      <c r="C52" s="36">
        <v>684858</v>
      </c>
      <c r="D52" s="35">
        <v>37670468</v>
      </c>
      <c r="E52" s="35">
        <v>0</v>
      </c>
      <c r="F52" s="35">
        <v>305825</v>
      </c>
      <c r="G52" s="35">
        <v>0</v>
      </c>
      <c r="H52" s="35">
        <v>0</v>
      </c>
      <c r="I52" s="36">
        <v>14108201</v>
      </c>
      <c r="J52" s="52">
        <v>7588</v>
      </c>
      <c r="K52" s="36">
        <v>4051904</v>
      </c>
      <c r="L52" s="36">
        <v>56828844</v>
      </c>
      <c r="M52" s="53">
        <f t="shared" si="0"/>
        <v>4.048436251461137E-2</v>
      </c>
    </row>
    <row r="53" spans="1:13" x14ac:dyDescent="0.2">
      <c r="A53" s="51" t="s">
        <v>4</v>
      </c>
      <c r="B53" s="34">
        <v>0</v>
      </c>
      <c r="C53" s="36">
        <v>0</v>
      </c>
      <c r="D53" s="35">
        <v>281396</v>
      </c>
      <c r="E53" s="35">
        <v>0</v>
      </c>
      <c r="F53" s="35">
        <v>0</v>
      </c>
      <c r="G53" s="35">
        <v>0</v>
      </c>
      <c r="H53" s="35">
        <v>0</v>
      </c>
      <c r="I53" s="36">
        <v>0</v>
      </c>
      <c r="J53" s="52">
        <v>557719</v>
      </c>
      <c r="K53" s="36">
        <v>1347919</v>
      </c>
      <c r="L53" s="36">
        <v>2187033</v>
      </c>
      <c r="M53" s="53">
        <f t="shared" si="0"/>
        <v>1.5580228378993255E-3</v>
      </c>
    </row>
    <row r="54" spans="1:13" x14ac:dyDescent="0.2">
      <c r="A54" s="51" t="s">
        <v>52</v>
      </c>
      <c r="B54" s="34">
        <v>0</v>
      </c>
      <c r="C54" s="36">
        <v>25637882</v>
      </c>
      <c r="D54" s="35">
        <v>0</v>
      </c>
      <c r="E54" s="35">
        <v>0</v>
      </c>
      <c r="F54" s="35">
        <v>3901867</v>
      </c>
      <c r="G54" s="35">
        <v>0</v>
      </c>
      <c r="H54" s="35">
        <v>0</v>
      </c>
      <c r="I54" s="36">
        <v>13859841</v>
      </c>
      <c r="J54" s="52">
        <v>614485</v>
      </c>
      <c r="K54" s="36">
        <v>531703</v>
      </c>
      <c r="L54" s="36">
        <v>44545778</v>
      </c>
      <c r="M54" s="53">
        <f t="shared" si="0"/>
        <v>3.1734015653167254E-2</v>
      </c>
    </row>
    <row r="55" spans="1:13" x14ac:dyDescent="0.2">
      <c r="A55" s="51" t="s">
        <v>53</v>
      </c>
      <c r="B55" s="34">
        <v>238847</v>
      </c>
      <c r="C55" s="36">
        <v>19676894</v>
      </c>
      <c r="D55" s="35">
        <v>3585018</v>
      </c>
      <c r="E55" s="35">
        <v>0</v>
      </c>
      <c r="F55" s="35">
        <v>1303592</v>
      </c>
      <c r="G55" s="35">
        <v>0</v>
      </c>
      <c r="H55" s="35">
        <v>0</v>
      </c>
      <c r="I55" s="36">
        <v>1338048</v>
      </c>
      <c r="J55" s="52">
        <v>0</v>
      </c>
      <c r="K55" s="36">
        <v>0</v>
      </c>
      <c r="L55" s="36">
        <v>26142399</v>
      </c>
      <c r="M55" s="53">
        <f t="shared" si="0"/>
        <v>1.8623612300077998E-2</v>
      </c>
    </row>
    <row r="56" spans="1:13" x14ac:dyDescent="0.2">
      <c r="A56" s="51" t="s">
        <v>54</v>
      </c>
      <c r="B56" s="34">
        <v>0</v>
      </c>
      <c r="C56" s="36">
        <v>0</v>
      </c>
      <c r="D56" s="35">
        <v>38234372</v>
      </c>
      <c r="E56" s="35">
        <v>0</v>
      </c>
      <c r="F56" s="35">
        <v>2809600</v>
      </c>
      <c r="G56" s="35">
        <v>0</v>
      </c>
      <c r="H56" s="35">
        <v>314659</v>
      </c>
      <c r="I56" s="36">
        <v>26845673</v>
      </c>
      <c r="J56" s="52">
        <v>20265</v>
      </c>
      <c r="K56" s="36">
        <v>385325</v>
      </c>
      <c r="L56" s="36">
        <v>68609895</v>
      </c>
      <c r="M56" s="53">
        <f t="shared" si="0"/>
        <v>4.8877078359528522E-2</v>
      </c>
    </row>
    <row r="57" spans="1:13" x14ac:dyDescent="0.2">
      <c r="A57" s="51" t="s">
        <v>55</v>
      </c>
      <c r="B57" s="34">
        <v>0</v>
      </c>
      <c r="C57" s="36">
        <v>0</v>
      </c>
      <c r="D57" s="35">
        <v>0</v>
      </c>
      <c r="E57" s="35">
        <v>0</v>
      </c>
      <c r="F57" s="35">
        <v>0</v>
      </c>
      <c r="G57" s="35">
        <v>0</v>
      </c>
      <c r="H57" s="35">
        <v>0</v>
      </c>
      <c r="I57" s="36">
        <v>11874895</v>
      </c>
      <c r="J57" s="52">
        <v>591881</v>
      </c>
      <c r="K57" s="36">
        <v>0</v>
      </c>
      <c r="L57" s="36">
        <v>12466777</v>
      </c>
      <c r="M57" s="53">
        <f t="shared" si="0"/>
        <v>8.8812209422528317E-3</v>
      </c>
    </row>
    <row r="58" spans="1:13" x14ac:dyDescent="0.2">
      <c r="A58" s="51" t="s">
        <v>70</v>
      </c>
      <c r="B58" s="34">
        <v>0</v>
      </c>
      <c r="C58" s="36">
        <v>59756</v>
      </c>
      <c r="D58" s="35">
        <v>0</v>
      </c>
      <c r="E58" s="35">
        <v>0</v>
      </c>
      <c r="F58" s="35">
        <v>0</v>
      </c>
      <c r="G58" s="35">
        <v>0</v>
      </c>
      <c r="H58" s="35">
        <v>358483</v>
      </c>
      <c r="I58" s="36">
        <v>18575097</v>
      </c>
      <c r="J58" s="52">
        <v>10560</v>
      </c>
      <c r="K58" s="36">
        <v>0</v>
      </c>
      <c r="L58" s="36">
        <v>19003895</v>
      </c>
      <c r="M58" s="53">
        <f t="shared" si="0"/>
        <v>1.3538205605055252E-2</v>
      </c>
    </row>
    <row r="59" spans="1:13" x14ac:dyDescent="0.2">
      <c r="A59" s="51" t="s">
        <v>71</v>
      </c>
      <c r="B59" s="34">
        <v>0</v>
      </c>
      <c r="C59" s="36">
        <v>0</v>
      </c>
      <c r="D59" s="35">
        <v>0</v>
      </c>
      <c r="E59" s="35">
        <v>0</v>
      </c>
      <c r="F59" s="35">
        <v>196534</v>
      </c>
      <c r="G59" s="35">
        <v>0</v>
      </c>
      <c r="H59" s="35">
        <v>1071869</v>
      </c>
      <c r="I59" s="36">
        <v>4962851</v>
      </c>
      <c r="J59" s="52">
        <v>0</v>
      </c>
      <c r="K59" s="36">
        <v>915225</v>
      </c>
      <c r="L59" s="36">
        <v>7146479</v>
      </c>
      <c r="M59" s="53">
        <f t="shared" si="0"/>
        <v>5.0910880140207912E-3</v>
      </c>
    </row>
    <row r="60" spans="1:13" x14ac:dyDescent="0.2">
      <c r="A60" s="51" t="s">
        <v>56</v>
      </c>
      <c r="B60" s="34">
        <v>1542</v>
      </c>
      <c r="C60" s="36">
        <v>23781</v>
      </c>
      <c r="D60" s="35">
        <v>8496016</v>
      </c>
      <c r="E60" s="35">
        <v>0</v>
      </c>
      <c r="F60" s="35">
        <v>492586</v>
      </c>
      <c r="G60" s="35">
        <v>0</v>
      </c>
      <c r="H60" s="35">
        <v>0</v>
      </c>
      <c r="I60" s="36">
        <v>0</v>
      </c>
      <c r="J60" s="52">
        <v>9005</v>
      </c>
      <c r="K60" s="36">
        <v>339205</v>
      </c>
      <c r="L60" s="36">
        <v>9362136</v>
      </c>
      <c r="M60" s="53">
        <f t="shared" si="0"/>
        <v>6.669502334678736E-3</v>
      </c>
    </row>
    <row r="61" spans="1:13" x14ac:dyDescent="0.2">
      <c r="A61" s="51" t="s">
        <v>6</v>
      </c>
      <c r="B61" s="34">
        <v>0</v>
      </c>
      <c r="C61" s="36">
        <v>17400715</v>
      </c>
      <c r="D61" s="35">
        <v>39646186</v>
      </c>
      <c r="E61" s="35">
        <v>0</v>
      </c>
      <c r="F61" s="35">
        <v>62174</v>
      </c>
      <c r="G61" s="35">
        <v>0</v>
      </c>
      <c r="H61" s="35">
        <v>2505117</v>
      </c>
      <c r="I61" s="36">
        <v>22990855</v>
      </c>
      <c r="J61" s="52">
        <v>0</v>
      </c>
      <c r="K61" s="36">
        <v>823366</v>
      </c>
      <c r="L61" s="36">
        <v>83428413</v>
      </c>
      <c r="M61" s="53">
        <f t="shared" si="0"/>
        <v>5.9433658652474367E-2</v>
      </c>
    </row>
    <row r="62" spans="1:13" x14ac:dyDescent="0.2">
      <c r="A62" s="51" t="s">
        <v>5</v>
      </c>
      <c r="B62" s="34">
        <v>0</v>
      </c>
      <c r="C62" s="36">
        <v>0</v>
      </c>
      <c r="D62" s="35">
        <v>0</v>
      </c>
      <c r="E62" s="35">
        <v>0</v>
      </c>
      <c r="F62" s="35">
        <v>2373954</v>
      </c>
      <c r="G62" s="35">
        <v>0</v>
      </c>
      <c r="H62" s="35">
        <v>10181</v>
      </c>
      <c r="I62" s="36">
        <v>15321990</v>
      </c>
      <c r="J62" s="52">
        <v>23318</v>
      </c>
      <c r="K62" s="36">
        <v>480222</v>
      </c>
      <c r="L62" s="36">
        <v>18209666</v>
      </c>
      <c r="M62" s="53">
        <f t="shared" si="0"/>
        <v>1.2972403936529014E-2</v>
      </c>
    </row>
    <row r="63" spans="1:13" x14ac:dyDescent="0.2">
      <c r="A63" s="51" t="s">
        <v>57</v>
      </c>
      <c r="B63" s="34">
        <v>0</v>
      </c>
      <c r="C63" s="36">
        <v>0</v>
      </c>
      <c r="D63" s="35">
        <v>8225664</v>
      </c>
      <c r="E63" s="35">
        <v>0</v>
      </c>
      <c r="F63" s="35">
        <v>0</v>
      </c>
      <c r="G63" s="35">
        <v>0</v>
      </c>
      <c r="H63" s="35">
        <v>0</v>
      </c>
      <c r="I63" s="36">
        <v>0</v>
      </c>
      <c r="J63" s="52">
        <v>0</v>
      </c>
      <c r="K63" s="36">
        <v>0</v>
      </c>
      <c r="L63" s="36">
        <v>8225664</v>
      </c>
      <c r="M63" s="53">
        <f t="shared" si="0"/>
        <v>5.8598897999647542E-3</v>
      </c>
    </row>
    <row r="64" spans="1:13" x14ac:dyDescent="0.2">
      <c r="A64" s="51" t="s">
        <v>58</v>
      </c>
      <c r="B64" s="34">
        <v>0</v>
      </c>
      <c r="C64" s="36">
        <v>0</v>
      </c>
      <c r="D64" s="35">
        <v>2198612</v>
      </c>
      <c r="E64" s="35">
        <v>0</v>
      </c>
      <c r="F64" s="35">
        <v>0</v>
      </c>
      <c r="G64" s="35">
        <v>0</v>
      </c>
      <c r="H64" s="35">
        <v>0</v>
      </c>
      <c r="I64" s="36">
        <v>2023805</v>
      </c>
      <c r="J64" s="52">
        <v>0</v>
      </c>
      <c r="K64" s="36">
        <v>5910</v>
      </c>
      <c r="L64" s="36">
        <v>4228328</v>
      </c>
      <c r="M64" s="53">
        <f t="shared" si="0"/>
        <v>3.0122232221137858E-3</v>
      </c>
    </row>
    <row r="65" spans="1:13" x14ac:dyDescent="0.2">
      <c r="A65" s="51" t="s">
        <v>59</v>
      </c>
      <c r="B65" s="34">
        <v>0</v>
      </c>
      <c r="C65" s="36">
        <v>0</v>
      </c>
      <c r="D65" s="35">
        <v>0</v>
      </c>
      <c r="E65" s="35">
        <v>0</v>
      </c>
      <c r="F65" s="35">
        <v>0</v>
      </c>
      <c r="G65" s="35">
        <v>0</v>
      </c>
      <c r="H65" s="35">
        <v>0</v>
      </c>
      <c r="I65" s="36">
        <v>1074414</v>
      </c>
      <c r="J65" s="52">
        <v>0</v>
      </c>
      <c r="K65" s="36">
        <v>55524</v>
      </c>
      <c r="L65" s="36">
        <v>1129938</v>
      </c>
      <c r="M65" s="53">
        <f t="shared" si="0"/>
        <v>8.0495777128661891E-4</v>
      </c>
    </row>
    <row r="66" spans="1:13" x14ac:dyDescent="0.2">
      <c r="A66" s="51" t="s">
        <v>60</v>
      </c>
      <c r="B66" s="34">
        <v>0</v>
      </c>
      <c r="C66" s="36">
        <v>0</v>
      </c>
      <c r="D66" s="35">
        <v>0</v>
      </c>
      <c r="E66" s="35">
        <v>206900</v>
      </c>
      <c r="F66" s="35">
        <v>0</v>
      </c>
      <c r="G66" s="35">
        <v>0</v>
      </c>
      <c r="H66" s="35">
        <v>0</v>
      </c>
      <c r="I66" s="36">
        <v>303045</v>
      </c>
      <c r="J66" s="52">
        <v>0</v>
      </c>
      <c r="K66" s="36">
        <v>0</v>
      </c>
      <c r="L66" s="36">
        <v>509945</v>
      </c>
      <c r="M66" s="53">
        <f t="shared" si="0"/>
        <v>3.6328027792565157E-4</v>
      </c>
    </row>
    <row r="67" spans="1:13" x14ac:dyDescent="0.2">
      <c r="A67" s="51" t="s">
        <v>61</v>
      </c>
      <c r="B67" s="34">
        <v>0</v>
      </c>
      <c r="C67" s="36">
        <v>4491011</v>
      </c>
      <c r="D67" s="35">
        <v>0</v>
      </c>
      <c r="E67" s="35">
        <v>0</v>
      </c>
      <c r="F67" s="35">
        <v>316268</v>
      </c>
      <c r="G67" s="35">
        <v>0</v>
      </c>
      <c r="H67" s="35">
        <v>0</v>
      </c>
      <c r="I67" s="36">
        <v>10963509</v>
      </c>
      <c r="J67" s="52">
        <v>219996</v>
      </c>
      <c r="K67" s="36">
        <v>0</v>
      </c>
      <c r="L67" s="36">
        <v>15990784</v>
      </c>
      <c r="M67" s="53">
        <f t="shared" si="0"/>
        <v>1.1391692154583459E-2</v>
      </c>
    </row>
    <row r="68" spans="1:13" x14ac:dyDescent="0.2">
      <c r="A68" s="51" t="s">
        <v>62</v>
      </c>
      <c r="B68" s="34">
        <v>0</v>
      </c>
      <c r="C68" s="36">
        <v>0</v>
      </c>
      <c r="D68" s="35">
        <v>1610649</v>
      </c>
      <c r="E68" s="35">
        <v>0</v>
      </c>
      <c r="F68" s="35">
        <v>0</v>
      </c>
      <c r="G68" s="35">
        <v>0</v>
      </c>
      <c r="H68" s="35">
        <v>0</v>
      </c>
      <c r="I68" s="36">
        <v>2410212</v>
      </c>
      <c r="J68" s="52">
        <v>0</v>
      </c>
      <c r="K68" s="36">
        <v>1215</v>
      </c>
      <c r="L68" s="36">
        <v>4022076</v>
      </c>
      <c r="M68" s="53">
        <f t="shared" si="0"/>
        <v>2.8652911335890988E-3</v>
      </c>
    </row>
    <row r="69" spans="1:13" x14ac:dyDescent="0.2">
      <c r="A69" s="51" t="s">
        <v>63</v>
      </c>
      <c r="B69" s="34">
        <v>0</v>
      </c>
      <c r="C69" s="36">
        <v>45500</v>
      </c>
      <c r="D69" s="35">
        <v>1015254</v>
      </c>
      <c r="E69" s="35">
        <v>0</v>
      </c>
      <c r="F69" s="35">
        <v>0</v>
      </c>
      <c r="G69" s="35">
        <v>0</v>
      </c>
      <c r="H69" s="35">
        <v>0</v>
      </c>
      <c r="I69" s="36">
        <v>0</v>
      </c>
      <c r="J69" s="52">
        <v>0</v>
      </c>
      <c r="K69" s="36">
        <v>4566</v>
      </c>
      <c r="L69" s="36">
        <v>1065319</v>
      </c>
      <c r="M69" s="53">
        <f t="shared" si="0"/>
        <v>7.5892377099388603E-4</v>
      </c>
    </row>
    <row r="70" spans="1:13" x14ac:dyDescent="0.2">
      <c r="A70" s="51" t="s">
        <v>64</v>
      </c>
      <c r="B70" s="34">
        <v>498947</v>
      </c>
      <c r="C70" s="36">
        <v>0</v>
      </c>
      <c r="D70" s="35">
        <v>0</v>
      </c>
      <c r="E70" s="35">
        <v>0</v>
      </c>
      <c r="F70" s="35">
        <v>0</v>
      </c>
      <c r="G70" s="35">
        <v>0</v>
      </c>
      <c r="H70" s="35">
        <v>0</v>
      </c>
      <c r="I70" s="36">
        <v>0</v>
      </c>
      <c r="J70" s="52">
        <v>0</v>
      </c>
      <c r="K70" s="36">
        <v>0</v>
      </c>
      <c r="L70" s="36">
        <v>498947</v>
      </c>
      <c r="M70" s="50">
        <f>L70/$L$71</f>
        <v>3.5544540064157913E-4</v>
      </c>
    </row>
    <row r="71" spans="1:13" x14ac:dyDescent="0.2">
      <c r="A71" s="54" t="s">
        <v>67</v>
      </c>
      <c r="B71" s="55">
        <v>15545501</v>
      </c>
      <c r="C71" s="55">
        <v>122905933</v>
      </c>
      <c r="D71" s="55">
        <v>303085817</v>
      </c>
      <c r="E71" s="55">
        <v>37126209</v>
      </c>
      <c r="F71" s="55">
        <v>48621408</v>
      </c>
      <c r="G71" s="55">
        <v>529441</v>
      </c>
      <c r="H71" s="55">
        <v>89458870</v>
      </c>
      <c r="I71" s="55">
        <v>703414891</v>
      </c>
      <c r="J71" s="55">
        <v>11983839</v>
      </c>
      <c r="K71" s="55">
        <v>71051418</v>
      </c>
      <c r="L71" s="55">
        <v>1403723326</v>
      </c>
      <c r="M71" s="56">
        <f>L71/$L$71</f>
        <v>1</v>
      </c>
    </row>
    <row r="72" spans="1:13" x14ac:dyDescent="0.2">
      <c r="A72" s="54" t="s">
        <v>81</v>
      </c>
      <c r="B72" s="58">
        <f>(B71/$L$71)</f>
        <v>1.1074476509767709E-2</v>
      </c>
      <c r="C72" s="58">
        <f t="shared" ref="C72:L72" si="1">(C71/$L$71)</f>
        <v>8.7557092429480649E-2</v>
      </c>
      <c r="D72" s="58">
        <f t="shared" si="1"/>
        <v>0.21591563763755536</v>
      </c>
      <c r="E72" s="58">
        <f t="shared" si="1"/>
        <v>2.6448380754484947E-2</v>
      </c>
      <c r="F72" s="58">
        <f t="shared" si="1"/>
        <v>3.4637458179561521E-2</v>
      </c>
      <c r="G72" s="58">
        <f t="shared" si="1"/>
        <v>3.7716905475146319E-4</v>
      </c>
      <c r="H72" s="58">
        <f t="shared" si="1"/>
        <v>6.3729702529713467E-2</v>
      </c>
      <c r="I72" s="58">
        <f t="shared" si="1"/>
        <v>0.50110650579870752</v>
      </c>
      <c r="J72" s="58">
        <f t="shared" si="1"/>
        <v>8.5371802106820587E-3</v>
      </c>
      <c r="K72" s="58">
        <f t="shared" si="1"/>
        <v>5.0616397607686402E-2</v>
      </c>
      <c r="L72" s="58">
        <f t="shared" si="1"/>
        <v>1</v>
      </c>
      <c r="M72" s="59"/>
    </row>
    <row r="73" spans="1:13" x14ac:dyDescent="0.2">
      <c r="A73" s="9"/>
      <c r="B73" s="17"/>
      <c r="C73" s="17"/>
      <c r="D73" s="17"/>
      <c r="E73" s="17"/>
      <c r="F73" s="17"/>
      <c r="G73" s="17"/>
      <c r="H73" s="17"/>
      <c r="I73" s="17"/>
      <c r="J73" s="17"/>
      <c r="K73" s="17"/>
      <c r="L73" s="17"/>
      <c r="M73" s="18"/>
    </row>
    <row r="74" spans="1:13" ht="25.5" customHeight="1" x14ac:dyDescent="0.2">
      <c r="A74" s="72" t="s">
        <v>86</v>
      </c>
      <c r="B74" s="73"/>
      <c r="C74" s="73"/>
      <c r="D74" s="73"/>
      <c r="E74" s="73"/>
      <c r="F74" s="73"/>
      <c r="G74" s="73"/>
      <c r="H74" s="73"/>
      <c r="I74" s="73"/>
      <c r="J74" s="73"/>
      <c r="K74" s="73"/>
      <c r="L74" s="73"/>
      <c r="M74" s="71"/>
    </row>
    <row r="75" spans="1:13" x14ac:dyDescent="0.2">
      <c r="A75" s="9"/>
      <c r="B75" s="17"/>
      <c r="C75" s="17"/>
      <c r="D75" s="17"/>
      <c r="E75" s="17"/>
      <c r="F75" s="17"/>
      <c r="G75" s="17"/>
      <c r="H75" s="17"/>
      <c r="I75" s="17"/>
      <c r="J75" s="17"/>
      <c r="K75" s="17"/>
      <c r="L75" s="17"/>
      <c r="M75" s="18"/>
    </row>
    <row r="76" spans="1:13" ht="13.5" thickBot="1" x14ac:dyDescent="0.25">
      <c r="A76" s="19" t="s">
        <v>83</v>
      </c>
      <c r="B76" s="20"/>
      <c r="C76" s="20"/>
      <c r="D76" s="21"/>
      <c r="E76" s="21"/>
      <c r="F76" s="21"/>
      <c r="G76" s="21"/>
      <c r="H76" s="21"/>
      <c r="I76" s="21"/>
      <c r="J76" s="21"/>
      <c r="K76" s="21"/>
      <c r="L76" s="21"/>
      <c r="M76" s="22"/>
    </row>
    <row r="77" spans="1:13" x14ac:dyDescent="0.2">
      <c r="A77" s="57"/>
      <c r="D77" s="1"/>
      <c r="E77" s="1"/>
      <c r="F77" s="1"/>
      <c r="G77" s="1"/>
      <c r="H77" s="1"/>
      <c r="I77" s="1"/>
      <c r="J77" s="1"/>
      <c r="K77" s="1"/>
      <c r="L77" s="1"/>
      <c r="M77" s="1"/>
    </row>
    <row r="78" spans="1:13" x14ac:dyDescent="0.2">
      <c r="B78" s="1"/>
      <c r="C78" s="1"/>
      <c r="D78" s="1"/>
      <c r="E78" s="1"/>
      <c r="F78" s="1"/>
      <c r="G78" s="1"/>
      <c r="H78" s="1"/>
      <c r="I78" s="1"/>
      <c r="J78" s="1"/>
      <c r="K78" s="1"/>
      <c r="L78" s="1"/>
      <c r="M78" s="1"/>
    </row>
    <row r="79" spans="1:13" x14ac:dyDescent="0.2">
      <c r="D79" s="1"/>
      <c r="E79" s="1"/>
      <c r="F79" s="1"/>
      <c r="G79" s="1"/>
      <c r="H79" s="1"/>
      <c r="I79" s="1"/>
      <c r="J79" s="1"/>
      <c r="K79" s="1"/>
      <c r="L79" s="1"/>
      <c r="M79" s="1"/>
    </row>
    <row r="80" spans="1:13" x14ac:dyDescent="0.2">
      <c r="D80" s="1"/>
      <c r="E80" s="1"/>
      <c r="F80" s="1"/>
      <c r="G80" s="1"/>
      <c r="H80" s="1"/>
      <c r="I80" s="1"/>
      <c r="J80" s="1"/>
      <c r="K80" s="1"/>
      <c r="L80" s="1"/>
      <c r="M80" s="1"/>
    </row>
    <row r="81" spans="4:13" x14ac:dyDescent="0.2">
      <c r="D81" s="1"/>
      <c r="E81" s="1"/>
      <c r="F81" s="1"/>
      <c r="G81" s="1"/>
      <c r="H81" s="1"/>
      <c r="I81" s="1"/>
      <c r="J81" s="1"/>
      <c r="K81" s="1"/>
      <c r="L81" s="1"/>
      <c r="M81" s="1"/>
    </row>
  </sheetData>
  <mergeCells count="1">
    <mergeCell ref="A74:M74"/>
  </mergeCells>
  <printOptions horizontalCentered="1"/>
  <pageMargins left="0.5" right="0.5" top="0.5" bottom="0.5" header="0.3" footer="0.3"/>
  <pageSetup scale="66" fitToHeight="0" orientation="landscape" r:id="rId1"/>
  <headerFooter>
    <oddFooter>&amp;L&amp;11Office of Economic and Demographic Research&amp;R&amp;11Page &amp;P of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M81"/>
  <sheetViews>
    <sheetView workbookViewId="0"/>
  </sheetViews>
  <sheetFormatPr defaultRowHeight="12.75" x14ac:dyDescent="0.2"/>
  <cols>
    <col min="1" max="12" width="15.7109375" customWidth="1"/>
    <col min="13" max="13" width="8.7109375" customWidth="1"/>
  </cols>
  <sheetData>
    <row r="1" spans="1:13" ht="23.25" x14ac:dyDescent="0.35">
      <c r="A1" s="39" t="s">
        <v>73</v>
      </c>
      <c r="B1" s="3"/>
      <c r="C1" s="3"/>
      <c r="D1" s="4"/>
      <c r="E1" s="4"/>
      <c r="F1" s="4"/>
      <c r="G1" s="4"/>
      <c r="H1" s="4"/>
      <c r="I1" s="4"/>
      <c r="J1" s="4"/>
      <c r="K1" s="4"/>
      <c r="L1" s="4"/>
      <c r="M1" s="5"/>
    </row>
    <row r="2" spans="1:13" ht="18.75" thickBot="1" x14ac:dyDescent="0.3">
      <c r="A2" s="40" t="s">
        <v>94</v>
      </c>
      <c r="B2" s="6"/>
      <c r="C2" s="6"/>
      <c r="D2" s="7"/>
      <c r="E2" s="7"/>
      <c r="F2" s="7"/>
      <c r="G2" s="7"/>
      <c r="H2" s="7"/>
      <c r="I2" s="7"/>
      <c r="J2" s="7"/>
      <c r="K2" s="7"/>
      <c r="L2" s="7"/>
      <c r="M2" s="8"/>
    </row>
    <row r="3" spans="1:13" ht="42" customHeight="1" thickBot="1" x14ac:dyDescent="0.25">
      <c r="A3" s="41" t="s">
        <v>7</v>
      </c>
      <c r="B3" s="42" t="s">
        <v>84</v>
      </c>
      <c r="C3" s="43" t="s">
        <v>74</v>
      </c>
      <c r="D3" s="43" t="s">
        <v>75</v>
      </c>
      <c r="E3" s="43" t="s">
        <v>76</v>
      </c>
      <c r="F3" s="43" t="s">
        <v>77</v>
      </c>
      <c r="G3" s="43" t="s">
        <v>78</v>
      </c>
      <c r="H3" s="43" t="s">
        <v>79</v>
      </c>
      <c r="I3" s="43" t="s">
        <v>66</v>
      </c>
      <c r="J3" s="43" t="s">
        <v>80</v>
      </c>
      <c r="K3" s="43" t="s">
        <v>65</v>
      </c>
      <c r="L3" s="43" t="s">
        <v>67</v>
      </c>
      <c r="M3" s="44" t="s">
        <v>81</v>
      </c>
    </row>
    <row r="4" spans="1:13" x14ac:dyDescent="0.2">
      <c r="A4" s="45" t="s">
        <v>0</v>
      </c>
      <c r="B4" s="46">
        <v>433742</v>
      </c>
      <c r="C4" s="47">
        <v>1408782</v>
      </c>
      <c r="D4" s="48">
        <v>13508906</v>
      </c>
      <c r="E4" s="48">
        <v>0</v>
      </c>
      <c r="F4" s="48">
        <v>0</v>
      </c>
      <c r="G4" s="48">
        <v>0</v>
      </c>
      <c r="H4" s="48">
        <v>0</v>
      </c>
      <c r="I4" s="47">
        <v>7779872</v>
      </c>
      <c r="J4" s="49">
        <v>71818</v>
      </c>
      <c r="K4" s="47">
        <v>143575</v>
      </c>
      <c r="L4" s="47">
        <v>23346695</v>
      </c>
      <c r="M4" s="50">
        <f>L4/$L$71</f>
        <v>1.7290249509306389E-2</v>
      </c>
    </row>
    <row r="5" spans="1:13" x14ac:dyDescent="0.2">
      <c r="A5" s="51" t="s">
        <v>8</v>
      </c>
      <c r="B5" s="34">
        <v>0</v>
      </c>
      <c r="C5" s="36">
        <v>0</v>
      </c>
      <c r="D5" s="35">
        <v>210779</v>
      </c>
      <c r="E5" s="35">
        <v>0</v>
      </c>
      <c r="F5" s="35">
        <v>0</v>
      </c>
      <c r="G5" s="35">
        <v>0</v>
      </c>
      <c r="H5" s="35">
        <v>0</v>
      </c>
      <c r="I5" s="36">
        <v>377300</v>
      </c>
      <c r="J5" s="52">
        <v>0</v>
      </c>
      <c r="K5" s="36">
        <v>0</v>
      </c>
      <c r="L5" s="36">
        <v>588079</v>
      </c>
      <c r="M5" s="53">
        <f>L5/$L$71</f>
        <v>4.3552342809906889E-4</v>
      </c>
    </row>
    <row r="6" spans="1:13" x14ac:dyDescent="0.2">
      <c r="A6" s="51" t="s">
        <v>9</v>
      </c>
      <c r="B6" s="34">
        <v>0</v>
      </c>
      <c r="C6" s="36">
        <v>1788720</v>
      </c>
      <c r="D6" s="35">
        <v>0</v>
      </c>
      <c r="E6" s="35">
        <v>0</v>
      </c>
      <c r="F6" s="35">
        <v>1763</v>
      </c>
      <c r="G6" s="35">
        <v>0</v>
      </c>
      <c r="H6" s="35">
        <v>0</v>
      </c>
      <c r="I6" s="36">
        <v>0</v>
      </c>
      <c r="J6" s="52">
        <v>0</v>
      </c>
      <c r="K6" s="36">
        <v>210792</v>
      </c>
      <c r="L6" s="36">
        <v>2001275</v>
      </c>
      <c r="M6" s="53">
        <f t="shared" ref="M6:M69" si="0">L6/$L$71</f>
        <v>1.4821174511740159E-3</v>
      </c>
    </row>
    <row r="7" spans="1:13" x14ac:dyDescent="0.2">
      <c r="A7" s="51" t="s">
        <v>10</v>
      </c>
      <c r="B7" s="34">
        <v>0</v>
      </c>
      <c r="C7" s="36">
        <v>0</v>
      </c>
      <c r="D7" s="35">
        <v>0</v>
      </c>
      <c r="E7" s="35">
        <v>0</v>
      </c>
      <c r="F7" s="35">
        <v>0</v>
      </c>
      <c r="G7" s="35">
        <v>0</v>
      </c>
      <c r="H7" s="35">
        <v>0</v>
      </c>
      <c r="I7" s="36">
        <v>689325</v>
      </c>
      <c r="J7" s="52">
        <v>0</v>
      </c>
      <c r="K7" s="36">
        <v>0</v>
      </c>
      <c r="L7" s="36">
        <v>689325</v>
      </c>
      <c r="M7" s="53">
        <f t="shared" si="0"/>
        <v>5.10504859167545E-4</v>
      </c>
    </row>
    <row r="8" spans="1:13" x14ac:dyDescent="0.2">
      <c r="A8" s="51" t="s">
        <v>11</v>
      </c>
      <c r="B8" s="34">
        <v>0</v>
      </c>
      <c r="C8" s="36">
        <v>6785208</v>
      </c>
      <c r="D8" s="35">
        <v>22513301</v>
      </c>
      <c r="E8" s="35">
        <v>0</v>
      </c>
      <c r="F8" s="35">
        <v>0</v>
      </c>
      <c r="G8" s="35">
        <v>0</v>
      </c>
      <c r="H8" s="35">
        <v>0</v>
      </c>
      <c r="I8" s="36">
        <v>36389060</v>
      </c>
      <c r="J8" s="52">
        <v>7607</v>
      </c>
      <c r="K8" s="36">
        <v>0</v>
      </c>
      <c r="L8" s="36">
        <v>65695176</v>
      </c>
      <c r="M8" s="53">
        <f t="shared" si="0"/>
        <v>4.865296713722421E-2</v>
      </c>
    </row>
    <row r="9" spans="1:13" x14ac:dyDescent="0.2">
      <c r="A9" s="51" t="s">
        <v>12</v>
      </c>
      <c r="B9" s="34">
        <v>0</v>
      </c>
      <c r="C9" s="36">
        <v>0</v>
      </c>
      <c r="D9" s="35">
        <v>1132279</v>
      </c>
      <c r="E9" s="35">
        <v>0</v>
      </c>
      <c r="F9" s="35">
        <v>0</v>
      </c>
      <c r="G9" s="35">
        <v>0</v>
      </c>
      <c r="H9" s="35">
        <v>0</v>
      </c>
      <c r="I9" s="36">
        <v>1191240</v>
      </c>
      <c r="J9" s="52">
        <v>0</v>
      </c>
      <c r="K9" s="36">
        <v>0</v>
      </c>
      <c r="L9" s="36">
        <v>2323519</v>
      </c>
      <c r="M9" s="53">
        <f t="shared" si="0"/>
        <v>1.7207670400291805E-3</v>
      </c>
    </row>
    <row r="10" spans="1:13" x14ac:dyDescent="0.2">
      <c r="A10" s="51" t="s">
        <v>13</v>
      </c>
      <c r="B10" s="34">
        <v>0</v>
      </c>
      <c r="C10" s="36">
        <v>0</v>
      </c>
      <c r="D10" s="35">
        <v>0</v>
      </c>
      <c r="E10" s="35">
        <v>0</v>
      </c>
      <c r="F10" s="35">
        <v>0</v>
      </c>
      <c r="G10" s="35">
        <v>0</v>
      </c>
      <c r="H10" s="35">
        <v>0</v>
      </c>
      <c r="I10" s="36">
        <v>0</v>
      </c>
      <c r="J10" s="52">
        <v>0</v>
      </c>
      <c r="K10" s="36">
        <v>0</v>
      </c>
      <c r="L10" s="36">
        <v>0</v>
      </c>
      <c r="M10" s="53">
        <f t="shared" si="0"/>
        <v>0</v>
      </c>
    </row>
    <row r="11" spans="1:13" x14ac:dyDescent="0.2">
      <c r="A11" s="51" t="s">
        <v>14</v>
      </c>
      <c r="B11" s="34">
        <v>366468</v>
      </c>
      <c r="C11" s="36">
        <v>6826642</v>
      </c>
      <c r="D11" s="35">
        <v>24332507</v>
      </c>
      <c r="E11" s="35">
        <v>0</v>
      </c>
      <c r="F11" s="35">
        <v>0</v>
      </c>
      <c r="G11" s="35">
        <v>0</v>
      </c>
      <c r="H11" s="35">
        <v>6295101</v>
      </c>
      <c r="I11" s="36">
        <v>14950671</v>
      </c>
      <c r="J11" s="52">
        <v>0</v>
      </c>
      <c r="K11" s="36">
        <v>28652158</v>
      </c>
      <c r="L11" s="36">
        <v>81423547</v>
      </c>
      <c r="M11" s="53">
        <f t="shared" si="0"/>
        <v>6.0301187965265984E-2</v>
      </c>
    </row>
    <row r="12" spans="1:13" x14ac:dyDescent="0.2">
      <c r="A12" s="51" t="s">
        <v>15</v>
      </c>
      <c r="B12" s="34">
        <v>716130</v>
      </c>
      <c r="C12" s="36">
        <v>0</v>
      </c>
      <c r="D12" s="35">
        <v>4621226</v>
      </c>
      <c r="E12" s="35">
        <v>0</v>
      </c>
      <c r="F12" s="35">
        <v>423191</v>
      </c>
      <c r="G12" s="35">
        <v>0</v>
      </c>
      <c r="H12" s="35">
        <v>1020467</v>
      </c>
      <c r="I12" s="36">
        <v>1790534</v>
      </c>
      <c r="J12" s="52">
        <v>121939</v>
      </c>
      <c r="K12" s="36">
        <v>3195</v>
      </c>
      <c r="L12" s="36">
        <v>8696681</v>
      </c>
      <c r="M12" s="53">
        <f t="shared" si="0"/>
        <v>6.4406454272368822E-3</v>
      </c>
    </row>
    <row r="13" spans="1:13" x14ac:dyDescent="0.2">
      <c r="A13" s="51" t="s">
        <v>16</v>
      </c>
      <c r="B13" s="34">
        <v>0</v>
      </c>
      <c r="C13" s="36">
        <v>0</v>
      </c>
      <c r="D13" s="35">
        <v>0</v>
      </c>
      <c r="E13" s="35">
        <v>0</v>
      </c>
      <c r="F13" s="35">
        <v>0</v>
      </c>
      <c r="G13" s="35">
        <v>0</v>
      </c>
      <c r="H13" s="35">
        <v>11574</v>
      </c>
      <c r="I13" s="36">
        <v>14006232</v>
      </c>
      <c r="J13" s="52">
        <v>113666</v>
      </c>
      <c r="K13" s="36">
        <v>0</v>
      </c>
      <c r="L13" s="36">
        <v>14131472</v>
      </c>
      <c r="M13" s="53">
        <f t="shared" si="0"/>
        <v>1.0465578824487875E-2</v>
      </c>
    </row>
    <row r="14" spans="1:13" x14ac:dyDescent="0.2">
      <c r="A14" s="51" t="s">
        <v>17</v>
      </c>
      <c r="B14" s="34">
        <v>4971715</v>
      </c>
      <c r="C14" s="36">
        <v>0</v>
      </c>
      <c r="D14" s="35">
        <v>0</v>
      </c>
      <c r="E14" s="35">
        <v>0</v>
      </c>
      <c r="F14" s="35">
        <v>0</v>
      </c>
      <c r="G14" s="35">
        <v>0</v>
      </c>
      <c r="H14" s="35">
        <v>0</v>
      </c>
      <c r="I14" s="36">
        <v>25450430</v>
      </c>
      <c r="J14" s="52">
        <v>0</v>
      </c>
      <c r="K14" s="36">
        <v>0</v>
      </c>
      <c r="L14" s="36">
        <v>30422145</v>
      </c>
      <c r="M14" s="53">
        <f t="shared" si="0"/>
        <v>2.2530232979798545E-2</v>
      </c>
    </row>
    <row r="15" spans="1:13" x14ac:dyDescent="0.2">
      <c r="A15" s="51" t="s">
        <v>18</v>
      </c>
      <c r="B15" s="34">
        <v>0</v>
      </c>
      <c r="C15" s="36">
        <v>0</v>
      </c>
      <c r="D15" s="35">
        <v>5849764</v>
      </c>
      <c r="E15" s="35">
        <v>0</v>
      </c>
      <c r="F15" s="35">
        <v>13465</v>
      </c>
      <c r="G15" s="35">
        <v>0</v>
      </c>
      <c r="H15" s="35">
        <v>0</v>
      </c>
      <c r="I15" s="36">
        <v>3973936</v>
      </c>
      <c r="J15" s="52">
        <v>18627</v>
      </c>
      <c r="K15" s="36">
        <v>0</v>
      </c>
      <c r="L15" s="36">
        <v>9855791</v>
      </c>
      <c r="M15" s="53">
        <f t="shared" si="0"/>
        <v>7.2990667630504578E-3</v>
      </c>
    </row>
    <row r="16" spans="1:13" x14ac:dyDescent="0.2">
      <c r="A16" s="51" t="s">
        <v>72</v>
      </c>
      <c r="B16" s="34">
        <v>0</v>
      </c>
      <c r="C16" s="36">
        <v>0</v>
      </c>
      <c r="D16" s="35">
        <v>1506138</v>
      </c>
      <c r="E16" s="35">
        <v>820179</v>
      </c>
      <c r="F16" s="35">
        <v>53924</v>
      </c>
      <c r="G16" s="35">
        <v>0</v>
      </c>
      <c r="H16" s="35">
        <v>0</v>
      </c>
      <c r="I16" s="36">
        <v>2427933</v>
      </c>
      <c r="J16" s="52">
        <v>0</v>
      </c>
      <c r="K16" s="36">
        <v>0</v>
      </c>
      <c r="L16" s="36">
        <v>4808174</v>
      </c>
      <c r="M16" s="53">
        <f t="shared" si="0"/>
        <v>3.5608692426983661E-3</v>
      </c>
    </row>
    <row r="17" spans="1:13" x14ac:dyDescent="0.2">
      <c r="A17" s="51" t="s">
        <v>19</v>
      </c>
      <c r="B17" s="34">
        <v>0</v>
      </c>
      <c r="C17" s="36">
        <v>0</v>
      </c>
      <c r="D17" s="35">
        <v>470111</v>
      </c>
      <c r="E17" s="35">
        <v>0</v>
      </c>
      <c r="F17" s="35">
        <v>0</v>
      </c>
      <c r="G17" s="35">
        <v>47695</v>
      </c>
      <c r="H17" s="35">
        <v>0</v>
      </c>
      <c r="I17" s="36">
        <v>1288060</v>
      </c>
      <c r="J17" s="52">
        <v>0</v>
      </c>
      <c r="K17" s="36">
        <v>0</v>
      </c>
      <c r="L17" s="36">
        <v>1805866</v>
      </c>
      <c r="M17" s="53">
        <f t="shared" si="0"/>
        <v>1.3374001639363982E-3</v>
      </c>
    </row>
    <row r="18" spans="1:13" x14ac:dyDescent="0.2">
      <c r="A18" s="51" t="s">
        <v>20</v>
      </c>
      <c r="B18" s="34">
        <v>0</v>
      </c>
      <c r="C18" s="36">
        <v>212562</v>
      </c>
      <c r="D18" s="35">
        <v>0</v>
      </c>
      <c r="E18" s="35">
        <v>0</v>
      </c>
      <c r="F18" s="35">
        <v>0</v>
      </c>
      <c r="G18" s="35">
        <v>0</v>
      </c>
      <c r="H18" s="35">
        <v>29298920</v>
      </c>
      <c r="I18" s="36">
        <v>40871451</v>
      </c>
      <c r="J18" s="52">
        <v>0</v>
      </c>
      <c r="K18" s="36">
        <v>0</v>
      </c>
      <c r="L18" s="36">
        <v>70382933</v>
      </c>
      <c r="M18" s="53">
        <f t="shared" si="0"/>
        <v>5.2124657163114284E-2</v>
      </c>
    </row>
    <row r="19" spans="1:13" x14ac:dyDescent="0.2">
      <c r="A19" s="51" t="s">
        <v>22</v>
      </c>
      <c r="B19" s="34">
        <v>0</v>
      </c>
      <c r="C19" s="36">
        <v>173337</v>
      </c>
      <c r="D19" s="35">
        <v>17433049</v>
      </c>
      <c r="E19" s="35">
        <v>0</v>
      </c>
      <c r="F19" s="35">
        <v>876301</v>
      </c>
      <c r="G19" s="35">
        <v>0</v>
      </c>
      <c r="H19" s="35">
        <v>35536</v>
      </c>
      <c r="I19" s="36">
        <v>0</v>
      </c>
      <c r="J19" s="52">
        <v>64754</v>
      </c>
      <c r="K19" s="36">
        <v>1144498</v>
      </c>
      <c r="L19" s="36">
        <v>19727476</v>
      </c>
      <c r="M19" s="53">
        <f t="shared" si="0"/>
        <v>1.4609904409547198E-2</v>
      </c>
    </row>
    <row r="20" spans="1:13" x14ac:dyDescent="0.2">
      <c r="A20" s="51" t="s">
        <v>21</v>
      </c>
      <c r="B20" s="34">
        <v>0</v>
      </c>
      <c r="C20" s="36">
        <v>0</v>
      </c>
      <c r="D20" s="35">
        <v>0</v>
      </c>
      <c r="E20" s="35">
        <v>0</v>
      </c>
      <c r="F20" s="35">
        <v>0</v>
      </c>
      <c r="G20" s="35">
        <v>3873</v>
      </c>
      <c r="H20" s="35">
        <v>0</v>
      </c>
      <c r="I20" s="36">
        <v>1637306</v>
      </c>
      <c r="J20" s="52">
        <v>268066</v>
      </c>
      <c r="K20" s="36">
        <v>34893</v>
      </c>
      <c r="L20" s="36">
        <v>1944138</v>
      </c>
      <c r="M20" s="53">
        <f t="shared" si="0"/>
        <v>1.43980255451677E-3</v>
      </c>
    </row>
    <row r="21" spans="1:13" x14ac:dyDescent="0.2">
      <c r="A21" s="51" t="s">
        <v>23</v>
      </c>
      <c r="B21" s="34">
        <v>0</v>
      </c>
      <c r="C21" s="36">
        <v>0</v>
      </c>
      <c r="D21" s="35">
        <v>0</v>
      </c>
      <c r="E21" s="35">
        <v>0</v>
      </c>
      <c r="F21" s="35">
        <v>0</v>
      </c>
      <c r="G21" s="35">
        <v>0</v>
      </c>
      <c r="H21" s="35">
        <v>0</v>
      </c>
      <c r="I21" s="36">
        <v>0</v>
      </c>
      <c r="J21" s="52">
        <v>0</v>
      </c>
      <c r="K21" s="36">
        <v>0</v>
      </c>
      <c r="L21" s="36">
        <v>0</v>
      </c>
      <c r="M21" s="53">
        <f t="shared" si="0"/>
        <v>0</v>
      </c>
    </row>
    <row r="22" spans="1:13" x14ac:dyDescent="0.2">
      <c r="A22" s="51" t="s">
        <v>24</v>
      </c>
      <c r="B22" s="34">
        <v>0</v>
      </c>
      <c r="C22" s="36">
        <v>0</v>
      </c>
      <c r="D22" s="35">
        <v>0</v>
      </c>
      <c r="E22" s="35">
        <v>0</v>
      </c>
      <c r="F22" s="35">
        <v>0</v>
      </c>
      <c r="G22" s="35">
        <v>0</v>
      </c>
      <c r="H22" s="35">
        <v>0</v>
      </c>
      <c r="I22" s="36">
        <v>0</v>
      </c>
      <c r="J22" s="52">
        <v>0</v>
      </c>
      <c r="K22" s="36">
        <v>0</v>
      </c>
      <c r="L22" s="36">
        <v>0</v>
      </c>
      <c r="M22" s="53">
        <f t="shared" si="0"/>
        <v>0</v>
      </c>
    </row>
    <row r="23" spans="1:13" x14ac:dyDescent="0.2">
      <c r="A23" s="51" t="s">
        <v>25</v>
      </c>
      <c r="B23" s="34">
        <v>0</v>
      </c>
      <c r="C23" s="36">
        <v>0</v>
      </c>
      <c r="D23" s="35">
        <v>581421</v>
      </c>
      <c r="E23" s="35">
        <v>0</v>
      </c>
      <c r="F23" s="35">
        <v>0</v>
      </c>
      <c r="G23" s="35">
        <v>0</v>
      </c>
      <c r="H23" s="35">
        <v>0</v>
      </c>
      <c r="I23" s="36">
        <v>618078</v>
      </c>
      <c r="J23" s="52">
        <v>19577</v>
      </c>
      <c r="K23" s="36">
        <v>0</v>
      </c>
      <c r="L23" s="36">
        <v>1219076</v>
      </c>
      <c r="M23" s="53">
        <f t="shared" si="0"/>
        <v>9.028313519668285E-4</v>
      </c>
    </row>
    <row r="24" spans="1:13" x14ac:dyDescent="0.2">
      <c r="A24" s="51" t="s">
        <v>26</v>
      </c>
      <c r="B24" s="34">
        <v>0</v>
      </c>
      <c r="C24" s="36">
        <v>0</v>
      </c>
      <c r="D24" s="35">
        <v>0</v>
      </c>
      <c r="E24" s="35">
        <v>0</v>
      </c>
      <c r="F24" s="35">
        <v>0</v>
      </c>
      <c r="G24" s="35">
        <v>0</v>
      </c>
      <c r="H24" s="35">
        <v>0</v>
      </c>
      <c r="I24" s="36">
        <v>0</v>
      </c>
      <c r="J24" s="52">
        <v>0</v>
      </c>
      <c r="K24" s="36">
        <v>0</v>
      </c>
      <c r="L24" s="36">
        <v>0</v>
      </c>
      <c r="M24" s="53">
        <f t="shared" si="0"/>
        <v>0</v>
      </c>
    </row>
    <row r="25" spans="1:13" x14ac:dyDescent="0.2">
      <c r="A25" s="51" t="s">
        <v>27</v>
      </c>
      <c r="B25" s="34">
        <v>0</v>
      </c>
      <c r="C25" s="36">
        <v>0</v>
      </c>
      <c r="D25" s="35">
        <v>0</v>
      </c>
      <c r="E25" s="35">
        <v>0</v>
      </c>
      <c r="F25" s="35">
        <v>0</v>
      </c>
      <c r="G25" s="35">
        <v>0</v>
      </c>
      <c r="H25" s="35">
        <v>0</v>
      </c>
      <c r="I25" s="36">
        <v>0</v>
      </c>
      <c r="J25" s="52">
        <v>0</v>
      </c>
      <c r="K25" s="36">
        <v>0</v>
      </c>
      <c r="L25" s="36">
        <v>0</v>
      </c>
      <c r="M25" s="53">
        <f t="shared" si="0"/>
        <v>0</v>
      </c>
    </row>
    <row r="26" spans="1:13" x14ac:dyDescent="0.2">
      <c r="A26" s="51" t="s">
        <v>28</v>
      </c>
      <c r="B26" s="34">
        <v>0</v>
      </c>
      <c r="C26" s="36">
        <v>0</v>
      </c>
      <c r="D26" s="35">
        <v>0</v>
      </c>
      <c r="E26" s="35">
        <v>0</v>
      </c>
      <c r="F26" s="35">
        <v>0</v>
      </c>
      <c r="G26" s="35">
        <v>0</v>
      </c>
      <c r="H26" s="35">
        <v>0</v>
      </c>
      <c r="I26" s="36">
        <v>0</v>
      </c>
      <c r="J26" s="52">
        <v>0</v>
      </c>
      <c r="K26" s="36">
        <v>0</v>
      </c>
      <c r="L26" s="36">
        <v>0</v>
      </c>
      <c r="M26" s="53">
        <f t="shared" si="0"/>
        <v>0</v>
      </c>
    </row>
    <row r="27" spans="1:13" x14ac:dyDescent="0.2">
      <c r="A27" s="51" t="s">
        <v>29</v>
      </c>
      <c r="B27" s="34">
        <v>0</v>
      </c>
      <c r="C27" s="36">
        <v>0</v>
      </c>
      <c r="D27" s="35">
        <v>1864081</v>
      </c>
      <c r="E27" s="35">
        <v>0</v>
      </c>
      <c r="F27" s="35">
        <v>0</v>
      </c>
      <c r="G27" s="35">
        <v>0</v>
      </c>
      <c r="H27" s="35">
        <v>0</v>
      </c>
      <c r="I27" s="36">
        <v>928983</v>
      </c>
      <c r="J27" s="52">
        <v>0</v>
      </c>
      <c r="K27" s="36">
        <v>0</v>
      </c>
      <c r="L27" s="36">
        <v>2793064</v>
      </c>
      <c r="M27" s="53">
        <f t="shared" si="0"/>
        <v>2.0685057758908203E-3</v>
      </c>
    </row>
    <row r="28" spans="1:13" x14ac:dyDescent="0.2">
      <c r="A28" s="51" t="s">
        <v>30</v>
      </c>
      <c r="B28" s="34">
        <v>0</v>
      </c>
      <c r="C28" s="36">
        <v>357851</v>
      </c>
      <c r="D28" s="35">
        <v>1213266</v>
      </c>
      <c r="E28" s="35">
        <v>0</v>
      </c>
      <c r="F28" s="35">
        <v>576861</v>
      </c>
      <c r="G28" s="35">
        <v>460930</v>
      </c>
      <c r="H28" s="35">
        <v>0</v>
      </c>
      <c r="I28" s="36">
        <v>1804557</v>
      </c>
      <c r="J28" s="52">
        <v>8400</v>
      </c>
      <c r="K28" s="36">
        <v>1824698</v>
      </c>
      <c r="L28" s="36">
        <v>6246562</v>
      </c>
      <c r="M28" s="53">
        <f t="shared" si="0"/>
        <v>4.6261201234415374E-3</v>
      </c>
    </row>
    <row r="29" spans="1:13" x14ac:dyDescent="0.2">
      <c r="A29" s="51" t="s">
        <v>31</v>
      </c>
      <c r="B29" s="34">
        <v>0</v>
      </c>
      <c r="C29" s="36">
        <v>0</v>
      </c>
      <c r="D29" s="35">
        <v>22117119</v>
      </c>
      <c r="E29" s="35">
        <v>0</v>
      </c>
      <c r="F29" s="35">
        <v>858803</v>
      </c>
      <c r="G29" s="35">
        <v>0</v>
      </c>
      <c r="H29" s="35">
        <v>0</v>
      </c>
      <c r="I29" s="36">
        <v>4953356</v>
      </c>
      <c r="J29" s="52">
        <v>602737</v>
      </c>
      <c r="K29" s="36">
        <v>543709</v>
      </c>
      <c r="L29" s="36">
        <v>29075724</v>
      </c>
      <c r="M29" s="53">
        <f t="shared" si="0"/>
        <v>2.1533091627047338E-2</v>
      </c>
    </row>
    <row r="30" spans="1:13" x14ac:dyDescent="0.2">
      <c r="A30" s="51" t="s">
        <v>32</v>
      </c>
      <c r="B30" s="34">
        <v>0</v>
      </c>
      <c r="C30" s="36">
        <v>74872</v>
      </c>
      <c r="D30" s="35">
        <v>1705343</v>
      </c>
      <c r="E30" s="35">
        <v>0</v>
      </c>
      <c r="F30" s="35">
        <v>66924</v>
      </c>
      <c r="G30" s="35">
        <v>0</v>
      </c>
      <c r="H30" s="35">
        <v>18100</v>
      </c>
      <c r="I30" s="36">
        <v>6527463</v>
      </c>
      <c r="J30" s="52">
        <v>101475</v>
      </c>
      <c r="K30" s="36">
        <v>428753</v>
      </c>
      <c r="L30" s="36">
        <v>8922929</v>
      </c>
      <c r="M30" s="53">
        <f t="shared" si="0"/>
        <v>6.6082016646821203E-3</v>
      </c>
    </row>
    <row r="31" spans="1:13" x14ac:dyDescent="0.2">
      <c r="A31" s="51" t="s">
        <v>33</v>
      </c>
      <c r="B31" s="34">
        <v>1539080</v>
      </c>
      <c r="C31" s="36">
        <v>0</v>
      </c>
      <c r="D31" s="35">
        <v>19808052</v>
      </c>
      <c r="E31" s="35">
        <v>0</v>
      </c>
      <c r="F31" s="35">
        <v>9968507</v>
      </c>
      <c r="G31" s="35">
        <v>0</v>
      </c>
      <c r="H31" s="35">
        <v>25959031</v>
      </c>
      <c r="I31" s="36">
        <v>65911121</v>
      </c>
      <c r="J31" s="52">
        <v>0</v>
      </c>
      <c r="K31" s="36">
        <v>2937987</v>
      </c>
      <c r="L31" s="36">
        <v>126123779</v>
      </c>
      <c r="M31" s="53">
        <f t="shared" si="0"/>
        <v>9.3405580874150171E-2</v>
      </c>
    </row>
    <row r="32" spans="1:13" x14ac:dyDescent="0.2">
      <c r="A32" s="51" t="s">
        <v>34</v>
      </c>
      <c r="B32" s="34">
        <v>0</v>
      </c>
      <c r="C32" s="36">
        <v>0</v>
      </c>
      <c r="D32" s="35">
        <v>0</v>
      </c>
      <c r="E32" s="35">
        <v>0</v>
      </c>
      <c r="F32" s="35">
        <v>0</v>
      </c>
      <c r="G32" s="35">
        <v>0</v>
      </c>
      <c r="H32" s="35">
        <v>0</v>
      </c>
      <c r="I32" s="36">
        <v>0</v>
      </c>
      <c r="J32" s="52">
        <v>0</v>
      </c>
      <c r="K32" s="36">
        <v>0</v>
      </c>
      <c r="L32" s="36">
        <v>0</v>
      </c>
      <c r="M32" s="53">
        <f t="shared" si="0"/>
        <v>0</v>
      </c>
    </row>
    <row r="33" spans="1:13" x14ac:dyDescent="0.2">
      <c r="A33" s="51" t="s">
        <v>35</v>
      </c>
      <c r="B33" s="34">
        <v>0</v>
      </c>
      <c r="C33" s="36">
        <v>0</v>
      </c>
      <c r="D33" s="35">
        <v>0</v>
      </c>
      <c r="E33" s="35">
        <v>0</v>
      </c>
      <c r="F33" s="35">
        <v>531491</v>
      </c>
      <c r="G33" s="35">
        <v>0</v>
      </c>
      <c r="H33" s="35">
        <v>0</v>
      </c>
      <c r="I33" s="36">
        <v>12248799</v>
      </c>
      <c r="J33" s="52">
        <v>14940</v>
      </c>
      <c r="K33" s="36">
        <v>0</v>
      </c>
      <c r="L33" s="36">
        <v>12795230</v>
      </c>
      <c r="M33" s="53">
        <f t="shared" si="0"/>
        <v>9.4759759027546464E-3</v>
      </c>
    </row>
    <row r="34" spans="1:13" x14ac:dyDescent="0.2">
      <c r="A34" s="51" t="s">
        <v>36</v>
      </c>
      <c r="B34" s="34">
        <v>604770</v>
      </c>
      <c r="C34" s="36">
        <v>0</v>
      </c>
      <c r="D34" s="35">
        <v>0</v>
      </c>
      <c r="E34" s="35">
        <v>0</v>
      </c>
      <c r="F34" s="35">
        <v>0</v>
      </c>
      <c r="G34" s="35">
        <v>0</v>
      </c>
      <c r="H34" s="35">
        <v>0</v>
      </c>
      <c r="I34" s="36">
        <v>0</v>
      </c>
      <c r="J34" s="52">
        <v>0</v>
      </c>
      <c r="K34" s="36">
        <v>0</v>
      </c>
      <c r="L34" s="36">
        <v>604770</v>
      </c>
      <c r="M34" s="53">
        <f t="shared" si="0"/>
        <v>4.4788455906684968E-4</v>
      </c>
    </row>
    <row r="35" spans="1:13" x14ac:dyDescent="0.2">
      <c r="A35" s="51" t="s">
        <v>37</v>
      </c>
      <c r="B35" s="34">
        <v>0</v>
      </c>
      <c r="C35" s="36">
        <v>0</v>
      </c>
      <c r="D35" s="35">
        <v>882139</v>
      </c>
      <c r="E35" s="35">
        <v>0</v>
      </c>
      <c r="F35" s="35">
        <v>0</v>
      </c>
      <c r="G35" s="35">
        <v>0</v>
      </c>
      <c r="H35" s="35">
        <v>0</v>
      </c>
      <c r="I35" s="36">
        <v>1085350</v>
      </c>
      <c r="J35" s="52">
        <v>0</v>
      </c>
      <c r="K35" s="36">
        <v>0</v>
      </c>
      <c r="L35" s="36">
        <v>1967489</v>
      </c>
      <c r="M35" s="53">
        <f t="shared" si="0"/>
        <v>1.4570959922513963E-3</v>
      </c>
    </row>
    <row r="36" spans="1:13" x14ac:dyDescent="0.2">
      <c r="A36" s="51" t="s">
        <v>38</v>
      </c>
      <c r="B36" s="34">
        <v>0</v>
      </c>
      <c r="C36" s="36">
        <v>0</v>
      </c>
      <c r="D36" s="35">
        <v>0</v>
      </c>
      <c r="E36" s="35">
        <v>0</v>
      </c>
      <c r="F36" s="35">
        <v>0</v>
      </c>
      <c r="G36" s="35">
        <v>0</v>
      </c>
      <c r="H36" s="35">
        <v>0</v>
      </c>
      <c r="I36" s="36">
        <v>0</v>
      </c>
      <c r="J36" s="52">
        <v>0</v>
      </c>
      <c r="K36" s="36">
        <v>0</v>
      </c>
      <c r="L36" s="36">
        <v>0</v>
      </c>
      <c r="M36" s="53">
        <f t="shared" si="0"/>
        <v>0</v>
      </c>
    </row>
    <row r="37" spans="1:13" x14ac:dyDescent="0.2">
      <c r="A37" s="51" t="s">
        <v>39</v>
      </c>
      <c r="B37" s="34">
        <v>0</v>
      </c>
      <c r="C37" s="36">
        <v>0</v>
      </c>
      <c r="D37" s="35">
        <v>17166084</v>
      </c>
      <c r="E37" s="35">
        <v>0</v>
      </c>
      <c r="F37" s="35">
        <v>918193</v>
      </c>
      <c r="G37" s="35">
        <v>0</v>
      </c>
      <c r="H37" s="35">
        <v>0</v>
      </c>
      <c r="I37" s="36">
        <v>12657004</v>
      </c>
      <c r="J37" s="52">
        <v>37589</v>
      </c>
      <c r="K37" s="36">
        <v>0</v>
      </c>
      <c r="L37" s="36">
        <v>30778871</v>
      </c>
      <c r="M37" s="53">
        <f t="shared" si="0"/>
        <v>2.2794419475851063E-2</v>
      </c>
    </row>
    <row r="38" spans="1:13" x14ac:dyDescent="0.2">
      <c r="A38" s="51" t="s">
        <v>1</v>
      </c>
      <c r="B38" s="34">
        <v>0</v>
      </c>
      <c r="C38" s="36">
        <v>29803</v>
      </c>
      <c r="D38" s="35">
        <v>0</v>
      </c>
      <c r="E38" s="35">
        <v>0</v>
      </c>
      <c r="F38" s="35">
        <v>68345</v>
      </c>
      <c r="G38" s="35">
        <v>0</v>
      </c>
      <c r="H38" s="35">
        <v>202732</v>
      </c>
      <c r="I38" s="36">
        <v>42019535</v>
      </c>
      <c r="J38" s="52">
        <v>431593</v>
      </c>
      <c r="K38" s="36">
        <v>268032</v>
      </c>
      <c r="L38" s="36">
        <v>43020039</v>
      </c>
      <c r="M38" s="53">
        <f t="shared" si="0"/>
        <v>3.1860064484934232E-2</v>
      </c>
    </row>
    <row r="39" spans="1:13" x14ac:dyDescent="0.2">
      <c r="A39" s="51" t="s">
        <v>40</v>
      </c>
      <c r="B39" s="34">
        <v>0</v>
      </c>
      <c r="C39" s="36">
        <v>3483549</v>
      </c>
      <c r="D39" s="35">
        <v>2406094</v>
      </c>
      <c r="E39" s="35">
        <v>0</v>
      </c>
      <c r="F39" s="35">
        <v>0</v>
      </c>
      <c r="G39" s="35">
        <v>0</v>
      </c>
      <c r="H39" s="35">
        <v>236668</v>
      </c>
      <c r="I39" s="36">
        <v>1532040</v>
      </c>
      <c r="J39" s="52">
        <v>143203</v>
      </c>
      <c r="K39" s="36">
        <v>0</v>
      </c>
      <c r="L39" s="36">
        <v>7801554</v>
      </c>
      <c r="M39" s="53">
        <f t="shared" si="0"/>
        <v>5.7777263642809955E-3</v>
      </c>
    </row>
    <row r="40" spans="1:13" x14ac:dyDescent="0.2">
      <c r="A40" s="51" t="s">
        <v>41</v>
      </c>
      <c r="B40" s="34">
        <v>0</v>
      </c>
      <c r="C40" s="36">
        <v>0</v>
      </c>
      <c r="D40" s="35">
        <v>1800821</v>
      </c>
      <c r="E40" s="35">
        <v>2729422</v>
      </c>
      <c r="F40" s="35">
        <v>0</v>
      </c>
      <c r="G40" s="35">
        <v>0</v>
      </c>
      <c r="H40" s="35">
        <v>0</v>
      </c>
      <c r="I40" s="36">
        <v>0</v>
      </c>
      <c r="J40" s="52">
        <v>349308</v>
      </c>
      <c r="K40" s="36">
        <v>0</v>
      </c>
      <c r="L40" s="36">
        <v>4879551</v>
      </c>
      <c r="M40" s="53">
        <f t="shared" si="0"/>
        <v>3.6137300925628015E-3</v>
      </c>
    </row>
    <row r="41" spans="1:13" x14ac:dyDescent="0.2">
      <c r="A41" s="51" t="s">
        <v>42</v>
      </c>
      <c r="B41" s="34">
        <v>0</v>
      </c>
      <c r="C41" s="36">
        <v>0</v>
      </c>
      <c r="D41" s="35">
        <v>0</v>
      </c>
      <c r="E41" s="35">
        <v>0</v>
      </c>
      <c r="F41" s="35">
        <v>0</v>
      </c>
      <c r="G41" s="35">
        <v>0</v>
      </c>
      <c r="H41" s="35">
        <v>0</v>
      </c>
      <c r="I41" s="36">
        <v>0</v>
      </c>
      <c r="J41" s="52">
        <v>0</v>
      </c>
      <c r="K41" s="36">
        <v>0</v>
      </c>
      <c r="L41" s="36">
        <v>0</v>
      </c>
      <c r="M41" s="53">
        <f t="shared" si="0"/>
        <v>0</v>
      </c>
    </row>
    <row r="42" spans="1:13" x14ac:dyDescent="0.2">
      <c r="A42" s="51" t="s">
        <v>2</v>
      </c>
      <c r="B42" s="34">
        <v>0</v>
      </c>
      <c r="C42" s="36">
        <v>0</v>
      </c>
      <c r="D42" s="35">
        <v>623357</v>
      </c>
      <c r="E42" s="35">
        <v>0</v>
      </c>
      <c r="F42" s="35">
        <v>0</v>
      </c>
      <c r="G42" s="35">
        <v>0</v>
      </c>
      <c r="H42" s="35">
        <v>0</v>
      </c>
      <c r="I42" s="36">
        <v>1299980</v>
      </c>
      <c r="J42" s="52">
        <v>0</v>
      </c>
      <c r="K42" s="36">
        <v>0</v>
      </c>
      <c r="L42" s="36">
        <v>1923337</v>
      </c>
      <c r="M42" s="53">
        <f t="shared" si="0"/>
        <v>1.4243976126162962E-3</v>
      </c>
    </row>
    <row r="43" spans="1:13" x14ac:dyDescent="0.2">
      <c r="A43" s="51" t="s">
        <v>43</v>
      </c>
      <c r="B43" s="34">
        <v>0</v>
      </c>
      <c r="C43" s="36">
        <v>5408</v>
      </c>
      <c r="D43" s="35">
        <v>0</v>
      </c>
      <c r="E43" s="35">
        <v>0</v>
      </c>
      <c r="F43" s="35">
        <v>70675</v>
      </c>
      <c r="G43" s="35">
        <v>0</v>
      </c>
      <c r="H43" s="35">
        <v>28132</v>
      </c>
      <c r="I43" s="36">
        <v>0</v>
      </c>
      <c r="J43" s="52">
        <v>21549</v>
      </c>
      <c r="K43" s="36">
        <v>18793</v>
      </c>
      <c r="L43" s="36">
        <v>144558</v>
      </c>
      <c r="M43" s="53">
        <f t="shared" si="0"/>
        <v>1.0705771795820834E-4</v>
      </c>
    </row>
    <row r="44" spans="1:13" x14ac:dyDescent="0.2">
      <c r="A44" s="51" t="s">
        <v>44</v>
      </c>
      <c r="B44" s="34">
        <v>0</v>
      </c>
      <c r="C44" s="36">
        <v>0</v>
      </c>
      <c r="D44" s="35">
        <v>0</v>
      </c>
      <c r="E44" s="35">
        <v>30524873</v>
      </c>
      <c r="F44" s="35">
        <v>909424</v>
      </c>
      <c r="G44" s="35">
        <v>0</v>
      </c>
      <c r="H44" s="35">
        <v>3717424</v>
      </c>
      <c r="I44" s="36">
        <v>12148811</v>
      </c>
      <c r="J44" s="52">
        <v>5886250</v>
      </c>
      <c r="K44" s="36">
        <v>0</v>
      </c>
      <c r="L44" s="36">
        <v>53186781</v>
      </c>
      <c r="M44" s="53">
        <f t="shared" si="0"/>
        <v>3.9389417392347664E-2</v>
      </c>
    </row>
    <row r="45" spans="1:13" x14ac:dyDescent="0.2">
      <c r="A45" s="51" t="s">
        <v>45</v>
      </c>
      <c r="B45" s="34">
        <v>0</v>
      </c>
      <c r="C45" s="36">
        <v>1389646</v>
      </c>
      <c r="D45" s="35">
        <v>0</v>
      </c>
      <c r="E45" s="35">
        <v>0</v>
      </c>
      <c r="F45" s="35">
        <v>0</v>
      </c>
      <c r="G45" s="35">
        <v>0</v>
      </c>
      <c r="H45" s="35">
        <v>995317</v>
      </c>
      <c r="I45" s="36">
        <v>0</v>
      </c>
      <c r="J45" s="52">
        <v>55136</v>
      </c>
      <c r="K45" s="36">
        <v>253435</v>
      </c>
      <c r="L45" s="36">
        <v>2693534</v>
      </c>
      <c r="M45" s="53">
        <f t="shared" si="0"/>
        <v>1.9947951914307386E-3</v>
      </c>
    </row>
    <row r="46" spans="1:13" x14ac:dyDescent="0.2">
      <c r="A46" s="51" t="s">
        <v>46</v>
      </c>
      <c r="B46" s="34">
        <v>0</v>
      </c>
      <c r="C46" s="36">
        <v>0</v>
      </c>
      <c r="D46" s="35">
        <v>0</v>
      </c>
      <c r="E46" s="35">
        <v>0</v>
      </c>
      <c r="F46" s="35">
        <v>12634123</v>
      </c>
      <c r="G46" s="35">
        <v>0</v>
      </c>
      <c r="H46" s="35">
        <v>0</v>
      </c>
      <c r="I46" s="36">
        <v>156095004</v>
      </c>
      <c r="J46" s="52">
        <v>0</v>
      </c>
      <c r="K46" s="36">
        <v>21168961</v>
      </c>
      <c r="L46" s="36">
        <v>189898088</v>
      </c>
      <c r="M46" s="53">
        <f t="shared" si="0"/>
        <v>0.14063597964766411</v>
      </c>
    </row>
    <row r="47" spans="1:13" x14ac:dyDescent="0.2">
      <c r="A47" s="51" t="s">
        <v>47</v>
      </c>
      <c r="B47" s="34">
        <v>0</v>
      </c>
      <c r="C47" s="36">
        <v>200868</v>
      </c>
      <c r="D47" s="35">
        <v>0</v>
      </c>
      <c r="E47" s="35">
        <v>0</v>
      </c>
      <c r="F47" s="35">
        <v>0</v>
      </c>
      <c r="G47" s="35">
        <v>0</v>
      </c>
      <c r="H47" s="35">
        <v>17173919</v>
      </c>
      <c r="I47" s="36">
        <v>18231392</v>
      </c>
      <c r="J47" s="52">
        <v>0</v>
      </c>
      <c r="K47" s="36">
        <v>97476</v>
      </c>
      <c r="L47" s="36">
        <v>35703654</v>
      </c>
      <c r="M47" s="53">
        <f t="shared" si="0"/>
        <v>2.6441647781578724E-2</v>
      </c>
    </row>
    <row r="48" spans="1:13" x14ac:dyDescent="0.2">
      <c r="A48" s="51" t="s">
        <v>48</v>
      </c>
      <c r="B48" s="34">
        <v>2886595</v>
      </c>
      <c r="C48" s="36">
        <v>0</v>
      </c>
      <c r="D48" s="35">
        <v>0</v>
      </c>
      <c r="E48" s="35">
        <v>0</v>
      </c>
      <c r="F48" s="35">
        <v>0</v>
      </c>
      <c r="G48" s="35">
        <v>0</v>
      </c>
      <c r="H48" s="35">
        <v>0</v>
      </c>
      <c r="I48" s="36">
        <v>0</v>
      </c>
      <c r="J48" s="52">
        <v>0</v>
      </c>
      <c r="K48" s="36">
        <v>789961</v>
      </c>
      <c r="L48" s="36">
        <v>3676555</v>
      </c>
      <c r="M48" s="53">
        <f t="shared" si="0"/>
        <v>2.7228073731501586E-3</v>
      </c>
    </row>
    <row r="49" spans="1:13" x14ac:dyDescent="0.2">
      <c r="A49" s="51" t="s">
        <v>49</v>
      </c>
      <c r="B49" s="34">
        <v>0</v>
      </c>
      <c r="C49" s="36">
        <v>0</v>
      </c>
      <c r="D49" s="35">
        <v>0</v>
      </c>
      <c r="E49" s="35">
        <v>0</v>
      </c>
      <c r="F49" s="35">
        <v>0</v>
      </c>
      <c r="G49" s="35">
        <v>0</v>
      </c>
      <c r="H49" s="35">
        <v>0</v>
      </c>
      <c r="I49" s="36">
        <v>0</v>
      </c>
      <c r="J49" s="52">
        <v>0</v>
      </c>
      <c r="K49" s="36">
        <v>10565</v>
      </c>
      <c r="L49" s="36">
        <v>10565</v>
      </c>
      <c r="M49" s="53">
        <f t="shared" si="0"/>
        <v>7.8242974462047838E-6</v>
      </c>
    </row>
    <row r="50" spans="1:13" x14ac:dyDescent="0.2">
      <c r="A50" s="51" t="s">
        <v>3</v>
      </c>
      <c r="B50" s="34">
        <v>0</v>
      </c>
      <c r="C50" s="36">
        <v>0</v>
      </c>
      <c r="D50" s="35">
        <v>3423841</v>
      </c>
      <c r="E50" s="35">
        <v>1624462</v>
      </c>
      <c r="F50" s="35">
        <v>3600</v>
      </c>
      <c r="G50" s="35">
        <v>0</v>
      </c>
      <c r="H50" s="35">
        <v>0</v>
      </c>
      <c r="I50" s="36">
        <v>2506900</v>
      </c>
      <c r="J50" s="52">
        <v>0</v>
      </c>
      <c r="K50" s="36">
        <v>0</v>
      </c>
      <c r="L50" s="36">
        <v>7558803</v>
      </c>
      <c r="M50" s="53">
        <f t="shared" si="0"/>
        <v>5.5979482261490823E-3</v>
      </c>
    </row>
    <row r="51" spans="1:13" x14ac:dyDescent="0.2">
      <c r="A51" s="51" t="s">
        <v>50</v>
      </c>
      <c r="B51" s="34">
        <v>0</v>
      </c>
      <c r="C51" s="36">
        <v>9407357</v>
      </c>
      <c r="D51" s="35">
        <v>0</v>
      </c>
      <c r="E51" s="35">
        <v>0</v>
      </c>
      <c r="F51" s="35">
        <v>10324956</v>
      </c>
      <c r="G51" s="35">
        <v>0</v>
      </c>
      <c r="H51" s="35">
        <v>0</v>
      </c>
      <c r="I51" s="36">
        <v>46989580</v>
      </c>
      <c r="J51" s="52">
        <v>31010</v>
      </c>
      <c r="K51" s="36">
        <v>1035310</v>
      </c>
      <c r="L51" s="36">
        <v>67788212</v>
      </c>
      <c r="M51" s="53">
        <f t="shared" si="0"/>
        <v>5.0203041555550255E-2</v>
      </c>
    </row>
    <row r="52" spans="1:13" x14ac:dyDescent="0.2">
      <c r="A52" s="51" t="s">
        <v>51</v>
      </c>
      <c r="B52" s="34">
        <v>0</v>
      </c>
      <c r="C52" s="36">
        <v>690659</v>
      </c>
      <c r="D52" s="35">
        <v>35963632</v>
      </c>
      <c r="E52" s="35">
        <v>0</v>
      </c>
      <c r="F52" s="35">
        <v>288582</v>
      </c>
      <c r="G52" s="35">
        <v>0</v>
      </c>
      <c r="H52" s="35">
        <v>0</v>
      </c>
      <c r="I52" s="36">
        <v>13572446</v>
      </c>
      <c r="J52" s="52">
        <v>8629</v>
      </c>
      <c r="K52" s="36">
        <v>3628833</v>
      </c>
      <c r="L52" s="36">
        <v>54152781</v>
      </c>
      <c r="M52" s="53">
        <f t="shared" si="0"/>
        <v>4.0104824049520767E-2</v>
      </c>
    </row>
    <row r="53" spans="1:13" x14ac:dyDescent="0.2">
      <c r="A53" s="51" t="s">
        <v>4</v>
      </c>
      <c r="B53" s="34">
        <v>0</v>
      </c>
      <c r="C53" s="36">
        <v>0</v>
      </c>
      <c r="D53" s="35">
        <v>281327</v>
      </c>
      <c r="E53" s="35">
        <v>0</v>
      </c>
      <c r="F53" s="35">
        <v>0</v>
      </c>
      <c r="G53" s="35">
        <v>0</v>
      </c>
      <c r="H53" s="35">
        <v>0</v>
      </c>
      <c r="I53" s="36">
        <v>0</v>
      </c>
      <c r="J53" s="52">
        <v>582901</v>
      </c>
      <c r="K53" s="36">
        <v>1387536</v>
      </c>
      <c r="L53" s="36">
        <v>2251763</v>
      </c>
      <c r="M53" s="53">
        <f t="shared" si="0"/>
        <v>1.667625507842728E-3</v>
      </c>
    </row>
    <row r="54" spans="1:13" x14ac:dyDescent="0.2">
      <c r="A54" s="51" t="s">
        <v>52</v>
      </c>
      <c r="B54" s="34">
        <v>0</v>
      </c>
      <c r="C54" s="36">
        <v>25301873</v>
      </c>
      <c r="D54" s="35">
        <v>0</v>
      </c>
      <c r="E54" s="35">
        <v>0</v>
      </c>
      <c r="F54" s="35">
        <v>3728885</v>
      </c>
      <c r="G54" s="35">
        <v>0</v>
      </c>
      <c r="H54" s="35">
        <v>0</v>
      </c>
      <c r="I54" s="36">
        <v>13659057</v>
      </c>
      <c r="J54" s="52">
        <v>351685</v>
      </c>
      <c r="K54" s="36">
        <v>543843</v>
      </c>
      <c r="L54" s="36">
        <v>43585342</v>
      </c>
      <c r="M54" s="53">
        <f t="shared" si="0"/>
        <v>3.2278720312594614E-2</v>
      </c>
    </row>
    <row r="55" spans="1:13" x14ac:dyDescent="0.2">
      <c r="A55" s="51" t="s">
        <v>53</v>
      </c>
      <c r="B55" s="34">
        <v>224968</v>
      </c>
      <c r="C55" s="36">
        <v>19798529</v>
      </c>
      <c r="D55" s="35">
        <v>3584067</v>
      </c>
      <c r="E55" s="35">
        <v>0</v>
      </c>
      <c r="F55" s="35">
        <v>1283543</v>
      </c>
      <c r="G55" s="35">
        <v>0</v>
      </c>
      <c r="H55" s="35">
        <v>0</v>
      </c>
      <c r="I55" s="36">
        <v>1315008</v>
      </c>
      <c r="J55" s="52">
        <v>0</v>
      </c>
      <c r="K55" s="36">
        <v>0</v>
      </c>
      <c r="L55" s="36">
        <v>26206115</v>
      </c>
      <c r="M55" s="53">
        <f t="shared" si="0"/>
        <v>1.9407897649734867E-2</v>
      </c>
    </row>
    <row r="56" spans="1:13" x14ac:dyDescent="0.2">
      <c r="A56" s="51" t="s">
        <v>54</v>
      </c>
      <c r="B56" s="34">
        <v>0</v>
      </c>
      <c r="C56" s="36">
        <v>0</v>
      </c>
      <c r="D56" s="35">
        <v>37911698</v>
      </c>
      <c r="E56" s="35">
        <v>0</v>
      </c>
      <c r="F56" s="35">
        <v>2620859</v>
      </c>
      <c r="G56" s="35">
        <v>0</v>
      </c>
      <c r="H56" s="35">
        <v>175233</v>
      </c>
      <c r="I56" s="36">
        <v>26508297</v>
      </c>
      <c r="J56" s="52">
        <v>20265</v>
      </c>
      <c r="K56" s="36">
        <v>290271</v>
      </c>
      <c r="L56" s="36">
        <v>67526623</v>
      </c>
      <c r="M56" s="53">
        <f t="shared" si="0"/>
        <v>5.0009312247016866E-2</v>
      </c>
    </row>
    <row r="57" spans="1:13" x14ac:dyDescent="0.2">
      <c r="A57" s="51" t="s">
        <v>55</v>
      </c>
      <c r="B57" s="34">
        <v>0</v>
      </c>
      <c r="C57" s="36">
        <v>0</v>
      </c>
      <c r="D57" s="35">
        <v>0</v>
      </c>
      <c r="E57" s="35">
        <v>0</v>
      </c>
      <c r="F57" s="35">
        <v>0</v>
      </c>
      <c r="G57" s="35">
        <v>0</v>
      </c>
      <c r="H57" s="35">
        <v>0</v>
      </c>
      <c r="I57" s="36">
        <v>11823309</v>
      </c>
      <c r="J57" s="52">
        <v>625729</v>
      </c>
      <c r="K57" s="36">
        <v>0</v>
      </c>
      <c r="L57" s="36">
        <v>12449038</v>
      </c>
      <c r="M57" s="53">
        <f t="shared" si="0"/>
        <v>9.2195907459636829E-3</v>
      </c>
    </row>
    <row r="58" spans="1:13" x14ac:dyDescent="0.2">
      <c r="A58" s="51" t="s">
        <v>70</v>
      </c>
      <c r="B58" s="34">
        <v>0</v>
      </c>
      <c r="C58" s="36">
        <v>60015</v>
      </c>
      <c r="D58" s="35">
        <v>0</v>
      </c>
      <c r="E58" s="35">
        <v>0</v>
      </c>
      <c r="F58" s="35">
        <v>0</v>
      </c>
      <c r="G58" s="35">
        <v>0</v>
      </c>
      <c r="H58" s="35">
        <v>356080</v>
      </c>
      <c r="I58" s="36">
        <v>17760316</v>
      </c>
      <c r="J58" s="52">
        <v>19122</v>
      </c>
      <c r="K58" s="36">
        <v>0</v>
      </c>
      <c r="L58" s="36">
        <v>18195534</v>
      </c>
      <c r="M58" s="53">
        <f t="shared" si="0"/>
        <v>1.3475368689875278E-2</v>
      </c>
    </row>
    <row r="59" spans="1:13" x14ac:dyDescent="0.2">
      <c r="A59" s="51" t="s">
        <v>71</v>
      </c>
      <c r="B59" s="34">
        <v>0</v>
      </c>
      <c r="C59" s="36">
        <v>0</v>
      </c>
      <c r="D59" s="35">
        <v>0</v>
      </c>
      <c r="E59" s="35">
        <v>0</v>
      </c>
      <c r="F59" s="35">
        <v>204361</v>
      </c>
      <c r="G59" s="35">
        <v>0</v>
      </c>
      <c r="H59" s="35">
        <v>1230014</v>
      </c>
      <c r="I59" s="36">
        <v>4899647</v>
      </c>
      <c r="J59" s="52">
        <v>0</v>
      </c>
      <c r="K59" s="36">
        <v>832834</v>
      </c>
      <c r="L59" s="36">
        <v>7166855</v>
      </c>
      <c r="M59" s="53">
        <f t="shared" si="0"/>
        <v>5.3076767888140071E-3</v>
      </c>
    </row>
    <row r="60" spans="1:13" x14ac:dyDescent="0.2">
      <c r="A60" s="51" t="s">
        <v>56</v>
      </c>
      <c r="B60" s="34">
        <v>1542</v>
      </c>
      <c r="C60" s="36">
        <v>0</v>
      </c>
      <c r="D60" s="35">
        <v>6671973</v>
      </c>
      <c r="E60" s="35">
        <v>0</v>
      </c>
      <c r="F60" s="35">
        <v>509749</v>
      </c>
      <c r="G60" s="35">
        <v>0</v>
      </c>
      <c r="H60" s="35">
        <v>16876</v>
      </c>
      <c r="I60" s="36">
        <v>0</v>
      </c>
      <c r="J60" s="52">
        <v>9005</v>
      </c>
      <c r="K60" s="36">
        <v>464050</v>
      </c>
      <c r="L60" s="36">
        <v>7673195</v>
      </c>
      <c r="M60" s="53">
        <f t="shared" si="0"/>
        <v>5.682665408682566E-3</v>
      </c>
    </row>
    <row r="61" spans="1:13" x14ac:dyDescent="0.2">
      <c r="A61" s="51" t="s">
        <v>6</v>
      </c>
      <c r="B61" s="34">
        <v>0</v>
      </c>
      <c r="C61" s="36">
        <v>17282459</v>
      </c>
      <c r="D61" s="35">
        <v>39057694</v>
      </c>
      <c r="E61" s="35">
        <v>0</v>
      </c>
      <c r="F61" s="35">
        <v>53823</v>
      </c>
      <c r="G61" s="35">
        <v>0</v>
      </c>
      <c r="H61" s="35">
        <v>2499329</v>
      </c>
      <c r="I61" s="36">
        <v>22725273</v>
      </c>
      <c r="J61" s="52">
        <v>0</v>
      </c>
      <c r="K61" s="36">
        <v>823366</v>
      </c>
      <c r="L61" s="36">
        <v>82441944</v>
      </c>
      <c r="M61" s="53">
        <f t="shared" si="0"/>
        <v>6.1055399138604617E-2</v>
      </c>
    </row>
    <row r="62" spans="1:13" x14ac:dyDescent="0.2">
      <c r="A62" s="51" t="s">
        <v>5</v>
      </c>
      <c r="B62" s="34">
        <v>0</v>
      </c>
      <c r="C62" s="36">
        <v>0</v>
      </c>
      <c r="D62" s="35">
        <v>0</v>
      </c>
      <c r="E62" s="35">
        <v>0</v>
      </c>
      <c r="F62" s="35">
        <v>2372612</v>
      </c>
      <c r="G62" s="35">
        <v>0</v>
      </c>
      <c r="H62" s="35">
        <v>10181</v>
      </c>
      <c r="I62" s="36">
        <v>14945082</v>
      </c>
      <c r="J62" s="52">
        <v>24025</v>
      </c>
      <c r="K62" s="36">
        <v>495843</v>
      </c>
      <c r="L62" s="36">
        <v>17847743</v>
      </c>
      <c r="M62" s="53">
        <f t="shared" si="0"/>
        <v>1.321779933510831E-2</v>
      </c>
    </row>
    <row r="63" spans="1:13" x14ac:dyDescent="0.2">
      <c r="A63" s="51" t="s">
        <v>57</v>
      </c>
      <c r="B63" s="34">
        <v>0</v>
      </c>
      <c r="C63" s="36">
        <v>0</v>
      </c>
      <c r="D63" s="35">
        <v>8032720</v>
      </c>
      <c r="E63" s="35">
        <v>0</v>
      </c>
      <c r="F63" s="35">
        <v>0</v>
      </c>
      <c r="G63" s="35">
        <v>0</v>
      </c>
      <c r="H63" s="35">
        <v>0</v>
      </c>
      <c r="I63" s="36">
        <v>0</v>
      </c>
      <c r="J63" s="52">
        <v>0</v>
      </c>
      <c r="K63" s="36">
        <v>0</v>
      </c>
      <c r="L63" s="36">
        <v>8032720</v>
      </c>
      <c r="M63" s="53">
        <f t="shared" si="0"/>
        <v>5.948924806633042E-3</v>
      </c>
    </row>
    <row r="64" spans="1:13" x14ac:dyDescent="0.2">
      <c r="A64" s="51" t="s">
        <v>58</v>
      </c>
      <c r="B64" s="34">
        <v>0</v>
      </c>
      <c r="C64" s="36">
        <v>0</v>
      </c>
      <c r="D64" s="35">
        <v>2191942</v>
      </c>
      <c r="E64" s="35">
        <v>0</v>
      </c>
      <c r="F64" s="35">
        <v>0</v>
      </c>
      <c r="G64" s="35">
        <v>0</v>
      </c>
      <c r="H64" s="35">
        <v>0</v>
      </c>
      <c r="I64" s="36">
        <v>2007027</v>
      </c>
      <c r="J64" s="52">
        <v>0</v>
      </c>
      <c r="K64" s="36">
        <v>2193</v>
      </c>
      <c r="L64" s="36">
        <v>4201162</v>
      </c>
      <c r="M64" s="53">
        <f t="shared" si="0"/>
        <v>3.1113242884706653E-3</v>
      </c>
    </row>
    <row r="65" spans="1:13" x14ac:dyDescent="0.2">
      <c r="A65" s="51" t="s">
        <v>59</v>
      </c>
      <c r="B65" s="34">
        <v>0</v>
      </c>
      <c r="C65" s="36">
        <v>0</v>
      </c>
      <c r="D65" s="35">
        <v>0</v>
      </c>
      <c r="E65" s="35">
        <v>0</v>
      </c>
      <c r="F65" s="35">
        <v>0</v>
      </c>
      <c r="G65" s="35">
        <v>0</v>
      </c>
      <c r="H65" s="35">
        <v>0</v>
      </c>
      <c r="I65" s="36">
        <v>1062047</v>
      </c>
      <c r="J65" s="52">
        <v>0</v>
      </c>
      <c r="K65" s="36">
        <v>55217</v>
      </c>
      <c r="L65" s="36">
        <v>1117264</v>
      </c>
      <c r="M65" s="53">
        <f t="shared" si="0"/>
        <v>8.2743074888183066E-4</v>
      </c>
    </row>
    <row r="66" spans="1:13" x14ac:dyDescent="0.2">
      <c r="A66" s="51" t="s">
        <v>60</v>
      </c>
      <c r="B66" s="34">
        <v>0</v>
      </c>
      <c r="C66" s="36">
        <v>0</v>
      </c>
      <c r="D66" s="35">
        <v>0</v>
      </c>
      <c r="E66" s="35">
        <v>205900</v>
      </c>
      <c r="F66" s="35">
        <v>0</v>
      </c>
      <c r="G66" s="35">
        <v>0</v>
      </c>
      <c r="H66" s="35">
        <v>0</v>
      </c>
      <c r="I66" s="36">
        <v>301710</v>
      </c>
      <c r="J66" s="52">
        <v>0</v>
      </c>
      <c r="K66" s="36">
        <v>0</v>
      </c>
      <c r="L66" s="36">
        <v>507610</v>
      </c>
      <c r="M66" s="53">
        <f t="shared" si="0"/>
        <v>3.7592916485262753E-4</v>
      </c>
    </row>
    <row r="67" spans="1:13" x14ac:dyDescent="0.2">
      <c r="A67" s="51" t="s">
        <v>61</v>
      </c>
      <c r="B67" s="34">
        <v>0</v>
      </c>
      <c r="C67" s="36">
        <v>4475872</v>
      </c>
      <c r="D67" s="35">
        <v>0</v>
      </c>
      <c r="E67" s="35">
        <v>0</v>
      </c>
      <c r="F67" s="35">
        <v>323777</v>
      </c>
      <c r="G67" s="35">
        <v>0</v>
      </c>
      <c r="H67" s="35">
        <v>0</v>
      </c>
      <c r="I67" s="36">
        <v>9575948</v>
      </c>
      <c r="J67" s="52">
        <v>331581</v>
      </c>
      <c r="K67" s="36">
        <v>0</v>
      </c>
      <c r="L67" s="36">
        <v>14707178</v>
      </c>
      <c r="M67" s="53">
        <f t="shared" si="0"/>
        <v>1.0891938974564995E-2</v>
      </c>
    </row>
    <row r="68" spans="1:13" x14ac:dyDescent="0.2">
      <c r="A68" s="51" t="s">
        <v>62</v>
      </c>
      <c r="B68" s="34">
        <v>0</v>
      </c>
      <c r="C68" s="36">
        <v>0</v>
      </c>
      <c r="D68" s="35">
        <v>1591207</v>
      </c>
      <c r="E68" s="35">
        <v>0</v>
      </c>
      <c r="F68" s="35">
        <v>0</v>
      </c>
      <c r="G68" s="35">
        <v>0</v>
      </c>
      <c r="H68" s="35">
        <v>0</v>
      </c>
      <c r="I68" s="36">
        <v>2381400</v>
      </c>
      <c r="J68" s="52">
        <v>0</v>
      </c>
      <c r="K68" s="36">
        <v>0</v>
      </c>
      <c r="L68" s="36">
        <v>3972607</v>
      </c>
      <c r="M68" s="53">
        <f t="shared" si="0"/>
        <v>2.9420595177354707E-3</v>
      </c>
    </row>
    <row r="69" spans="1:13" x14ac:dyDescent="0.2">
      <c r="A69" s="51" t="s">
        <v>63</v>
      </c>
      <c r="B69" s="34">
        <v>0</v>
      </c>
      <c r="C69" s="36">
        <v>54138</v>
      </c>
      <c r="D69" s="35">
        <v>1032738</v>
      </c>
      <c r="E69" s="35">
        <v>0</v>
      </c>
      <c r="F69" s="35">
        <v>0</v>
      </c>
      <c r="G69" s="35">
        <v>0</v>
      </c>
      <c r="H69" s="35">
        <v>0</v>
      </c>
      <c r="I69" s="36">
        <v>0</v>
      </c>
      <c r="J69" s="52">
        <v>0</v>
      </c>
      <c r="K69" s="36">
        <v>4566</v>
      </c>
      <c r="L69" s="36">
        <v>1091442</v>
      </c>
      <c r="M69" s="53">
        <f t="shared" si="0"/>
        <v>8.0830732165458033E-4</v>
      </c>
    </row>
    <row r="70" spans="1:13" x14ac:dyDescent="0.2">
      <c r="A70" s="51" t="s">
        <v>64</v>
      </c>
      <c r="B70" s="34">
        <v>499042</v>
      </c>
      <c r="C70" s="36">
        <v>0</v>
      </c>
      <c r="D70" s="35">
        <v>0</v>
      </c>
      <c r="E70" s="35">
        <v>0</v>
      </c>
      <c r="F70" s="35">
        <v>0</v>
      </c>
      <c r="G70" s="35">
        <v>0</v>
      </c>
      <c r="H70" s="35">
        <v>0</v>
      </c>
      <c r="I70" s="36">
        <v>0</v>
      </c>
      <c r="J70" s="52">
        <v>0</v>
      </c>
      <c r="K70" s="36">
        <v>0</v>
      </c>
      <c r="L70" s="36">
        <v>499042</v>
      </c>
      <c r="M70" s="50">
        <f>L70/$L$71</f>
        <v>3.6958381884987483E-4</v>
      </c>
    </row>
    <row r="71" spans="1:13" x14ac:dyDescent="0.2">
      <c r="A71" s="54" t="s">
        <v>67</v>
      </c>
      <c r="B71" s="55">
        <v>12244052</v>
      </c>
      <c r="C71" s="55">
        <v>99808148</v>
      </c>
      <c r="D71" s="55">
        <v>301488676</v>
      </c>
      <c r="E71" s="55">
        <v>35904836</v>
      </c>
      <c r="F71" s="55">
        <v>49686738</v>
      </c>
      <c r="G71" s="55">
        <v>512498</v>
      </c>
      <c r="H71" s="55">
        <v>89280634</v>
      </c>
      <c r="I71" s="55">
        <v>682917868</v>
      </c>
      <c r="J71" s="55">
        <v>10342184</v>
      </c>
      <c r="K71" s="55">
        <v>68095341</v>
      </c>
      <c r="L71" s="55">
        <v>1350280977</v>
      </c>
      <c r="M71" s="56">
        <f>L71/$L$71</f>
        <v>1</v>
      </c>
    </row>
    <row r="72" spans="1:13" x14ac:dyDescent="0.2">
      <c r="A72" s="54" t="s">
        <v>81</v>
      </c>
      <c r="B72" s="58">
        <f>(B71/$L$71)</f>
        <v>9.0677808608422682E-3</v>
      </c>
      <c r="C72" s="58">
        <f t="shared" ref="C72:L72" si="1">(C71/$L$71)</f>
        <v>7.3916577142151357E-2</v>
      </c>
      <c r="D72" s="58">
        <f t="shared" si="1"/>
        <v>0.2232784739883068</v>
      </c>
      <c r="E72" s="58">
        <f t="shared" si="1"/>
        <v>2.6590640475267543E-2</v>
      </c>
      <c r="F72" s="58">
        <f t="shared" si="1"/>
        <v>3.6797332441424149E-2</v>
      </c>
      <c r="G72" s="58">
        <f t="shared" si="1"/>
        <v>3.7954915216138752E-4</v>
      </c>
      <c r="H72" s="58">
        <f t="shared" si="1"/>
        <v>6.6120041325295212E-2</v>
      </c>
      <c r="I72" s="58">
        <f t="shared" si="1"/>
        <v>0.50575982305347988</v>
      </c>
      <c r="J72" s="58">
        <f t="shared" si="1"/>
        <v>7.6592829019763347E-3</v>
      </c>
      <c r="K72" s="58">
        <f t="shared" si="1"/>
        <v>5.0430497177921807E-2</v>
      </c>
      <c r="L72" s="58">
        <f t="shared" si="1"/>
        <v>1</v>
      </c>
      <c r="M72" s="59"/>
    </row>
    <row r="73" spans="1:13" x14ac:dyDescent="0.2">
      <c r="A73" s="9"/>
      <c r="B73" s="17"/>
      <c r="C73" s="17"/>
      <c r="D73" s="17"/>
      <c r="E73" s="17"/>
      <c r="F73" s="17"/>
      <c r="G73" s="17"/>
      <c r="H73" s="17"/>
      <c r="I73" s="17"/>
      <c r="J73" s="17"/>
      <c r="K73" s="17"/>
      <c r="L73" s="17"/>
      <c r="M73" s="18"/>
    </row>
    <row r="74" spans="1:13" ht="25.5" customHeight="1" x14ac:dyDescent="0.2">
      <c r="A74" s="72" t="s">
        <v>86</v>
      </c>
      <c r="B74" s="73"/>
      <c r="C74" s="73"/>
      <c r="D74" s="73"/>
      <c r="E74" s="73"/>
      <c r="F74" s="73"/>
      <c r="G74" s="73"/>
      <c r="H74" s="73"/>
      <c r="I74" s="73"/>
      <c r="J74" s="73"/>
      <c r="K74" s="73"/>
      <c r="L74" s="73"/>
      <c r="M74" s="71"/>
    </row>
    <row r="75" spans="1:13" x14ac:dyDescent="0.2">
      <c r="A75" s="9"/>
      <c r="B75" s="17"/>
      <c r="C75" s="17"/>
      <c r="D75" s="17"/>
      <c r="E75" s="17"/>
      <c r="F75" s="17"/>
      <c r="G75" s="17"/>
      <c r="H75" s="17"/>
      <c r="I75" s="17"/>
      <c r="J75" s="17"/>
      <c r="K75" s="17"/>
      <c r="L75" s="17"/>
      <c r="M75" s="18"/>
    </row>
    <row r="76" spans="1:13" ht="13.5" thickBot="1" x14ac:dyDescent="0.25">
      <c r="A76" s="61" t="s">
        <v>83</v>
      </c>
      <c r="B76" s="20"/>
      <c r="C76" s="20"/>
      <c r="D76" s="21"/>
      <c r="E76" s="21"/>
      <c r="F76" s="21"/>
      <c r="G76" s="21"/>
      <c r="H76" s="21"/>
      <c r="I76" s="21"/>
      <c r="J76" s="21"/>
      <c r="K76" s="21"/>
      <c r="L76" s="21"/>
      <c r="M76" s="22"/>
    </row>
    <row r="77" spans="1:13" x14ac:dyDescent="0.2">
      <c r="A77" s="57"/>
      <c r="D77" s="1"/>
      <c r="E77" s="1"/>
      <c r="F77" s="1"/>
      <c r="G77" s="1"/>
      <c r="H77" s="1"/>
      <c r="I77" s="1"/>
      <c r="J77" s="1"/>
      <c r="K77" s="1"/>
      <c r="L77" s="1"/>
      <c r="M77" s="1"/>
    </row>
    <row r="78" spans="1:13" x14ac:dyDescent="0.2">
      <c r="B78" s="1"/>
      <c r="C78" s="1"/>
      <c r="D78" s="1"/>
      <c r="E78" s="1"/>
      <c r="F78" s="1"/>
      <c r="G78" s="1"/>
      <c r="H78" s="1"/>
      <c r="I78" s="1"/>
      <c r="J78" s="1"/>
      <c r="K78" s="1"/>
      <c r="L78" s="1"/>
      <c r="M78" s="1"/>
    </row>
    <row r="79" spans="1:13" x14ac:dyDescent="0.2">
      <c r="D79" s="1"/>
      <c r="E79" s="1"/>
      <c r="F79" s="1"/>
      <c r="G79" s="1"/>
      <c r="H79" s="1"/>
      <c r="I79" s="1"/>
      <c r="J79" s="1"/>
      <c r="K79" s="1"/>
      <c r="L79" s="1"/>
      <c r="M79" s="1"/>
    </row>
    <row r="80" spans="1:13" x14ac:dyDescent="0.2">
      <c r="D80" s="1"/>
      <c r="E80" s="1"/>
      <c r="F80" s="1"/>
      <c r="G80" s="1"/>
      <c r="H80" s="1"/>
      <c r="I80" s="1"/>
      <c r="J80" s="1"/>
      <c r="K80" s="1"/>
      <c r="L80" s="1"/>
      <c r="M80" s="1"/>
    </row>
    <row r="81" spans="4:13" x14ac:dyDescent="0.2">
      <c r="D81" s="1"/>
      <c r="E81" s="1"/>
      <c r="F81" s="1"/>
      <c r="G81" s="1"/>
      <c r="H81" s="1"/>
      <c r="I81" s="1"/>
      <c r="J81" s="1"/>
      <c r="K81" s="1"/>
      <c r="L81" s="1"/>
      <c r="M81" s="1"/>
    </row>
  </sheetData>
  <mergeCells count="1">
    <mergeCell ref="A74:M74"/>
  </mergeCells>
  <printOptions horizontalCentered="1"/>
  <pageMargins left="0.5" right="0.5" top="0.5" bottom="0.5" header="0.3" footer="0.3"/>
  <pageSetup scale="66" fitToHeight="0" orientation="landscape" r:id="rId1"/>
  <headerFooter>
    <oddFooter>&amp;L&amp;11Office of Economic and Demographic Research&amp;R&amp;11Page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34</vt:i4>
      </vt:variant>
    </vt:vector>
  </HeadingPairs>
  <TitlesOfParts>
    <vt:vector size="51" baseType="lpstr">
      <vt:lpstr>Totals by Year</vt:lpstr>
      <vt:lpstr>2024-25</vt:lpstr>
      <vt:lpstr>2023-24</vt:lpstr>
      <vt:lpstr>2022-23</vt:lpstr>
      <vt:lpstr>2021-22</vt:lpstr>
      <vt:lpstr>2020-21</vt:lpstr>
      <vt:lpstr>2019-20</vt:lpstr>
      <vt:lpstr>2018-19</vt:lpstr>
      <vt:lpstr>2017-18</vt:lpstr>
      <vt:lpstr>2016-17</vt:lpstr>
      <vt:lpstr>2015-16</vt:lpstr>
      <vt:lpstr>2014-15</vt:lpstr>
      <vt:lpstr>2013-14</vt:lpstr>
      <vt:lpstr>2012-13</vt:lpstr>
      <vt:lpstr>2011-12</vt:lpstr>
      <vt:lpstr>2010-11</vt:lpstr>
      <vt:lpstr>2009-10</vt:lpstr>
      <vt:lpstr>'2009-10'!Print_Area</vt:lpstr>
      <vt:lpstr>'2010-11'!Print_Area</vt:lpstr>
      <vt:lpstr>'2011-12'!Print_Area</vt:lpstr>
      <vt:lpstr>'2012-13'!Print_Area</vt:lpstr>
      <vt:lpstr>'2013-14'!Print_Area</vt:lpstr>
      <vt:lpstr>'2014-15'!Print_Area</vt:lpstr>
      <vt:lpstr>'2015-16'!Print_Area</vt:lpstr>
      <vt:lpstr>'2016-17'!Print_Area</vt:lpstr>
      <vt:lpstr>'2017-18'!Print_Area</vt:lpstr>
      <vt:lpstr>'2018-19'!Print_Area</vt:lpstr>
      <vt:lpstr>'2019-20'!Print_Area</vt:lpstr>
      <vt:lpstr>'2020-21'!Print_Area</vt:lpstr>
      <vt:lpstr>'2021-22'!Print_Area</vt:lpstr>
      <vt:lpstr>'2022-23'!Print_Area</vt:lpstr>
      <vt:lpstr>'2023-24'!Print_Area</vt:lpstr>
      <vt:lpstr>'2024-25'!Print_Area</vt:lpstr>
      <vt:lpstr>'Totals by Year'!Print_Area</vt:lpstr>
      <vt:lpstr>'2009-10'!Print_Titles</vt:lpstr>
      <vt:lpstr>'2010-11'!Print_Titles</vt:lpstr>
      <vt:lpstr>'2011-12'!Print_Titles</vt:lpstr>
      <vt:lpstr>'2012-13'!Print_Titles</vt:lpstr>
      <vt:lpstr>'2013-14'!Print_Titles</vt:lpstr>
      <vt:lpstr>'2014-15'!Print_Titles</vt:lpstr>
      <vt:lpstr>'2015-16'!Print_Titles</vt:lpstr>
      <vt:lpstr>'2016-17'!Print_Titles</vt:lpstr>
      <vt:lpstr>'2017-18'!Print_Titles</vt:lpstr>
      <vt:lpstr>'2018-19'!Print_Titles</vt:lpstr>
      <vt:lpstr>'2019-20'!Print_Titles</vt:lpstr>
      <vt:lpstr>'2020-21'!Print_Titles</vt:lpstr>
      <vt:lpstr>'2021-22'!Print_Titles</vt:lpstr>
      <vt:lpstr>'2022-23'!Print_Titles</vt:lpstr>
      <vt:lpstr>'2023-24'!Print_Titles</vt:lpstr>
      <vt:lpstr>'2024-25'!Print_Titles</vt:lpstr>
      <vt:lpstr>'Totals by Year'!Print_Titles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State of Florida</dc:creator>
  <cp:lastModifiedBy>O'Cain, Steve</cp:lastModifiedBy>
  <cp:lastPrinted>2025-03-19T19:01:04Z</cp:lastPrinted>
  <dcterms:created xsi:type="dcterms:W3CDTF">2000-07-05T17:45:16Z</dcterms:created>
  <dcterms:modified xsi:type="dcterms:W3CDTF">2025-03-19T19:01:20Z</dcterms:modified>
</cp:coreProperties>
</file>