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homerule\"/>
    </mc:Choice>
  </mc:AlternateContent>
  <bookViews>
    <workbookView xWindow="120" yWindow="120" windowWidth="9375" windowHeight="4455" tabRatio="706"/>
  </bookViews>
  <sheets>
    <sheet name="Totals by Fiscal Year" sheetId="11" r:id="rId1"/>
  </sheets>
  <definedNames>
    <definedName name="_xlnm.Print_Area" localSheetId="0">'Totals by Fiscal Year'!$A$1:$AA$75</definedName>
    <definedName name="_xlnm.Print_Titles" localSheetId="0">'Totals by Fiscal Year'!$1:$3</definedName>
  </definedNames>
  <calcPr calcId="162913"/>
</workbook>
</file>

<file path=xl/calcChain.xml><?xml version="1.0" encoding="utf-8"?>
<calcChain xmlns="http://schemas.openxmlformats.org/spreadsheetml/2006/main">
  <c r="Z72" i="11" l="1"/>
  <c r="Z73" i="11"/>
  <c r="Z71" i="11"/>
  <c r="Y73" i="11" l="1"/>
  <c r="Y71" i="11"/>
  <c r="X73" i="11"/>
  <c r="W73" i="11"/>
  <c r="X71" i="11"/>
  <c r="X72" i="11" s="1"/>
  <c r="W71" i="11"/>
  <c r="W72" i="11" s="1"/>
  <c r="V73" i="11"/>
  <c r="V71" i="11"/>
  <c r="U73" i="11"/>
  <c r="U71" i="11"/>
  <c r="V72" i="11" s="1"/>
  <c r="T73" i="11"/>
  <c r="T71" i="11"/>
  <c r="U72" i="11" s="1"/>
  <c r="S73" i="11"/>
  <c r="S71" i="11"/>
  <c r="S72" i="11" s="1"/>
  <c r="T72" i="11"/>
  <c r="R73" i="11"/>
  <c r="R71" i="11"/>
  <c r="R72" i="11" s="1"/>
  <c r="Q73" i="11"/>
  <c r="Q71" i="11"/>
  <c r="P73" i="11"/>
  <c r="P71" i="11"/>
  <c r="Q72" i="11" s="1"/>
  <c r="O73" i="11"/>
  <c r="O71" i="11"/>
  <c r="O72" i="11" s="1"/>
  <c r="P72" i="11"/>
  <c r="AA71" i="11"/>
  <c r="AA72" i="11" s="1"/>
  <c r="N73" i="11"/>
  <c r="N71" i="11"/>
  <c r="N72" i="11" s="1"/>
  <c r="M71" i="11"/>
  <c r="M72" i="11" s="1"/>
  <c r="M73" i="11"/>
  <c r="G73" i="11"/>
  <c r="H73" i="11"/>
  <c r="I73" i="11"/>
  <c r="J73" i="11"/>
  <c r="K73" i="11"/>
  <c r="L73" i="11"/>
  <c r="AA73" i="11"/>
  <c r="C73" i="11"/>
  <c r="D73" i="11"/>
  <c r="E73" i="11"/>
  <c r="F73" i="11"/>
  <c r="B73" i="11"/>
  <c r="L71" i="11"/>
  <c r="L72" i="11" s="1"/>
  <c r="K71" i="11"/>
  <c r="J71" i="11"/>
  <c r="J72" i="11" s="1"/>
  <c r="K72" i="11"/>
  <c r="H71" i="11"/>
  <c r="H72" i="11"/>
  <c r="G71" i="11"/>
  <c r="F71" i="11"/>
  <c r="G72" i="11" s="1"/>
  <c r="E71" i="11"/>
  <c r="E72" i="11" s="1"/>
  <c r="F72" i="11"/>
  <c r="D71" i="11"/>
  <c r="C71" i="11"/>
  <c r="D72" i="11"/>
  <c r="B71" i="11"/>
  <c r="C72" i="11" s="1"/>
  <c r="I71" i="11"/>
  <c r="I72" i="11"/>
  <c r="Y72" i="11" l="1"/>
</calcChain>
</file>

<file path=xl/sharedStrings.xml><?xml version="1.0" encoding="utf-8"?>
<sst xmlns="http://schemas.openxmlformats.org/spreadsheetml/2006/main" count="75" uniqueCount="75">
  <si>
    <t>Alachua</t>
  </si>
  <si>
    <t>Lee</t>
  </si>
  <si>
    <t>Madison</t>
  </si>
  <si>
    <t>Okeechobee</t>
  </si>
  <si>
    <t>Palm Beach</t>
  </si>
  <si>
    <t>Seminole</t>
  </si>
  <si>
    <t>Sarasota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</si>
  <si>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</si>
  <si>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</si>
  <si>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</si>
  <si>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</si>
  <si>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</si>
  <si>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</si>
  <si>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</si>
  <si>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</si>
  <si>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</si>
  <si>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</si>
  <si>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</si>
  <si>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</si>
  <si>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</si>
  <si>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</si>
  <si>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</si>
  <si>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</si>
  <si>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</si>
  <si>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</si>
  <si>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</si>
  <si>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</si>
  <si>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</si>
  <si>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</si>
  <si>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</si>
  <si>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</si>
  <si>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</si>
  <si>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</si>
  <si>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</si>
  <si>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</si>
  <si>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</si>
  <si>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</si>
  <si>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</si>
  <si>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</si>
  <si>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</si>
  <si>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</si>
  <si>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</si>
  <si>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</si>
  <si>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</si>
  <si>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</si>
  <si>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</si>
  <si>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</si>
  <si>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</si>
  <si>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</si>
  <si>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</si>
  <si>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</si>
  <si>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</si>
  <si>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</si>
  <si>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</si>
  <si>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</si>
  <si>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</si>
  <si>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</si>
  <si>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</si>
  <si>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</si>
  <si>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</si>
  <si>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</si>
  <si>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</si>
  <si>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</si>
  <si>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</si>
  <si>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</si>
  <si>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% Change</t>
  </si>
  <si>
    <t># Reporting</t>
  </si>
  <si>
    <t>School District</t>
  </si>
  <si>
    <t>St. Johns</t>
  </si>
  <si>
    <t>St. Lucie</t>
  </si>
  <si>
    <t>Impact Fee Revenue Reported in School Districts' Capital Project Funds</t>
  </si>
  <si>
    <t>-</t>
  </si>
  <si>
    <t>Data Source: School Districts' Annual Financial Reports (i.e., Revenue Account #3496) via the Office of Funding and Financial Reporting, Florida Department of Education.</t>
  </si>
  <si>
    <t>DeSoto</t>
  </si>
  <si>
    <t>State Fiscal Years Ended June 30, 1998 - 2023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</si>
</sst>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42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42" fontId="0" fillId="0" borderId="0" xfId="0" applyNumberFormat="1" applyBorder="1"/>
    <xf numFmtId="42" fontId="0" fillId="0" borderId="3" xfId="0" applyNumberFormat="1" applyBorder="1"/>
    <xf numFmtId="42" fontId="0" fillId="0" borderId="5" xfId="0" applyNumberFormat="1" applyBorder="1"/>
    <xf numFmtId="42" fontId="0" fillId="0" borderId="6" xfId="0" applyNumberFormat="1" applyBorder="1"/>
    <xf numFmtId="0" fontId="0" fillId="0" borderId="7" xfId="0" applyBorder="1"/>
    <xf numFmtId="42" fontId="0" fillId="0" borderId="8" xfId="0" applyNumberFormat="1" applyBorder="1"/>
    <xf numFmtId="0" fontId="0" fillId="0" borderId="9" xfId="0" applyBorder="1"/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2" fontId="0" fillId="0" borderId="13" xfId="0" applyNumberFormat="1" applyBorder="1"/>
    <xf numFmtId="42" fontId="0" fillId="0" borderId="14" xfId="0" applyNumberFormat="1" applyBorder="1"/>
    <xf numFmtId="0" fontId="5" fillId="2" borderId="15" xfId="0" applyFont="1" applyFill="1" applyBorder="1" applyAlignment="1">
      <alignment horizontal="center"/>
    </xf>
    <xf numFmtId="0" fontId="1" fillId="2" borderId="9" xfId="0" applyFont="1" applyFill="1" applyBorder="1"/>
    <xf numFmtId="42" fontId="1" fillId="2" borderId="16" xfId="0" applyNumberFormat="1" applyFont="1" applyFill="1" applyBorder="1"/>
    <xf numFmtId="0" fontId="5" fillId="2" borderId="9" xfId="0" applyFont="1" applyFill="1" applyBorder="1"/>
    <xf numFmtId="41" fontId="5" fillId="2" borderId="17" xfId="0" applyNumberFormat="1" applyFont="1" applyFill="1" applyBorder="1"/>
    <xf numFmtId="164" fontId="5" fillId="2" borderId="16" xfId="0" applyNumberFormat="1" applyFont="1" applyFill="1" applyBorder="1"/>
    <xf numFmtId="0" fontId="5" fillId="2" borderId="18" xfId="0" applyFont="1" applyFill="1" applyBorder="1" applyAlignment="1">
      <alignment horizontal="center"/>
    </xf>
    <xf numFmtId="42" fontId="0" fillId="0" borderId="19" xfId="0" applyNumberFormat="1" applyBorder="1"/>
    <xf numFmtId="42" fontId="1" fillId="2" borderId="20" xfId="0" applyNumberFormat="1" applyFont="1" applyFill="1" applyBorder="1"/>
    <xf numFmtId="164" fontId="5" fillId="2" borderId="21" xfId="0" applyNumberFormat="1" applyFont="1" applyFill="1" applyBorder="1"/>
    <xf numFmtId="0" fontId="3" fillId="0" borderId="9" xfId="0" applyFont="1" applyBorder="1"/>
    <xf numFmtId="0" fontId="3" fillId="0" borderId="22" xfId="0" applyFont="1" applyBorder="1"/>
    <xf numFmtId="164" fontId="5" fillId="2" borderId="23" xfId="0" applyNumberFormat="1" applyFont="1" applyFill="1" applyBorder="1"/>
    <xf numFmtId="9" fontId="5" fillId="2" borderId="16" xfId="0" applyNumberFormat="1" applyFont="1" applyFill="1" applyBorder="1" applyAlignment="1">
      <alignment horizontal="right"/>
    </xf>
    <xf numFmtId="41" fontId="5" fillId="2" borderId="23" xfId="0" applyNumberFormat="1" applyFont="1" applyFill="1" applyBorder="1"/>
    <xf numFmtId="41" fontId="5" fillId="2" borderId="16" xfId="0" applyNumberFormat="1" applyFont="1" applyFill="1" applyBorder="1"/>
    <xf numFmtId="42" fontId="0" fillId="0" borderId="16" xfId="1" applyNumberFormat="1" applyFont="1" applyBorder="1"/>
    <xf numFmtId="42" fontId="0" fillId="0" borderId="16" xfId="0" applyNumberFormat="1" applyBorder="1"/>
    <xf numFmtId="42" fontId="0" fillId="0" borderId="21" xfId="0" applyNumberFormat="1" applyBorder="1"/>
    <xf numFmtId="42" fontId="0" fillId="0" borderId="20" xfId="0" applyNumberFormat="1" applyBorder="1"/>
    <xf numFmtId="42" fontId="0" fillId="0" borderId="23" xfId="0" applyNumberFormat="1" applyBorder="1"/>
    <xf numFmtId="42" fontId="1" fillId="2" borderId="23" xfId="0" applyNumberFormat="1" applyFont="1" applyFill="1" applyBorder="1"/>
    <xf numFmtId="0" fontId="6" fillId="0" borderId="24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164" fontId="5" fillId="2" borderId="20" xfId="0" applyNumberFormat="1" applyFont="1" applyFill="1" applyBorder="1"/>
    <xf numFmtId="41" fontId="5" fillId="2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customWidth="1"/>
    <col min="2" max="27" width="13.7109375" customWidth="1"/>
  </cols>
  <sheetData>
    <row r="1" spans="1:27" ht="23.25" x14ac:dyDescent="0.35">
      <c r="A1" s="42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ht="18.75" thickBot="1" x14ac:dyDescent="0.3">
      <c r="A2" s="43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13.5" thickBot="1" x14ac:dyDescent="0.25">
      <c r="A3" s="15" t="s">
        <v>67</v>
      </c>
      <c r="B3" s="16">
        <v>1998</v>
      </c>
      <c r="C3" s="16">
        <v>1999</v>
      </c>
      <c r="D3" s="16">
        <v>2000</v>
      </c>
      <c r="E3" s="17">
        <v>2001</v>
      </c>
      <c r="F3" s="16">
        <v>2002</v>
      </c>
      <c r="G3" s="16">
        <v>2003</v>
      </c>
      <c r="H3" s="16">
        <v>2004</v>
      </c>
      <c r="I3" s="16">
        <v>2005</v>
      </c>
      <c r="J3" s="26">
        <v>2006</v>
      </c>
      <c r="K3" s="16">
        <v>2007</v>
      </c>
      <c r="L3" s="16">
        <v>2008</v>
      </c>
      <c r="M3" s="16">
        <v>2009</v>
      </c>
      <c r="N3" s="16">
        <v>2010</v>
      </c>
      <c r="O3" s="16">
        <v>2011</v>
      </c>
      <c r="P3" s="16">
        <v>2012</v>
      </c>
      <c r="Q3" s="16">
        <v>2013</v>
      </c>
      <c r="R3" s="16">
        <v>2014</v>
      </c>
      <c r="S3" s="16">
        <v>2015</v>
      </c>
      <c r="T3" s="16">
        <v>2016</v>
      </c>
      <c r="U3" s="16">
        <v>2017</v>
      </c>
      <c r="V3" s="16">
        <v>2018</v>
      </c>
      <c r="W3" s="26">
        <v>2019</v>
      </c>
      <c r="X3" s="16">
        <v>2020</v>
      </c>
      <c r="Y3" s="16">
        <v>2021</v>
      </c>
      <c r="Z3" s="16">
        <v>2022</v>
      </c>
      <c r="AA3" s="20">
        <v>2023</v>
      </c>
    </row>
    <row r="4" spans="1:27" x14ac:dyDescent="0.2">
      <c r="A4" s="12" t="s">
        <v>0</v>
      </c>
      <c r="B4" s="13">
        <v>0</v>
      </c>
      <c r="C4" s="13">
        <v>0</v>
      </c>
      <c r="D4" s="13">
        <v>0</v>
      </c>
      <c r="E4" s="18">
        <v>0</v>
      </c>
      <c r="F4" s="13">
        <v>0</v>
      </c>
      <c r="G4" s="13">
        <v>0</v>
      </c>
      <c r="H4" s="13">
        <v>0</v>
      </c>
      <c r="I4" s="13">
        <v>0</v>
      </c>
      <c r="J4" s="27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27">
        <v>0</v>
      </c>
      <c r="X4" s="13">
        <v>0</v>
      </c>
      <c r="Y4" s="13">
        <v>0</v>
      </c>
      <c r="Z4" s="13">
        <v>0</v>
      </c>
      <c r="AA4" s="19">
        <v>0</v>
      </c>
    </row>
    <row r="5" spans="1:27" x14ac:dyDescent="0.2">
      <c r="A5" s="14" t="s">
        <v>7</v>
      </c>
      <c r="B5" s="36">
        <v>0</v>
      </c>
      <c r="C5" s="36">
        <v>0</v>
      </c>
      <c r="D5" s="37">
        <v>0</v>
      </c>
      <c r="E5" s="38">
        <v>0</v>
      </c>
      <c r="F5" s="37">
        <v>0</v>
      </c>
      <c r="G5" s="37">
        <v>0</v>
      </c>
      <c r="H5" s="37">
        <v>0</v>
      </c>
      <c r="I5" s="37">
        <v>0</v>
      </c>
      <c r="J5" s="39">
        <v>158760</v>
      </c>
      <c r="K5" s="37">
        <v>366030</v>
      </c>
      <c r="L5" s="37">
        <v>259885</v>
      </c>
      <c r="M5" s="37">
        <v>89698</v>
      </c>
      <c r="N5" s="37">
        <v>103304.84</v>
      </c>
      <c r="O5" s="37">
        <v>107256</v>
      </c>
      <c r="P5" s="37">
        <v>115079.67999999999</v>
      </c>
      <c r="Q5" s="37">
        <v>125021.6</v>
      </c>
      <c r="R5" s="37">
        <v>130171.42</v>
      </c>
      <c r="S5" s="37">
        <v>143718.96</v>
      </c>
      <c r="T5" s="37">
        <v>188606.16</v>
      </c>
      <c r="U5" s="37">
        <v>194462.43</v>
      </c>
      <c r="V5" s="37">
        <v>551812.13</v>
      </c>
      <c r="W5" s="39">
        <v>256193.83</v>
      </c>
      <c r="X5" s="37">
        <v>336619.9</v>
      </c>
      <c r="Y5" s="37">
        <v>429764.21</v>
      </c>
      <c r="Z5" s="37">
        <v>541865.87</v>
      </c>
      <c r="AA5" s="40">
        <v>266725.55</v>
      </c>
    </row>
    <row r="6" spans="1:27" x14ac:dyDescent="0.2">
      <c r="A6" s="14" t="s">
        <v>8</v>
      </c>
      <c r="B6" s="36">
        <v>0</v>
      </c>
      <c r="C6" s="36">
        <v>0</v>
      </c>
      <c r="D6" s="37">
        <v>0</v>
      </c>
      <c r="E6" s="38">
        <v>0</v>
      </c>
      <c r="F6" s="37">
        <v>0</v>
      </c>
      <c r="G6" s="37">
        <v>0</v>
      </c>
      <c r="H6" s="37">
        <v>0</v>
      </c>
      <c r="I6" s="37">
        <v>0</v>
      </c>
      <c r="J6" s="39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9">
        <v>0</v>
      </c>
      <c r="X6" s="37">
        <v>0</v>
      </c>
      <c r="Y6" s="37">
        <v>0</v>
      </c>
      <c r="Z6" s="37">
        <v>0</v>
      </c>
      <c r="AA6" s="40">
        <v>0</v>
      </c>
    </row>
    <row r="7" spans="1:27" x14ac:dyDescent="0.2">
      <c r="A7" s="14" t="s">
        <v>9</v>
      </c>
      <c r="B7" s="36">
        <v>0</v>
      </c>
      <c r="C7" s="36">
        <v>0</v>
      </c>
      <c r="D7" s="37">
        <v>0</v>
      </c>
      <c r="E7" s="38">
        <v>0</v>
      </c>
      <c r="F7" s="37">
        <v>0</v>
      </c>
      <c r="G7" s="37">
        <v>0</v>
      </c>
      <c r="H7" s="37">
        <v>0</v>
      </c>
      <c r="I7" s="37">
        <v>0</v>
      </c>
      <c r="J7" s="39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9">
        <v>0</v>
      </c>
      <c r="X7" s="37">
        <v>0</v>
      </c>
      <c r="Y7" s="37">
        <v>0</v>
      </c>
      <c r="Z7" s="37">
        <v>0</v>
      </c>
      <c r="AA7" s="40">
        <v>0</v>
      </c>
    </row>
    <row r="8" spans="1:27" x14ac:dyDescent="0.2">
      <c r="A8" s="14" t="s">
        <v>10</v>
      </c>
      <c r="B8" s="36">
        <v>0</v>
      </c>
      <c r="C8" s="36">
        <v>0</v>
      </c>
      <c r="D8" s="37">
        <v>0</v>
      </c>
      <c r="E8" s="38">
        <v>0</v>
      </c>
      <c r="F8" s="37">
        <v>0</v>
      </c>
      <c r="G8" s="37">
        <v>0</v>
      </c>
      <c r="H8" s="37">
        <v>0</v>
      </c>
      <c r="I8" s="37">
        <v>0</v>
      </c>
      <c r="J8" s="39">
        <v>18038288.079999998</v>
      </c>
      <c r="K8" s="37">
        <v>17530663.609999999</v>
      </c>
      <c r="L8" s="37">
        <v>6235066.0499999998</v>
      </c>
      <c r="M8" s="37">
        <v>2660046.4</v>
      </c>
      <c r="N8" s="37">
        <v>8433554.8000000007</v>
      </c>
      <c r="O8" s="37">
        <v>3678774.33</v>
      </c>
      <c r="P8" s="37">
        <v>0</v>
      </c>
      <c r="Q8" s="37">
        <v>0</v>
      </c>
      <c r="R8" s="37">
        <v>8300400.0899999999</v>
      </c>
      <c r="S8" s="37">
        <v>4706010.13</v>
      </c>
      <c r="T8" s="37">
        <v>12411361.83</v>
      </c>
      <c r="U8" s="37">
        <v>9186001</v>
      </c>
      <c r="V8" s="37">
        <v>11602549</v>
      </c>
      <c r="W8" s="39">
        <v>13734323</v>
      </c>
      <c r="X8" s="37">
        <v>16004661</v>
      </c>
      <c r="Y8" s="37">
        <v>18549679</v>
      </c>
      <c r="Z8" s="37">
        <v>23601598</v>
      </c>
      <c r="AA8" s="40">
        <v>26304573</v>
      </c>
    </row>
    <row r="9" spans="1:27" x14ac:dyDescent="0.2">
      <c r="A9" s="14" t="s">
        <v>11</v>
      </c>
      <c r="B9" s="36">
        <v>0</v>
      </c>
      <c r="C9" s="36">
        <v>0</v>
      </c>
      <c r="D9" s="37">
        <v>0</v>
      </c>
      <c r="E9" s="38">
        <v>0</v>
      </c>
      <c r="F9" s="37">
        <v>12376079.4</v>
      </c>
      <c r="G9" s="37">
        <v>10168462.220000001</v>
      </c>
      <c r="H9" s="37">
        <v>10447257.720000001</v>
      </c>
      <c r="I9" s="37">
        <v>10268472.99</v>
      </c>
      <c r="J9" s="39">
        <v>9742045.6300000008</v>
      </c>
      <c r="K9" s="37">
        <v>6800877.4299999997</v>
      </c>
      <c r="L9" s="37">
        <v>2662792.59</v>
      </c>
      <c r="M9" s="37">
        <v>497724.58</v>
      </c>
      <c r="N9" s="37">
        <v>2239611.58</v>
      </c>
      <c r="O9" s="37">
        <v>4853463.01</v>
      </c>
      <c r="P9" s="37">
        <v>6325086</v>
      </c>
      <c r="Q9" s="37">
        <v>14849710.48</v>
      </c>
      <c r="R9" s="37">
        <v>6325507.2000000002</v>
      </c>
      <c r="S9" s="37">
        <v>15727902.810000001</v>
      </c>
      <c r="T9" s="37">
        <v>11630918.75</v>
      </c>
      <c r="U9" s="37">
        <v>14713855.9</v>
      </c>
      <c r="V9" s="37">
        <v>14985011.27</v>
      </c>
      <c r="W9" s="39">
        <v>15900055.189999999</v>
      </c>
      <c r="X9" s="37">
        <v>18372554.739999998</v>
      </c>
      <c r="Y9" s="37">
        <v>20819258.989999998</v>
      </c>
      <c r="Z9" s="37">
        <v>15631731.390000001</v>
      </c>
      <c r="AA9" s="40">
        <v>15822435.779999999</v>
      </c>
    </row>
    <row r="10" spans="1:27" x14ac:dyDescent="0.2">
      <c r="A10" s="14" t="s">
        <v>12</v>
      </c>
      <c r="B10" s="36">
        <v>0</v>
      </c>
      <c r="C10" s="36">
        <v>0</v>
      </c>
      <c r="D10" s="37">
        <v>0</v>
      </c>
      <c r="E10" s="38">
        <v>0</v>
      </c>
      <c r="F10" s="37">
        <v>0</v>
      </c>
      <c r="G10" s="37">
        <v>0</v>
      </c>
      <c r="H10" s="37">
        <v>0</v>
      </c>
      <c r="I10" s="37">
        <v>0</v>
      </c>
      <c r="J10" s="39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9">
        <v>0</v>
      </c>
      <c r="X10" s="37">
        <v>0</v>
      </c>
      <c r="Y10" s="37">
        <v>0</v>
      </c>
      <c r="Z10" s="37">
        <v>0</v>
      </c>
      <c r="AA10" s="40">
        <v>0</v>
      </c>
    </row>
    <row r="11" spans="1:27" x14ac:dyDescent="0.2">
      <c r="A11" s="14" t="s">
        <v>13</v>
      </c>
      <c r="B11" s="36">
        <v>0</v>
      </c>
      <c r="C11" s="36">
        <v>0</v>
      </c>
      <c r="D11" s="37">
        <v>0</v>
      </c>
      <c r="E11" s="38">
        <v>0</v>
      </c>
      <c r="F11" s="37">
        <v>0</v>
      </c>
      <c r="G11" s="37">
        <v>0</v>
      </c>
      <c r="H11" s="37">
        <v>0</v>
      </c>
      <c r="I11" s="37">
        <v>0</v>
      </c>
      <c r="J11" s="39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9">
        <v>0</v>
      </c>
      <c r="X11" s="37">
        <v>0</v>
      </c>
      <c r="Y11" s="37">
        <v>0</v>
      </c>
      <c r="Z11" s="37">
        <v>0</v>
      </c>
      <c r="AA11" s="40">
        <v>0</v>
      </c>
    </row>
    <row r="12" spans="1:27" x14ac:dyDescent="0.2">
      <c r="A12" s="14" t="s">
        <v>14</v>
      </c>
      <c r="B12" s="36">
        <v>0</v>
      </c>
      <c r="C12" s="36">
        <v>0</v>
      </c>
      <c r="D12" s="37">
        <v>0</v>
      </c>
      <c r="E12" s="38">
        <v>0</v>
      </c>
      <c r="F12" s="37">
        <v>285000</v>
      </c>
      <c r="G12" s="37">
        <v>1167529.03</v>
      </c>
      <c r="H12" s="37">
        <v>876534.28</v>
      </c>
      <c r="I12" s="37">
        <v>825500.76</v>
      </c>
      <c r="J12" s="39">
        <v>6332287.71</v>
      </c>
      <c r="K12" s="37">
        <v>1103591.42</v>
      </c>
      <c r="L12" s="37">
        <v>1718212</v>
      </c>
      <c r="M12" s="37">
        <v>18551</v>
      </c>
      <c r="N12" s="37">
        <v>0</v>
      </c>
      <c r="O12" s="37">
        <v>0</v>
      </c>
      <c r="P12" s="37">
        <v>753977.75</v>
      </c>
      <c r="Q12" s="37">
        <v>177653</v>
      </c>
      <c r="R12" s="37">
        <v>88844.3</v>
      </c>
      <c r="S12" s="37">
        <v>266084.71999999997</v>
      </c>
      <c r="T12" s="37">
        <v>62639.6</v>
      </c>
      <c r="U12" s="37">
        <v>294</v>
      </c>
      <c r="V12" s="37">
        <v>48886.3</v>
      </c>
      <c r="W12" s="39">
        <v>133397.1</v>
      </c>
      <c r="X12" s="37">
        <v>945237.19</v>
      </c>
      <c r="Y12" s="37">
        <v>554423.72</v>
      </c>
      <c r="Z12" s="37">
        <v>470294</v>
      </c>
      <c r="AA12" s="40">
        <v>593822.93999999994</v>
      </c>
    </row>
    <row r="13" spans="1:27" x14ac:dyDescent="0.2">
      <c r="A13" s="14" t="s">
        <v>15</v>
      </c>
      <c r="B13" s="36">
        <v>0</v>
      </c>
      <c r="C13" s="36">
        <v>0</v>
      </c>
      <c r="D13" s="37">
        <v>0</v>
      </c>
      <c r="E13" s="38">
        <v>0</v>
      </c>
      <c r="F13" s="37">
        <v>0</v>
      </c>
      <c r="G13" s="37">
        <v>208900.99</v>
      </c>
      <c r="H13" s="37">
        <v>3001254.03</v>
      </c>
      <c r="I13" s="37">
        <v>5461618.8099999996</v>
      </c>
      <c r="J13" s="39">
        <v>9753619.6300000008</v>
      </c>
      <c r="K13" s="37">
        <v>7390135.8600000003</v>
      </c>
      <c r="L13" s="37">
        <v>4101501.98</v>
      </c>
      <c r="M13" s="37">
        <v>3627815.73</v>
      </c>
      <c r="N13" s="37">
        <v>3669348.68</v>
      </c>
      <c r="O13" s="37">
        <v>2440893.88</v>
      </c>
      <c r="P13" s="37">
        <v>2878768.88</v>
      </c>
      <c r="Q13" s="37">
        <v>5315447.59</v>
      </c>
      <c r="R13" s="37">
        <v>5635793.4400000004</v>
      </c>
      <c r="S13" s="37">
        <v>6006156.46</v>
      </c>
      <c r="T13" s="37">
        <v>6376861.7199999997</v>
      </c>
      <c r="U13" s="37">
        <v>6151799.6900000004</v>
      </c>
      <c r="V13" s="37">
        <v>4924657.63</v>
      </c>
      <c r="W13" s="39">
        <v>4899922.88</v>
      </c>
      <c r="X13" s="37">
        <v>8657051.75</v>
      </c>
      <c r="Y13" s="37">
        <v>10431325.130000001</v>
      </c>
      <c r="Z13" s="37">
        <v>11941512.27</v>
      </c>
      <c r="AA13" s="40">
        <v>9417395.8399999999</v>
      </c>
    </row>
    <row r="14" spans="1:27" x14ac:dyDescent="0.2">
      <c r="A14" s="14" t="s">
        <v>16</v>
      </c>
      <c r="B14" s="36">
        <v>0</v>
      </c>
      <c r="C14" s="36">
        <v>0</v>
      </c>
      <c r="D14" s="37">
        <v>0</v>
      </c>
      <c r="E14" s="38">
        <v>0</v>
      </c>
      <c r="F14" s="37">
        <v>10592155.74</v>
      </c>
      <c r="G14" s="37">
        <v>7570655</v>
      </c>
      <c r="H14" s="37">
        <v>9756560</v>
      </c>
      <c r="I14" s="37">
        <v>8627567.5700000003</v>
      </c>
      <c r="J14" s="39">
        <v>7211274.9299999997</v>
      </c>
      <c r="K14" s="37">
        <v>9833414.2899999991</v>
      </c>
      <c r="L14" s="37">
        <v>5793570.6500000004</v>
      </c>
      <c r="M14" s="37">
        <v>4797704</v>
      </c>
      <c r="N14" s="37">
        <v>7516807.7400000002</v>
      </c>
      <c r="O14" s="37">
        <v>5059964.5</v>
      </c>
      <c r="P14" s="37">
        <v>6127387.5800000001</v>
      </c>
      <c r="Q14" s="37">
        <v>7747485.7999999998</v>
      </c>
      <c r="R14" s="37">
        <v>7847020.4100000001</v>
      </c>
      <c r="S14" s="37">
        <v>9490294.5099999998</v>
      </c>
      <c r="T14" s="37">
        <v>14418751.960000001</v>
      </c>
      <c r="U14" s="37">
        <v>15036971.75</v>
      </c>
      <c r="V14" s="37">
        <v>16312193.699999999</v>
      </c>
      <c r="W14" s="39">
        <v>24138111.170000002</v>
      </c>
      <c r="X14" s="37">
        <v>23559949.59</v>
      </c>
      <c r="Y14" s="37">
        <v>23918247.489999998</v>
      </c>
      <c r="Z14" s="37">
        <v>25935193.359999999</v>
      </c>
      <c r="AA14" s="40">
        <v>26152962.210000001</v>
      </c>
    </row>
    <row r="15" spans="1:27" x14ac:dyDescent="0.2">
      <c r="A15" s="14" t="s">
        <v>17</v>
      </c>
      <c r="B15" s="36">
        <v>0</v>
      </c>
      <c r="C15" s="36">
        <v>0</v>
      </c>
      <c r="D15" s="37">
        <v>0</v>
      </c>
      <c r="E15" s="38">
        <v>0</v>
      </c>
      <c r="F15" s="37">
        <v>0</v>
      </c>
      <c r="G15" s="37">
        <v>0</v>
      </c>
      <c r="H15" s="37">
        <v>0</v>
      </c>
      <c r="I15" s="37">
        <v>0</v>
      </c>
      <c r="J15" s="39">
        <v>0</v>
      </c>
      <c r="K15" s="37">
        <v>0</v>
      </c>
      <c r="L15" s="37">
        <v>50490</v>
      </c>
      <c r="M15" s="37">
        <v>198990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9">
        <v>0</v>
      </c>
      <c r="X15" s="37">
        <v>0</v>
      </c>
      <c r="Y15" s="37">
        <v>0</v>
      </c>
      <c r="Z15" s="37">
        <v>0</v>
      </c>
      <c r="AA15" s="40">
        <v>0</v>
      </c>
    </row>
    <row r="16" spans="1:27" x14ac:dyDescent="0.2">
      <c r="A16" s="14" t="s">
        <v>73</v>
      </c>
      <c r="B16" s="36">
        <v>0</v>
      </c>
      <c r="C16" s="36">
        <v>0</v>
      </c>
      <c r="D16" s="37">
        <v>0</v>
      </c>
      <c r="E16" s="38">
        <v>0</v>
      </c>
      <c r="F16" s="37">
        <v>0</v>
      </c>
      <c r="G16" s="37">
        <v>0</v>
      </c>
      <c r="H16" s="37">
        <v>0</v>
      </c>
      <c r="I16" s="37">
        <v>0</v>
      </c>
      <c r="J16" s="39">
        <v>0</v>
      </c>
      <c r="K16" s="37">
        <v>79447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9">
        <v>0</v>
      </c>
      <c r="X16" s="37">
        <v>0</v>
      </c>
      <c r="Y16" s="37">
        <v>0</v>
      </c>
      <c r="Z16" s="37">
        <v>0</v>
      </c>
      <c r="AA16" s="40">
        <v>0</v>
      </c>
    </row>
    <row r="17" spans="1:27" x14ac:dyDescent="0.2">
      <c r="A17" s="14" t="s">
        <v>18</v>
      </c>
      <c r="B17" s="36">
        <v>0</v>
      </c>
      <c r="C17" s="36">
        <v>0</v>
      </c>
      <c r="D17" s="37">
        <v>0</v>
      </c>
      <c r="E17" s="38">
        <v>0</v>
      </c>
      <c r="F17" s="37">
        <v>2448.98</v>
      </c>
      <c r="G17" s="37">
        <v>0</v>
      </c>
      <c r="H17" s="37">
        <v>0</v>
      </c>
      <c r="I17" s="37">
        <v>0</v>
      </c>
      <c r="J17" s="39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9">
        <v>0</v>
      </c>
      <c r="X17" s="37">
        <v>0</v>
      </c>
      <c r="Y17" s="37">
        <v>0</v>
      </c>
      <c r="Z17" s="37">
        <v>0</v>
      </c>
      <c r="AA17" s="40">
        <v>0</v>
      </c>
    </row>
    <row r="18" spans="1:27" x14ac:dyDescent="0.2">
      <c r="A18" s="14" t="s">
        <v>19</v>
      </c>
      <c r="B18" s="36">
        <v>0</v>
      </c>
      <c r="C18" s="36">
        <v>0</v>
      </c>
      <c r="D18" s="37">
        <v>0</v>
      </c>
      <c r="E18" s="38">
        <v>0</v>
      </c>
      <c r="F18" s="37">
        <v>0</v>
      </c>
      <c r="G18" s="37">
        <v>0</v>
      </c>
      <c r="H18" s="37">
        <v>0</v>
      </c>
      <c r="I18" s="37">
        <v>0</v>
      </c>
      <c r="J18" s="39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9">
        <v>0</v>
      </c>
      <c r="X18" s="37">
        <v>0</v>
      </c>
      <c r="Y18" s="37">
        <v>0</v>
      </c>
      <c r="Z18" s="37">
        <v>0</v>
      </c>
      <c r="AA18" s="40">
        <v>0</v>
      </c>
    </row>
    <row r="19" spans="1:27" x14ac:dyDescent="0.2">
      <c r="A19" s="14" t="s">
        <v>21</v>
      </c>
      <c r="B19" s="36">
        <v>0</v>
      </c>
      <c r="C19" s="36">
        <v>0</v>
      </c>
      <c r="D19" s="37">
        <v>0</v>
      </c>
      <c r="E19" s="38">
        <v>0</v>
      </c>
      <c r="F19" s="37">
        <v>0</v>
      </c>
      <c r="G19" s="37">
        <v>0</v>
      </c>
      <c r="H19" s="37">
        <v>0</v>
      </c>
      <c r="I19" s="37">
        <v>0</v>
      </c>
      <c r="J19" s="39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9">
        <v>0</v>
      </c>
      <c r="X19" s="37">
        <v>0</v>
      </c>
      <c r="Y19" s="37">
        <v>0</v>
      </c>
      <c r="Z19" s="37">
        <v>0</v>
      </c>
      <c r="AA19" s="40">
        <v>0</v>
      </c>
    </row>
    <row r="20" spans="1:27" x14ac:dyDescent="0.2">
      <c r="A20" s="14" t="s">
        <v>20</v>
      </c>
      <c r="B20" s="36">
        <v>0</v>
      </c>
      <c r="C20" s="36">
        <v>0</v>
      </c>
      <c r="D20" s="37">
        <v>0</v>
      </c>
      <c r="E20" s="38">
        <v>0</v>
      </c>
      <c r="F20" s="37">
        <v>0</v>
      </c>
      <c r="G20" s="37">
        <v>0</v>
      </c>
      <c r="H20" s="37">
        <v>0</v>
      </c>
      <c r="I20" s="37">
        <v>2663435.2000000002</v>
      </c>
      <c r="J20" s="39">
        <v>9940265.1199999992</v>
      </c>
      <c r="K20" s="37">
        <v>1814361</v>
      </c>
      <c r="L20" s="37">
        <v>1039459.45</v>
      </c>
      <c r="M20" s="37">
        <v>743818.26</v>
      </c>
      <c r="N20" s="37">
        <v>706648.24</v>
      </c>
      <c r="O20" s="37">
        <v>518239.96</v>
      </c>
      <c r="P20" s="37">
        <v>572402.81999999995</v>
      </c>
      <c r="Q20" s="37">
        <v>1151680.03</v>
      </c>
      <c r="R20" s="37">
        <v>1794925.83</v>
      </c>
      <c r="S20" s="37">
        <v>2061526.45</v>
      </c>
      <c r="T20" s="37">
        <v>2147972.04</v>
      </c>
      <c r="U20" s="37">
        <v>2955923.68</v>
      </c>
      <c r="V20" s="37">
        <v>4137372.28</v>
      </c>
      <c r="W20" s="39">
        <v>4267468.5</v>
      </c>
      <c r="X20" s="37">
        <v>4391182.24</v>
      </c>
      <c r="Y20" s="37">
        <v>9151478.2100000009</v>
      </c>
      <c r="Z20" s="37">
        <v>9698246.6699999999</v>
      </c>
      <c r="AA20" s="40">
        <v>9058746.3100000005</v>
      </c>
    </row>
    <row r="21" spans="1:27" x14ac:dyDescent="0.2">
      <c r="A21" s="14" t="s">
        <v>22</v>
      </c>
      <c r="B21" s="36">
        <v>0</v>
      </c>
      <c r="C21" s="36">
        <v>0</v>
      </c>
      <c r="D21" s="37">
        <v>0</v>
      </c>
      <c r="E21" s="38">
        <v>0</v>
      </c>
      <c r="F21" s="37">
        <v>0</v>
      </c>
      <c r="G21" s="37">
        <v>0</v>
      </c>
      <c r="H21" s="37">
        <v>0</v>
      </c>
      <c r="I21" s="37">
        <v>0</v>
      </c>
      <c r="J21" s="39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9">
        <v>0</v>
      </c>
      <c r="X21" s="37">
        <v>0</v>
      </c>
      <c r="Y21" s="37">
        <v>0</v>
      </c>
      <c r="Z21" s="37">
        <v>0</v>
      </c>
      <c r="AA21" s="40">
        <v>0</v>
      </c>
    </row>
    <row r="22" spans="1:27" x14ac:dyDescent="0.2">
      <c r="A22" s="14" t="s">
        <v>23</v>
      </c>
      <c r="B22" s="36">
        <v>0</v>
      </c>
      <c r="C22" s="36">
        <v>0</v>
      </c>
      <c r="D22" s="37">
        <v>0</v>
      </c>
      <c r="E22" s="38">
        <v>0</v>
      </c>
      <c r="F22" s="37">
        <v>0</v>
      </c>
      <c r="G22" s="37">
        <v>0</v>
      </c>
      <c r="H22" s="37">
        <v>0</v>
      </c>
      <c r="I22" s="37">
        <v>0</v>
      </c>
      <c r="J22" s="39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9">
        <v>0</v>
      </c>
      <c r="X22" s="37">
        <v>0</v>
      </c>
      <c r="Y22" s="37">
        <v>0</v>
      </c>
      <c r="Z22" s="37">
        <v>0</v>
      </c>
      <c r="AA22" s="40">
        <v>0</v>
      </c>
    </row>
    <row r="23" spans="1:27" x14ac:dyDescent="0.2">
      <c r="A23" s="14" t="s">
        <v>24</v>
      </c>
      <c r="B23" s="36">
        <v>0</v>
      </c>
      <c r="C23" s="36">
        <v>0</v>
      </c>
      <c r="D23" s="37">
        <v>0</v>
      </c>
      <c r="E23" s="38">
        <v>0</v>
      </c>
      <c r="F23" s="37">
        <v>0</v>
      </c>
      <c r="G23" s="37">
        <v>0</v>
      </c>
      <c r="H23" s="37">
        <v>0</v>
      </c>
      <c r="I23" s="37">
        <v>0</v>
      </c>
      <c r="J23" s="39">
        <v>47737.5</v>
      </c>
      <c r="K23" s="37">
        <v>95475</v>
      </c>
      <c r="L23" s="37">
        <v>52152.02</v>
      </c>
      <c r="M23" s="37">
        <v>50480.15</v>
      </c>
      <c r="N23" s="37">
        <v>30530.15</v>
      </c>
      <c r="O23" s="37">
        <v>39900</v>
      </c>
      <c r="P23" s="37">
        <v>10687.5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9">
        <v>0</v>
      </c>
      <c r="X23" s="37">
        <v>0</v>
      </c>
      <c r="Y23" s="37">
        <v>0</v>
      </c>
      <c r="Z23" s="37">
        <v>0</v>
      </c>
      <c r="AA23" s="40">
        <v>0</v>
      </c>
    </row>
    <row r="24" spans="1:27" x14ac:dyDescent="0.2">
      <c r="A24" s="14" t="s">
        <v>25</v>
      </c>
      <c r="B24" s="36">
        <v>0</v>
      </c>
      <c r="C24" s="36">
        <v>0</v>
      </c>
      <c r="D24" s="37">
        <v>0</v>
      </c>
      <c r="E24" s="38">
        <v>0</v>
      </c>
      <c r="F24" s="37">
        <v>0</v>
      </c>
      <c r="G24" s="37">
        <v>0</v>
      </c>
      <c r="H24" s="37">
        <v>0</v>
      </c>
      <c r="I24" s="37">
        <v>0</v>
      </c>
      <c r="J24" s="39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9">
        <v>0</v>
      </c>
      <c r="X24" s="37">
        <v>0</v>
      </c>
      <c r="Y24" s="37">
        <v>0</v>
      </c>
      <c r="Z24" s="37">
        <v>0</v>
      </c>
      <c r="AA24" s="40">
        <v>0</v>
      </c>
    </row>
    <row r="25" spans="1:27" x14ac:dyDescent="0.2">
      <c r="A25" s="14" t="s">
        <v>26</v>
      </c>
      <c r="B25" s="36">
        <v>0</v>
      </c>
      <c r="C25" s="36">
        <v>0</v>
      </c>
      <c r="D25" s="37">
        <v>0</v>
      </c>
      <c r="E25" s="38">
        <v>0</v>
      </c>
      <c r="F25" s="37">
        <v>0</v>
      </c>
      <c r="G25" s="37">
        <v>0</v>
      </c>
      <c r="H25" s="37">
        <v>0</v>
      </c>
      <c r="I25" s="37">
        <v>0</v>
      </c>
      <c r="J25" s="39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9">
        <v>0</v>
      </c>
      <c r="X25" s="37">
        <v>0</v>
      </c>
      <c r="Y25" s="37">
        <v>0</v>
      </c>
      <c r="Z25" s="37">
        <v>0</v>
      </c>
      <c r="AA25" s="40">
        <v>0</v>
      </c>
    </row>
    <row r="26" spans="1:27" x14ac:dyDescent="0.2">
      <c r="A26" s="14" t="s">
        <v>27</v>
      </c>
      <c r="B26" s="36">
        <v>0</v>
      </c>
      <c r="C26" s="36">
        <v>0</v>
      </c>
      <c r="D26" s="37">
        <v>0</v>
      </c>
      <c r="E26" s="38">
        <v>0</v>
      </c>
      <c r="F26" s="37">
        <v>0</v>
      </c>
      <c r="G26" s="37">
        <v>0</v>
      </c>
      <c r="H26" s="37">
        <v>0</v>
      </c>
      <c r="I26" s="37">
        <v>0</v>
      </c>
      <c r="J26" s="39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9">
        <v>0</v>
      </c>
      <c r="X26" s="37">
        <v>0</v>
      </c>
      <c r="Y26" s="37">
        <v>0</v>
      </c>
      <c r="Z26" s="37">
        <v>0</v>
      </c>
      <c r="AA26" s="40">
        <v>0</v>
      </c>
    </row>
    <row r="27" spans="1:27" x14ac:dyDescent="0.2">
      <c r="A27" s="14" t="s">
        <v>28</v>
      </c>
      <c r="B27" s="36">
        <v>0</v>
      </c>
      <c r="C27" s="36">
        <v>0</v>
      </c>
      <c r="D27" s="37">
        <v>0</v>
      </c>
      <c r="E27" s="38">
        <v>0</v>
      </c>
      <c r="F27" s="37">
        <v>0</v>
      </c>
      <c r="G27" s="37">
        <v>0</v>
      </c>
      <c r="H27" s="37">
        <v>0</v>
      </c>
      <c r="I27" s="37">
        <v>0</v>
      </c>
      <c r="J27" s="39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9">
        <v>0</v>
      </c>
      <c r="X27" s="37">
        <v>0</v>
      </c>
      <c r="Y27" s="37">
        <v>0</v>
      </c>
      <c r="Z27" s="37">
        <v>0</v>
      </c>
      <c r="AA27" s="40">
        <v>0</v>
      </c>
    </row>
    <row r="28" spans="1:27" x14ac:dyDescent="0.2">
      <c r="A28" s="14" t="s">
        <v>29</v>
      </c>
      <c r="B28" s="36">
        <v>0</v>
      </c>
      <c r="C28" s="36">
        <v>0</v>
      </c>
      <c r="D28" s="37">
        <v>0</v>
      </c>
      <c r="E28" s="38">
        <v>0</v>
      </c>
      <c r="F28" s="37">
        <v>0</v>
      </c>
      <c r="G28" s="37">
        <v>0</v>
      </c>
      <c r="H28" s="37">
        <v>0</v>
      </c>
      <c r="I28" s="37">
        <v>0</v>
      </c>
      <c r="J28" s="39">
        <v>277066.15999999997</v>
      </c>
      <c r="K28" s="37">
        <v>753838.58</v>
      </c>
      <c r="L28" s="37">
        <v>400292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9">
        <v>0</v>
      </c>
      <c r="X28" s="37">
        <v>0</v>
      </c>
      <c r="Y28" s="37">
        <v>0</v>
      </c>
      <c r="Z28" s="37">
        <v>0</v>
      </c>
      <c r="AA28" s="40">
        <v>0</v>
      </c>
    </row>
    <row r="29" spans="1:27" x14ac:dyDescent="0.2">
      <c r="A29" s="14" t="s">
        <v>30</v>
      </c>
      <c r="B29" s="36">
        <v>0</v>
      </c>
      <c r="C29" s="36">
        <v>0</v>
      </c>
      <c r="D29" s="37">
        <v>0</v>
      </c>
      <c r="E29" s="38">
        <v>0</v>
      </c>
      <c r="F29" s="37">
        <v>3106869.61</v>
      </c>
      <c r="G29" s="37">
        <v>3892227.04</v>
      </c>
      <c r="H29" s="37">
        <v>6694008.1100000003</v>
      </c>
      <c r="I29" s="37">
        <v>7740185.6900000004</v>
      </c>
      <c r="J29" s="39">
        <v>15283818</v>
      </c>
      <c r="K29" s="37">
        <v>5090100</v>
      </c>
      <c r="L29" s="37">
        <v>2490928</v>
      </c>
      <c r="M29" s="37">
        <v>1301878</v>
      </c>
      <c r="N29" s="37">
        <v>413600</v>
      </c>
      <c r="O29" s="37">
        <v>327925</v>
      </c>
      <c r="P29" s="37">
        <v>156980</v>
      </c>
      <c r="Q29" s="37">
        <v>17400</v>
      </c>
      <c r="R29" s="37">
        <v>0</v>
      </c>
      <c r="S29" s="37">
        <v>11061</v>
      </c>
      <c r="T29" s="37">
        <v>160673</v>
      </c>
      <c r="U29" s="37">
        <v>1631051</v>
      </c>
      <c r="V29" s="37">
        <v>1748325</v>
      </c>
      <c r="W29" s="39">
        <v>2427402.62</v>
      </c>
      <c r="X29" s="37">
        <v>2153894.25</v>
      </c>
      <c r="Y29" s="37">
        <v>3767707</v>
      </c>
      <c r="Z29" s="37">
        <v>6717709</v>
      </c>
      <c r="AA29" s="40">
        <v>5553709</v>
      </c>
    </row>
    <row r="30" spans="1:27" x14ac:dyDescent="0.2">
      <c r="A30" s="14" t="s">
        <v>31</v>
      </c>
      <c r="B30" s="36">
        <v>0</v>
      </c>
      <c r="C30" s="36">
        <v>0</v>
      </c>
      <c r="D30" s="37">
        <v>0</v>
      </c>
      <c r="E30" s="38">
        <v>0</v>
      </c>
      <c r="F30" s="37">
        <v>0</v>
      </c>
      <c r="G30" s="37">
        <v>0</v>
      </c>
      <c r="H30" s="37">
        <v>0</v>
      </c>
      <c r="I30" s="37">
        <v>0</v>
      </c>
      <c r="J30" s="39">
        <v>0</v>
      </c>
      <c r="K30" s="37">
        <v>528543.5</v>
      </c>
      <c r="L30" s="37">
        <v>785544.38</v>
      </c>
      <c r="M30" s="37">
        <v>293096.34000000003</v>
      </c>
      <c r="N30" s="37">
        <v>3156.56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9">
        <v>0</v>
      </c>
      <c r="X30" s="37">
        <v>0</v>
      </c>
      <c r="Y30" s="37">
        <v>0</v>
      </c>
      <c r="Z30" s="37">
        <v>0</v>
      </c>
      <c r="AA30" s="40">
        <v>0</v>
      </c>
    </row>
    <row r="31" spans="1:27" x14ac:dyDescent="0.2">
      <c r="A31" s="14" t="s">
        <v>32</v>
      </c>
      <c r="B31" s="36">
        <v>0</v>
      </c>
      <c r="C31" s="36">
        <v>0</v>
      </c>
      <c r="D31" s="37">
        <v>0</v>
      </c>
      <c r="E31" s="38">
        <v>0</v>
      </c>
      <c r="F31" s="37">
        <v>0</v>
      </c>
      <c r="G31" s="37">
        <v>0</v>
      </c>
      <c r="H31" s="37">
        <v>0</v>
      </c>
      <c r="I31" s="37">
        <v>0</v>
      </c>
      <c r="J31" s="39">
        <v>6740530</v>
      </c>
      <c r="K31" s="37">
        <v>3031067</v>
      </c>
      <c r="L31" s="37">
        <v>7635220</v>
      </c>
      <c r="M31" s="37">
        <v>9126973</v>
      </c>
      <c r="N31" s="37">
        <v>6280064</v>
      </c>
      <c r="O31" s="37">
        <v>7579219</v>
      </c>
      <c r="P31" s="37">
        <v>13799182</v>
      </c>
      <c r="Q31" s="37">
        <v>16276423</v>
      </c>
      <c r="R31" s="37">
        <v>17960428.48</v>
      </c>
      <c r="S31" s="37">
        <v>21088950.52</v>
      </c>
      <c r="T31" s="37">
        <v>25188599.75</v>
      </c>
      <c r="U31" s="37">
        <v>31274116.600000001</v>
      </c>
      <c r="V31" s="37">
        <v>33062556.789999999</v>
      </c>
      <c r="W31" s="39">
        <v>51357566.57</v>
      </c>
      <c r="X31" s="37">
        <v>34882069.759999998</v>
      </c>
      <c r="Y31" s="37">
        <v>50457616.409999996</v>
      </c>
      <c r="Z31" s="37">
        <v>67889750.120000005</v>
      </c>
      <c r="AA31" s="40">
        <v>54112844.5</v>
      </c>
    </row>
    <row r="32" spans="1:27" x14ac:dyDescent="0.2">
      <c r="A32" s="14" t="s">
        <v>33</v>
      </c>
      <c r="B32" s="36">
        <v>0</v>
      </c>
      <c r="C32" s="36">
        <v>0</v>
      </c>
      <c r="D32" s="37">
        <v>0</v>
      </c>
      <c r="E32" s="38">
        <v>0</v>
      </c>
      <c r="F32" s="37">
        <v>0</v>
      </c>
      <c r="G32" s="37">
        <v>0</v>
      </c>
      <c r="H32" s="37">
        <v>0</v>
      </c>
      <c r="I32" s="37">
        <v>0</v>
      </c>
      <c r="J32" s="39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9">
        <v>0</v>
      </c>
      <c r="X32" s="37">
        <v>0</v>
      </c>
      <c r="Y32" s="37">
        <v>0</v>
      </c>
      <c r="Z32" s="37">
        <v>0</v>
      </c>
      <c r="AA32" s="40">
        <v>0</v>
      </c>
    </row>
    <row r="33" spans="1:27" x14ac:dyDescent="0.2">
      <c r="A33" s="14" t="s">
        <v>34</v>
      </c>
      <c r="B33" s="36">
        <v>0</v>
      </c>
      <c r="C33" s="36">
        <v>0</v>
      </c>
      <c r="D33" s="37">
        <v>0</v>
      </c>
      <c r="E33" s="38">
        <v>0</v>
      </c>
      <c r="F33" s="37">
        <v>0</v>
      </c>
      <c r="G33" s="37">
        <v>0</v>
      </c>
      <c r="H33" s="37">
        <v>0</v>
      </c>
      <c r="I33" s="37">
        <v>0</v>
      </c>
      <c r="J33" s="39">
        <v>5408641.2000000002</v>
      </c>
      <c r="K33" s="37">
        <v>1055331.97</v>
      </c>
      <c r="L33" s="37">
        <v>1185943.22</v>
      </c>
      <c r="M33" s="37">
        <v>291170.01</v>
      </c>
      <c r="N33" s="37">
        <v>278711.95</v>
      </c>
      <c r="O33" s="37">
        <v>331751.28000000003</v>
      </c>
      <c r="P33" s="37">
        <v>409547.96</v>
      </c>
      <c r="Q33" s="37">
        <v>713388.36</v>
      </c>
      <c r="R33" s="37">
        <v>940186.48</v>
      </c>
      <c r="S33" s="37">
        <v>1148499</v>
      </c>
      <c r="T33" s="37">
        <v>1686166.28</v>
      </c>
      <c r="U33" s="37">
        <v>1585214</v>
      </c>
      <c r="V33" s="37">
        <v>1571840</v>
      </c>
      <c r="W33" s="39">
        <v>1846512</v>
      </c>
      <c r="X33" s="37">
        <v>1589714</v>
      </c>
      <c r="Y33" s="37">
        <v>1649218</v>
      </c>
      <c r="Z33" s="37">
        <v>1647104</v>
      </c>
      <c r="AA33" s="40">
        <v>1205605</v>
      </c>
    </row>
    <row r="34" spans="1:27" x14ac:dyDescent="0.2">
      <c r="A34" s="14" t="s">
        <v>35</v>
      </c>
      <c r="B34" s="36">
        <v>0</v>
      </c>
      <c r="C34" s="36">
        <v>0</v>
      </c>
      <c r="D34" s="37">
        <v>0</v>
      </c>
      <c r="E34" s="38">
        <v>0</v>
      </c>
      <c r="F34" s="37">
        <v>0</v>
      </c>
      <c r="G34" s="37">
        <v>0</v>
      </c>
      <c r="H34" s="37">
        <v>0</v>
      </c>
      <c r="I34" s="37">
        <v>0</v>
      </c>
      <c r="J34" s="39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9">
        <v>0</v>
      </c>
      <c r="X34" s="37">
        <v>0</v>
      </c>
      <c r="Y34" s="37">
        <v>0</v>
      </c>
      <c r="Z34" s="37">
        <v>0</v>
      </c>
      <c r="AA34" s="40">
        <v>0</v>
      </c>
    </row>
    <row r="35" spans="1:27" x14ac:dyDescent="0.2">
      <c r="A35" s="14" t="s">
        <v>36</v>
      </c>
      <c r="B35" s="36">
        <v>0</v>
      </c>
      <c r="C35" s="36">
        <v>0</v>
      </c>
      <c r="D35" s="37">
        <v>0</v>
      </c>
      <c r="E35" s="38">
        <v>0</v>
      </c>
      <c r="F35" s="37">
        <v>0</v>
      </c>
      <c r="G35" s="37">
        <v>0</v>
      </c>
      <c r="H35" s="37">
        <v>0</v>
      </c>
      <c r="I35" s="37">
        <v>0</v>
      </c>
      <c r="J35" s="39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9">
        <v>0</v>
      </c>
      <c r="X35" s="37">
        <v>0</v>
      </c>
      <c r="Y35" s="37">
        <v>0</v>
      </c>
      <c r="Z35" s="37">
        <v>0</v>
      </c>
      <c r="AA35" s="40">
        <v>0</v>
      </c>
    </row>
    <row r="36" spans="1:27" x14ac:dyDescent="0.2">
      <c r="A36" s="14" t="s">
        <v>37</v>
      </c>
      <c r="B36" s="36">
        <v>0</v>
      </c>
      <c r="C36" s="36">
        <v>0</v>
      </c>
      <c r="D36" s="37">
        <v>0</v>
      </c>
      <c r="E36" s="38">
        <v>0</v>
      </c>
      <c r="F36" s="37">
        <v>0</v>
      </c>
      <c r="G36" s="37">
        <v>0</v>
      </c>
      <c r="H36" s="37">
        <v>0</v>
      </c>
      <c r="I36" s="37">
        <v>0</v>
      </c>
      <c r="J36" s="39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9">
        <v>0</v>
      </c>
      <c r="X36" s="37">
        <v>0</v>
      </c>
      <c r="Y36" s="37">
        <v>0</v>
      </c>
      <c r="Z36" s="37">
        <v>0</v>
      </c>
      <c r="AA36" s="40">
        <v>0</v>
      </c>
    </row>
    <row r="37" spans="1:27" x14ac:dyDescent="0.2">
      <c r="A37" s="14" t="s">
        <v>38</v>
      </c>
      <c r="B37" s="36">
        <v>2289183.39</v>
      </c>
      <c r="C37" s="36">
        <v>0</v>
      </c>
      <c r="D37" s="37">
        <v>3429299.77</v>
      </c>
      <c r="E37" s="38">
        <v>3505450.32</v>
      </c>
      <c r="F37" s="37">
        <v>3548106.86</v>
      </c>
      <c r="G37" s="37">
        <v>4058613</v>
      </c>
      <c r="H37" s="37">
        <v>11129330</v>
      </c>
      <c r="I37" s="37">
        <v>23163854.34</v>
      </c>
      <c r="J37" s="39">
        <v>19358171.940000001</v>
      </c>
      <c r="K37" s="37">
        <v>16814212.039999999</v>
      </c>
      <c r="L37" s="37">
        <v>11870757.960000001</v>
      </c>
      <c r="M37" s="37">
        <v>7063048.8600000003</v>
      </c>
      <c r="N37" s="37">
        <v>8347421.5</v>
      </c>
      <c r="O37" s="37">
        <v>2994821.49</v>
      </c>
      <c r="P37" s="37">
        <v>34147</v>
      </c>
      <c r="Q37" s="37">
        <v>0</v>
      </c>
      <c r="R37" s="37">
        <v>976542</v>
      </c>
      <c r="S37" s="37">
        <v>5093059</v>
      </c>
      <c r="T37" s="37">
        <v>13315564</v>
      </c>
      <c r="U37" s="37">
        <v>15696703</v>
      </c>
      <c r="V37" s="37">
        <v>18416637.48</v>
      </c>
      <c r="W37" s="39">
        <v>24596192.370000001</v>
      </c>
      <c r="X37" s="37">
        <v>26525672.420000002</v>
      </c>
      <c r="Y37" s="37">
        <v>23375686.75</v>
      </c>
      <c r="Z37" s="37">
        <v>45605144.670000002</v>
      </c>
      <c r="AA37" s="40">
        <v>38379158.43</v>
      </c>
    </row>
    <row r="38" spans="1:27" x14ac:dyDescent="0.2">
      <c r="A38" s="14" t="s">
        <v>1</v>
      </c>
      <c r="B38" s="36">
        <v>0</v>
      </c>
      <c r="C38" s="36">
        <v>0</v>
      </c>
      <c r="D38" s="37">
        <v>0</v>
      </c>
      <c r="E38" s="38">
        <v>0</v>
      </c>
      <c r="F38" s="37">
        <v>0</v>
      </c>
      <c r="G38" s="37">
        <v>0</v>
      </c>
      <c r="H38" s="37">
        <v>52475050.149999999</v>
      </c>
      <c r="I38" s="37">
        <v>37996059.909999996</v>
      </c>
      <c r="J38" s="39">
        <v>56667316.350000001</v>
      </c>
      <c r="K38" s="37">
        <v>33188509.300000001</v>
      </c>
      <c r="L38" s="37">
        <v>5542570</v>
      </c>
      <c r="M38" s="37">
        <v>2565553</v>
      </c>
      <c r="N38" s="37">
        <v>4682432</v>
      </c>
      <c r="O38" s="37">
        <v>2780641</v>
      </c>
      <c r="P38" s="37">
        <v>3833326</v>
      </c>
      <c r="Q38" s="37">
        <v>3776456</v>
      </c>
      <c r="R38" s="37">
        <v>1807460</v>
      </c>
      <c r="S38" s="37">
        <v>2767510</v>
      </c>
      <c r="T38" s="37">
        <v>6137978</v>
      </c>
      <c r="U38" s="37">
        <v>6654615</v>
      </c>
      <c r="V38" s="37">
        <v>8256767</v>
      </c>
      <c r="W38" s="39">
        <v>15392068</v>
      </c>
      <c r="X38" s="37">
        <v>16841899</v>
      </c>
      <c r="Y38" s="37">
        <v>18144986</v>
      </c>
      <c r="Z38" s="37">
        <v>35591196</v>
      </c>
      <c r="AA38" s="40">
        <v>32194262</v>
      </c>
    </row>
    <row r="39" spans="1:27" x14ac:dyDescent="0.2">
      <c r="A39" s="14" t="s">
        <v>39</v>
      </c>
      <c r="B39" s="36">
        <v>0</v>
      </c>
      <c r="C39" s="36">
        <v>0</v>
      </c>
      <c r="D39" s="37">
        <v>0</v>
      </c>
      <c r="E39" s="38">
        <v>0</v>
      </c>
      <c r="F39" s="37">
        <v>0</v>
      </c>
      <c r="G39" s="37">
        <v>0</v>
      </c>
      <c r="H39" s="37">
        <v>0</v>
      </c>
      <c r="I39" s="37">
        <v>0</v>
      </c>
      <c r="J39" s="39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9">
        <v>0</v>
      </c>
      <c r="X39" s="37">
        <v>0</v>
      </c>
      <c r="Y39" s="37">
        <v>0</v>
      </c>
      <c r="Z39" s="37">
        <v>0</v>
      </c>
      <c r="AA39" s="40">
        <v>0</v>
      </c>
    </row>
    <row r="40" spans="1:27" x14ac:dyDescent="0.2">
      <c r="A40" s="14" t="s">
        <v>40</v>
      </c>
      <c r="B40" s="36">
        <v>0</v>
      </c>
      <c r="C40" s="36">
        <v>0</v>
      </c>
      <c r="D40" s="37">
        <v>0</v>
      </c>
      <c r="E40" s="38">
        <v>0</v>
      </c>
      <c r="F40" s="37">
        <v>0</v>
      </c>
      <c r="G40" s="37">
        <v>0</v>
      </c>
      <c r="H40" s="37">
        <v>0</v>
      </c>
      <c r="I40" s="37">
        <v>0</v>
      </c>
      <c r="J40" s="39">
        <v>0</v>
      </c>
      <c r="K40" s="37">
        <v>0</v>
      </c>
      <c r="L40" s="37">
        <v>0</v>
      </c>
      <c r="M40" s="37">
        <v>125666.36</v>
      </c>
      <c r="N40" s="37">
        <v>94054.17</v>
      </c>
      <c r="O40" s="37">
        <v>68191.88</v>
      </c>
      <c r="P40" s="37">
        <v>69277.63</v>
      </c>
      <c r="Q40" s="37">
        <v>61215.9</v>
      </c>
      <c r="R40" s="37">
        <v>51843.48</v>
      </c>
      <c r="S40" s="37">
        <v>68481.84</v>
      </c>
      <c r="T40" s="37">
        <v>82154.42</v>
      </c>
      <c r="U40" s="37">
        <v>113260.52</v>
      </c>
      <c r="V40" s="37">
        <v>138365.5</v>
      </c>
      <c r="W40" s="39">
        <v>120058.44</v>
      </c>
      <c r="X40" s="37">
        <v>173073.2</v>
      </c>
      <c r="Y40" s="37">
        <v>236389.64</v>
      </c>
      <c r="Z40" s="37">
        <v>268524.08</v>
      </c>
      <c r="AA40" s="40">
        <v>248759.38</v>
      </c>
    </row>
    <row r="41" spans="1:27" x14ac:dyDescent="0.2">
      <c r="A41" s="14" t="s">
        <v>41</v>
      </c>
      <c r="B41" s="36">
        <v>0</v>
      </c>
      <c r="C41" s="36">
        <v>0</v>
      </c>
      <c r="D41" s="37">
        <v>0</v>
      </c>
      <c r="E41" s="38">
        <v>0</v>
      </c>
      <c r="F41" s="37">
        <v>0</v>
      </c>
      <c r="G41" s="37">
        <v>0</v>
      </c>
      <c r="H41" s="37">
        <v>0</v>
      </c>
      <c r="I41" s="37">
        <v>0</v>
      </c>
      <c r="J41" s="39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9">
        <v>0</v>
      </c>
      <c r="X41" s="37">
        <v>0</v>
      </c>
      <c r="Y41" s="37">
        <v>0</v>
      </c>
      <c r="Z41" s="37">
        <v>0</v>
      </c>
      <c r="AA41" s="40">
        <v>0</v>
      </c>
    </row>
    <row r="42" spans="1:27" x14ac:dyDescent="0.2">
      <c r="A42" s="14" t="s">
        <v>2</v>
      </c>
      <c r="B42" s="36">
        <v>0</v>
      </c>
      <c r="C42" s="36">
        <v>0</v>
      </c>
      <c r="D42" s="37">
        <v>0</v>
      </c>
      <c r="E42" s="38">
        <v>0</v>
      </c>
      <c r="F42" s="37">
        <v>0</v>
      </c>
      <c r="G42" s="37">
        <v>0</v>
      </c>
      <c r="H42" s="37">
        <v>0</v>
      </c>
      <c r="I42" s="37">
        <v>0</v>
      </c>
      <c r="J42" s="39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9">
        <v>0</v>
      </c>
      <c r="X42" s="37">
        <v>0</v>
      </c>
      <c r="Y42" s="37">
        <v>0</v>
      </c>
      <c r="Z42" s="37">
        <v>0</v>
      </c>
      <c r="AA42" s="40">
        <v>0</v>
      </c>
    </row>
    <row r="43" spans="1:27" x14ac:dyDescent="0.2">
      <c r="A43" s="14" t="s">
        <v>42</v>
      </c>
      <c r="B43" s="36">
        <v>0</v>
      </c>
      <c r="C43" s="36">
        <v>0</v>
      </c>
      <c r="D43" s="37">
        <v>0</v>
      </c>
      <c r="E43" s="38">
        <v>0</v>
      </c>
      <c r="F43" s="37">
        <v>0</v>
      </c>
      <c r="G43" s="37">
        <v>2187558.16</v>
      </c>
      <c r="H43" s="37">
        <v>7111916.0800000001</v>
      </c>
      <c r="I43" s="37">
        <v>10679124.09</v>
      </c>
      <c r="J43" s="39">
        <v>14029293.050000001</v>
      </c>
      <c r="K43" s="37">
        <v>10382281.49</v>
      </c>
      <c r="L43" s="37">
        <v>5392576.7300000004</v>
      </c>
      <c r="M43" s="37">
        <v>4779897.49</v>
      </c>
      <c r="N43" s="37">
        <v>134478.18</v>
      </c>
      <c r="O43" s="37">
        <v>33570.400000000001</v>
      </c>
      <c r="P43" s="37">
        <v>0</v>
      </c>
      <c r="Q43" s="37">
        <v>0</v>
      </c>
      <c r="R43" s="37">
        <v>153480</v>
      </c>
      <c r="S43" s="37">
        <v>0</v>
      </c>
      <c r="T43" s="37">
        <v>47644</v>
      </c>
      <c r="U43" s="37">
        <v>6892715</v>
      </c>
      <c r="V43" s="37">
        <v>13546047</v>
      </c>
      <c r="W43" s="39">
        <v>17236868</v>
      </c>
      <c r="X43" s="37">
        <v>21759271</v>
      </c>
      <c r="Y43" s="37">
        <v>29073369</v>
      </c>
      <c r="Z43" s="37">
        <v>31150906</v>
      </c>
      <c r="AA43" s="40">
        <v>37442454.609999999</v>
      </c>
    </row>
    <row r="44" spans="1:27" x14ac:dyDescent="0.2">
      <c r="A44" s="14" t="s">
        <v>43</v>
      </c>
      <c r="B44" s="36">
        <v>0</v>
      </c>
      <c r="C44" s="36">
        <v>0</v>
      </c>
      <c r="D44" s="37">
        <v>0</v>
      </c>
      <c r="E44" s="38">
        <v>0</v>
      </c>
      <c r="F44" s="37">
        <v>0</v>
      </c>
      <c r="G44" s="37">
        <v>0</v>
      </c>
      <c r="H44" s="37">
        <v>0</v>
      </c>
      <c r="I44" s="37">
        <v>0</v>
      </c>
      <c r="J44" s="39">
        <v>0</v>
      </c>
      <c r="K44" s="37">
        <v>1685718</v>
      </c>
      <c r="L44" s="37">
        <v>4967977</v>
      </c>
      <c r="M44" s="37">
        <v>2484914</v>
      </c>
      <c r="N44" s="37">
        <v>740445</v>
      </c>
      <c r="O44" s="37">
        <v>958161</v>
      </c>
      <c r="P44" s="37">
        <v>220642</v>
      </c>
      <c r="Q44" s="37">
        <v>57874</v>
      </c>
      <c r="R44" s="37">
        <v>26953</v>
      </c>
      <c r="S44" s="37">
        <v>20790</v>
      </c>
      <c r="T44" s="37">
        <v>3967</v>
      </c>
      <c r="U44" s="37">
        <v>14417</v>
      </c>
      <c r="V44" s="37">
        <v>7934</v>
      </c>
      <c r="W44" s="39">
        <v>0</v>
      </c>
      <c r="X44" s="37">
        <v>0</v>
      </c>
      <c r="Y44" s="37">
        <v>3967</v>
      </c>
      <c r="Z44" s="37">
        <v>0</v>
      </c>
      <c r="AA44" s="40">
        <v>0</v>
      </c>
    </row>
    <row r="45" spans="1:27" x14ac:dyDescent="0.2">
      <c r="A45" s="14" t="s">
        <v>44</v>
      </c>
      <c r="B45" s="36">
        <v>0</v>
      </c>
      <c r="C45" s="36">
        <v>0</v>
      </c>
      <c r="D45" s="37">
        <v>0</v>
      </c>
      <c r="E45" s="38">
        <v>0</v>
      </c>
      <c r="F45" s="37">
        <v>1256498.3700000001</v>
      </c>
      <c r="G45" s="37">
        <v>0</v>
      </c>
      <c r="H45" s="37">
        <v>1647181.35</v>
      </c>
      <c r="I45" s="37">
        <v>1448925.99</v>
      </c>
      <c r="J45" s="39">
        <v>0</v>
      </c>
      <c r="K45" s="37">
        <v>0</v>
      </c>
      <c r="L45" s="37">
        <v>0</v>
      </c>
      <c r="M45" s="37">
        <v>0</v>
      </c>
      <c r="N45" s="37">
        <v>1014871.56</v>
      </c>
      <c r="O45" s="37">
        <v>0</v>
      </c>
      <c r="P45" s="37">
        <v>1243153.3999999999</v>
      </c>
      <c r="Q45" s="37">
        <v>1752609.02</v>
      </c>
      <c r="R45" s="37">
        <v>2282861.87</v>
      </c>
      <c r="S45" s="37">
        <v>2130501.0099999998</v>
      </c>
      <c r="T45" s="37">
        <v>2125142.9500000002</v>
      </c>
      <c r="U45" s="37">
        <v>1558169.39</v>
      </c>
      <c r="V45" s="37">
        <v>2023803.4</v>
      </c>
      <c r="W45" s="39">
        <v>2166061.23</v>
      </c>
      <c r="X45" s="37">
        <v>3176421.24</v>
      </c>
      <c r="Y45" s="37">
        <v>5556116.8200000003</v>
      </c>
      <c r="Z45" s="37">
        <v>6315710.2999999998</v>
      </c>
      <c r="AA45" s="40">
        <v>5011896.09</v>
      </c>
    </row>
    <row r="46" spans="1:27" x14ac:dyDescent="0.2">
      <c r="A46" s="14" t="s">
        <v>45</v>
      </c>
      <c r="B46" s="36">
        <v>0</v>
      </c>
      <c r="C46" s="36">
        <v>0</v>
      </c>
      <c r="D46" s="37">
        <v>0</v>
      </c>
      <c r="E46" s="38">
        <v>0</v>
      </c>
      <c r="F46" s="37">
        <v>29295847.960000001</v>
      </c>
      <c r="G46" s="37">
        <v>27859891.920000002</v>
      </c>
      <c r="H46" s="37">
        <v>44073927.920000002</v>
      </c>
      <c r="I46" s="37">
        <v>63501101.659999996</v>
      </c>
      <c r="J46" s="39">
        <v>42715753.93</v>
      </c>
      <c r="K46" s="37">
        <v>25156965.449999999</v>
      </c>
      <c r="L46" s="37">
        <v>11108463.92</v>
      </c>
      <c r="M46" s="37">
        <v>5203746.7300000004</v>
      </c>
      <c r="N46" s="37">
        <v>5626909.7800000003</v>
      </c>
      <c r="O46" s="37">
        <v>7078369.5099999998</v>
      </c>
      <c r="P46" s="37">
        <v>8338716.2599999998</v>
      </c>
      <c r="Q46" s="37">
        <v>20920975.460000001</v>
      </c>
      <c r="R46" s="37">
        <v>21041443.510000002</v>
      </c>
      <c r="S46" s="37">
        <v>34930190.659999996</v>
      </c>
      <c r="T46" s="37">
        <v>29629298.120000001</v>
      </c>
      <c r="U46" s="37">
        <v>19924474.550000001</v>
      </c>
      <c r="V46" s="37">
        <v>22927598.309999999</v>
      </c>
      <c r="W46" s="39">
        <v>20366638.620000001</v>
      </c>
      <c r="X46" s="37">
        <v>21144817.27</v>
      </c>
      <c r="Y46" s="37">
        <v>19661198.91</v>
      </c>
      <c r="Z46" s="37">
        <v>28613170</v>
      </c>
      <c r="AA46" s="40">
        <v>27527227.699999999</v>
      </c>
    </row>
    <row r="47" spans="1:27" x14ac:dyDescent="0.2">
      <c r="A47" s="14" t="s">
        <v>46</v>
      </c>
      <c r="B47" s="36">
        <v>0</v>
      </c>
      <c r="C47" s="36">
        <v>0</v>
      </c>
      <c r="D47" s="37">
        <v>0</v>
      </c>
      <c r="E47" s="38">
        <v>0</v>
      </c>
      <c r="F47" s="37">
        <v>0</v>
      </c>
      <c r="G47" s="37">
        <v>0</v>
      </c>
      <c r="H47" s="37">
        <v>0</v>
      </c>
      <c r="I47" s="37">
        <v>0</v>
      </c>
      <c r="J47" s="39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9">
        <v>0</v>
      </c>
      <c r="X47" s="37">
        <v>0</v>
      </c>
      <c r="Y47" s="37">
        <v>0</v>
      </c>
      <c r="Z47" s="37">
        <v>0</v>
      </c>
      <c r="AA47" s="40">
        <v>0</v>
      </c>
    </row>
    <row r="48" spans="1:27" x14ac:dyDescent="0.2">
      <c r="A48" s="14" t="s">
        <v>47</v>
      </c>
      <c r="B48" s="36">
        <v>0</v>
      </c>
      <c r="C48" s="36">
        <v>0</v>
      </c>
      <c r="D48" s="37">
        <v>0</v>
      </c>
      <c r="E48" s="38">
        <v>0</v>
      </c>
      <c r="F48" s="37">
        <v>0</v>
      </c>
      <c r="G48" s="37">
        <v>0</v>
      </c>
      <c r="H48" s="37">
        <v>0</v>
      </c>
      <c r="I48" s="37">
        <v>0</v>
      </c>
      <c r="J48" s="39">
        <v>2860136.59</v>
      </c>
      <c r="K48" s="37">
        <v>3325721.64</v>
      </c>
      <c r="L48" s="37">
        <v>2728842.07</v>
      </c>
      <c r="M48" s="37">
        <v>792498.32</v>
      </c>
      <c r="N48" s="37">
        <v>803375.77</v>
      </c>
      <c r="O48" s="37">
        <v>1049830.1200000001</v>
      </c>
      <c r="P48" s="37">
        <v>962884.32</v>
      </c>
      <c r="Q48" s="37">
        <v>1409222.54</v>
      </c>
      <c r="R48" s="37">
        <v>1851744.18</v>
      </c>
      <c r="S48" s="37">
        <v>2858407.53</v>
      </c>
      <c r="T48" s="37">
        <v>2942954.23</v>
      </c>
      <c r="U48" s="37">
        <v>3379700</v>
      </c>
      <c r="V48" s="37">
        <v>4550211.66</v>
      </c>
      <c r="W48" s="39">
        <v>7682174.1200000001</v>
      </c>
      <c r="X48" s="37">
        <v>6113069</v>
      </c>
      <c r="Y48" s="37">
        <v>9490185.4700000007</v>
      </c>
      <c r="Z48" s="37">
        <v>12740156.050000001</v>
      </c>
      <c r="AA48" s="40">
        <v>6121870.2400000002</v>
      </c>
    </row>
    <row r="49" spans="1:27" x14ac:dyDescent="0.2">
      <c r="A49" s="14" t="s">
        <v>48</v>
      </c>
      <c r="B49" s="36">
        <v>0</v>
      </c>
      <c r="C49" s="36">
        <v>0</v>
      </c>
      <c r="D49" s="37">
        <v>0</v>
      </c>
      <c r="E49" s="38">
        <v>0</v>
      </c>
      <c r="F49" s="37">
        <v>0</v>
      </c>
      <c r="G49" s="37">
        <v>0</v>
      </c>
      <c r="H49" s="37">
        <v>0</v>
      </c>
      <c r="I49" s="37">
        <v>0</v>
      </c>
      <c r="J49" s="39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9">
        <v>0</v>
      </c>
      <c r="X49" s="37">
        <v>0</v>
      </c>
      <c r="Y49" s="37">
        <v>0</v>
      </c>
      <c r="Z49" s="37">
        <v>0</v>
      </c>
      <c r="AA49" s="40">
        <v>0</v>
      </c>
    </row>
    <row r="50" spans="1:27" x14ac:dyDescent="0.2">
      <c r="A50" s="14" t="s">
        <v>3</v>
      </c>
      <c r="B50" s="36">
        <v>0</v>
      </c>
      <c r="C50" s="36">
        <v>0</v>
      </c>
      <c r="D50" s="37">
        <v>0</v>
      </c>
      <c r="E50" s="38">
        <v>0</v>
      </c>
      <c r="F50" s="37">
        <v>0</v>
      </c>
      <c r="G50" s="37">
        <v>0</v>
      </c>
      <c r="H50" s="37">
        <v>0</v>
      </c>
      <c r="I50" s="37">
        <v>0</v>
      </c>
      <c r="J50" s="39">
        <v>0</v>
      </c>
      <c r="K50" s="37">
        <v>0</v>
      </c>
      <c r="L50" s="37">
        <v>259046</v>
      </c>
      <c r="M50" s="37">
        <v>0</v>
      </c>
      <c r="N50" s="37">
        <v>170674</v>
      </c>
      <c r="O50" s="37">
        <v>79003</v>
      </c>
      <c r="P50" s="37">
        <v>21652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9">
        <v>0</v>
      </c>
      <c r="X50" s="37">
        <v>0</v>
      </c>
      <c r="Y50" s="37">
        <v>0</v>
      </c>
      <c r="Z50" s="37">
        <v>0</v>
      </c>
      <c r="AA50" s="40">
        <v>0</v>
      </c>
    </row>
    <row r="51" spans="1:27" x14ac:dyDescent="0.2">
      <c r="A51" s="14" t="s">
        <v>49</v>
      </c>
      <c r="B51" s="36">
        <v>0</v>
      </c>
      <c r="C51" s="36">
        <v>0</v>
      </c>
      <c r="D51" s="37">
        <v>0</v>
      </c>
      <c r="E51" s="38">
        <v>0</v>
      </c>
      <c r="F51" s="37">
        <v>29651349.43</v>
      </c>
      <c r="G51" s="37">
        <v>30871657.030000001</v>
      </c>
      <c r="H51" s="37">
        <v>36905832.810000002</v>
      </c>
      <c r="I51" s="37">
        <v>46670461.530000001</v>
      </c>
      <c r="J51" s="39">
        <v>88253758.790000007</v>
      </c>
      <c r="K51" s="37">
        <v>55413703.939999998</v>
      </c>
      <c r="L51" s="37">
        <v>37559674.68</v>
      </c>
      <c r="M51" s="37">
        <v>19066857.789999999</v>
      </c>
      <c r="N51" s="37">
        <v>21482084.899999999</v>
      </c>
      <c r="O51" s="37">
        <v>16110909.73</v>
      </c>
      <c r="P51" s="37">
        <v>20621158.370000001</v>
      </c>
      <c r="Q51" s="37">
        <v>39446508.43</v>
      </c>
      <c r="R51" s="37">
        <v>50597383.350000001</v>
      </c>
      <c r="S51" s="37">
        <v>56532081.789999999</v>
      </c>
      <c r="T51" s="37">
        <v>45961820.060000002</v>
      </c>
      <c r="U51" s="37">
        <v>78927033.959999993</v>
      </c>
      <c r="V51" s="37">
        <v>79092436.480000004</v>
      </c>
      <c r="W51" s="39">
        <v>64641612.93</v>
      </c>
      <c r="X51" s="37">
        <v>65864684.579999998</v>
      </c>
      <c r="Y51" s="37">
        <v>61095415.880000003</v>
      </c>
      <c r="Z51" s="37">
        <v>94325394.609999999</v>
      </c>
      <c r="AA51" s="40">
        <v>83039410.420000002</v>
      </c>
    </row>
    <row r="52" spans="1:27" x14ac:dyDescent="0.2">
      <c r="A52" s="14" t="s">
        <v>50</v>
      </c>
      <c r="B52" s="36">
        <v>0</v>
      </c>
      <c r="C52" s="36">
        <v>0</v>
      </c>
      <c r="D52" s="37">
        <v>0</v>
      </c>
      <c r="E52" s="38">
        <v>0</v>
      </c>
      <c r="F52" s="37">
        <v>6815270.4299999997</v>
      </c>
      <c r="G52" s="37">
        <v>10269124.82</v>
      </c>
      <c r="H52" s="37">
        <v>17444461.66</v>
      </c>
      <c r="I52" s="37">
        <v>47931240.539999999</v>
      </c>
      <c r="J52" s="39">
        <v>40493820.719999999</v>
      </c>
      <c r="K52" s="37">
        <v>40555703.420000002</v>
      </c>
      <c r="L52" s="37">
        <v>23380093.390000001</v>
      </c>
      <c r="M52" s="37">
        <v>9380987.6500000004</v>
      </c>
      <c r="N52" s="37">
        <v>8814015.0299999993</v>
      </c>
      <c r="O52" s="37">
        <v>6768299.6399999997</v>
      </c>
      <c r="P52" s="37">
        <v>9651481.8200000003</v>
      </c>
      <c r="Q52" s="37">
        <v>12286658.66</v>
      </c>
      <c r="R52" s="37">
        <v>21612978.359999999</v>
      </c>
      <c r="S52" s="37">
        <v>23145151.670000002</v>
      </c>
      <c r="T52" s="37">
        <v>33912736.409999996</v>
      </c>
      <c r="U52" s="37">
        <v>38312116.5</v>
      </c>
      <c r="V52" s="37">
        <v>40505946.32</v>
      </c>
      <c r="W52" s="39">
        <v>74409259.709999993</v>
      </c>
      <c r="X52" s="37">
        <v>74387899.370000005</v>
      </c>
      <c r="Y52" s="37">
        <v>83128922.959999993</v>
      </c>
      <c r="Z52" s="37">
        <v>110952905.59</v>
      </c>
      <c r="AA52" s="40">
        <v>98182176.260000005</v>
      </c>
    </row>
    <row r="53" spans="1:27" x14ac:dyDescent="0.2">
      <c r="A53" s="14" t="s">
        <v>4</v>
      </c>
      <c r="B53" s="36">
        <v>0</v>
      </c>
      <c r="C53" s="36">
        <v>0</v>
      </c>
      <c r="D53" s="37">
        <v>0</v>
      </c>
      <c r="E53" s="38">
        <v>0</v>
      </c>
      <c r="F53" s="37">
        <v>13500000</v>
      </c>
      <c r="G53" s="37">
        <v>0</v>
      </c>
      <c r="H53" s="37">
        <v>22510000</v>
      </c>
      <c r="I53" s="37">
        <v>22800000</v>
      </c>
      <c r="J53" s="39">
        <v>28063000</v>
      </c>
      <c r="K53" s="37">
        <v>18516500</v>
      </c>
      <c r="L53" s="37">
        <v>7721707.1500000004</v>
      </c>
      <c r="M53" s="37">
        <v>3253640</v>
      </c>
      <c r="N53" s="37">
        <v>4174078</v>
      </c>
      <c r="O53" s="37">
        <v>6003078</v>
      </c>
      <c r="P53" s="37">
        <v>0</v>
      </c>
      <c r="Q53" s="37">
        <v>12807819</v>
      </c>
      <c r="R53" s="37">
        <v>15398000</v>
      </c>
      <c r="S53" s="37">
        <v>22567646</v>
      </c>
      <c r="T53" s="37">
        <v>7725360</v>
      </c>
      <c r="U53" s="37">
        <v>6947747</v>
      </c>
      <c r="V53" s="37">
        <v>6030958</v>
      </c>
      <c r="W53" s="39">
        <v>0</v>
      </c>
      <c r="X53" s="37">
        <v>6447347</v>
      </c>
      <c r="Y53" s="37">
        <v>46847394</v>
      </c>
      <c r="Z53" s="37">
        <v>0</v>
      </c>
      <c r="AA53" s="40">
        <v>34224556</v>
      </c>
    </row>
    <row r="54" spans="1:27" x14ac:dyDescent="0.2">
      <c r="A54" s="14" t="s">
        <v>51</v>
      </c>
      <c r="B54" s="36">
        <v>0</v>
      </c>
      <c r="C54" s="36">
        <v>0</v>
      </c>
      <c r="D54" s="37">
        <v>0</v>
      </c>
      <c r="E54" s="38">
        <v>0</v>
      </c>
      <c r="F54" s="37">
        <v>5844335.8600000003</v>
      </c>
      <c r="G54" s="37">
        <v>7954563.8300000001</v>
      </c>
      <c r="H54" s="37">
        <v>10517545.699999999</v>
      </c>
      <c r="I54" s="37">
        <v>10364986.050000001</v>
      </c>
      <c r="J54" s="39">
        <v>25167131.100000001</v>
      </c>
      <c r="K54" s="37">
        <v>16196805.92</v>
      </c>
      <c r="L54" s="37">
        <v>8414883</v>
      </c>
      <c r="M54" s="37">
        <v>5295383</v>
      </c>
      <c r="N54" s="37">
        <v>6459187</v>
      </c>
      <c r="O54" s="37">
        <v>4246254</v>
      </c>
      <c r="P54" s="37">
        <v>4818051</v>
      </c>
      <c r="Q54" s="37">
        <v>6011229</v>
      </c>
      <c r="R54" s="37">
        <v>8711117</v>
      </c>
      <c r="S54" s="37">
        <v>9334250</v>
      </c>
      <c r="T54" s="37">
        <v>9208233</v>
      </c>
      <c r="U54" s="37">
        <v>15422187</v>
      </c>
      <c r="V54" s="37">
        <v>16091090</v>
      </c>
      <c r="W54" s="39">
        <v>25572407</v>
      </c>
      <c r="X54" s="37">
        <v>31267511</v>
      </c>
      <c r="Y54" s="37">
        <v>46506591</v>
      </c>
      <c r="Z54" s="37">
        <v>59475157</v>
      </c>
      <c r="AA54" s="40">
        <v>58212768</v>
      </c>
    </row>
    <row r="55" spans="1:27" x14ac:dyDescent="0.2">
      <c r="A55" s="14" t="s">
        <v>52</v>
      </c>
      <c r="B55" s="36">
        <v>0</v>
      </c>
      <c r="C55" s="36">
        <v>0</v>
      </c>
      <c r="D55" s="37">
        <v>0</v>
      </c>
      <c r="E55" s="38">
        <v>0</v>
      </c>
      <c r="F55" s="37">
        <v>0</v>
      </c>
      <c r="G55" s="37">
        <v>0</v>
      </c>
      <c r="H55" s="37">
        <v>0</v>
      </c>
      <c r="I55" s="37">
        <v>0</v>
      </c>
      <c r="J55" s="39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9">
        <v>0</v>
      </c>
      <c r="X55" s="37">
        <v>0</v>
      </c>
      <c r="Y55" s="37">
        <v>0</v>
      </c>
      <c r="Z55" s="37">
        <v>0</v>
      </c>
      <c r="AA55" s="40">
        <v>0</v>
      </c>
    </row>
    <row r="56" spans="1:27" x14ac:dyDescent="0.2">
      <c r="A56" s="14" t="s">
        <v>53</v>
      </c>
      <c r="B56" s="36">
        <v>0</v>
      </c>
      <c r="C56" s="36">
        <v>0</v>
      </c>
      <c r="D56" s="37">
        <v>0</v>
      </c>
      <c r="E56" s="38">
        <v>0</v>
      </c>
      <c r="F56" s="37">
        <v>0</v>
      </c>
      <c r="G56" s="37">
        <v>0</v>
      </c>
      <c r="H56" s="37">
        <v>0</v>
      </c>
      <c r="I56" s="37">
        <v>0</v>
      </c>
      <c r="J56" s="39">
        <v>29787589.739999998</v>
      </c>
      <c r="K56" s="37">
        <v>21139925.940000001</v>
      </c>
      <c r="L56" s="37">
        <v>0</v>
      </c>
      <c r="M56" s="37">
        <v>6436669.0499999998</v>
      </c>
      <c r="N56" s="37">
        <v>4283655.7</v>
      </c>
      <c r="O56" s="37">
        <v>2737593.16</v>
      </c>
      <c r="P56" s="37">
        <v>3764463.23</v>
      </c>
      <c r="Q56" s="37">
        <v>5132546.7</v>
      </c>
      <c r="R56" s="37">
        <v>7379278.1500000004</v>
      </c>
      <c r="S56" s="37">
        <v>8494380.9900000002</v>
      </c>
      <c r="T56" s="37">
        <v>10324718.58</v>
      </c>
      <c r="U56" s="37">
        <v>13545168</v>
      </c>
      <c r="V56" s="37">
        <v>4333906</v>
      </c>
      <c r="W56" s="39">
        <v>30806847</v>
      </c>
      <c r="X56" s="37">
        <v>39234410</v>
      </c>
      <c r="Y56" s="37">
        <v>9958743</v>
      </c>
      <c r="Z56" s="37">
        <v>91193821</v>
      </c>
      <c r="AA56" s="40">
        <v>26445561</v>
      </c>
    </row>
    <row r="57" spans="1:27" x14ac:dyDescent="0.2">
      <c r="A57" s="14" t="s">
        <v>54</v>
      </c>
      <c r="B57" s="36">
        <v>0</v>
      </c>
      <c r="C57" s="36">
        <v>0</v>
      </c>
      <c r="D57" s="37">
        <v>0</v>
      </c>
      <c r="E57" s="38">
        <v>0</v>
      </c>
      <c r="F57" s="37">
        <v>0</v>
      </c>
      <c r="G57" s="37">
        <v>0</v>
      </c>
      <c r="H57" s="37">
        <v>6656.68</v>
      </c>
      <c r="I57" s="37">
        <v>0</v>
      </c>
      <c r="J57" s="39">
        <v>0</v>
      </c>
      <c r="K57" s="37">
        <v>0</v>
      </c>
      <c r="L57" s="37">
        <v>0</v>
      </c>
      <c r="M57" s="37">
        <v>276441.59000000003</v>
      </c>
      <c r="N57" s="37">
        <v>0</v>
      </c>
      <c r="O57" s="37">
        <v>0</v>
      </c>
      <c r="P57" s="37">
        <v>0</v>
      </c>
      <c r="Q57" s="37">
        <v>4260.0600000000004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9">
        <v>0</v>
      </c>
      <c r="X57" s="37">
        <v>0</v>
      </c>
      <c r="Y57" s="37">
        <v>0</v>
      </c>
      <c r="Z57" s="37">
        <v>0</v>
      </c>
      <c r="AA57" s="40">
        <v>0</v>
      </c>
    </row>
    <row r="58" spans="1:27" x14ac:dyDescent="0.2">
      <c r="A58" s="30" t="s">
        <v>68</v>
      </c>
      <c r="B58" s="36">
        <v>0</v>
      </c>
      <c r="C58" s="36">
        <v>0</v>
      </c>
      <c r="D58" s="37">
        <v>0</v>
      </c>
      <c r="E58" s="38">
        <v>0</v>
      </c>
      <c r="F58" s="37">
        <v>1396873</v>
      </c>
      <c r="G58" s="37">
        <v>1954886.23</v>
      </c>
      <c r="H58" s="37">
        <v>2479524.5699999998</v>
      </c>
      <c r="I58" s="37">
        <v>2669492.9900000002</v>
      </c>
      <c r="J58" s="39">
        <v>6031119.9299999997</v>
      </c>
      <c r="K58" s="37">
        <v>8140146.21</v>
      </c>
      <c r="L58" s="37">
        <v>5374821.71</v>
      </c>
      <c r="M58" s="37">
        <v>3647899.62</v>
      </c>
      <c r="N58" s="37">
        <v>4199094.78</v>
      </c>
      <c r="O58" s="37">
        <v>3696568.6</v>
      </c>
      <c r="P58" s="37">
        <v>6533308.0199999996</v>
      </c>
      <c r="Q58" s="37">
        <v>11252793.310000001</v>
      </c>
      <c r="R58" s="37">
        <v>14353235.869999999</v>
      </c>
      <c r="S58" s="37">
        <v>10874315.24</v>
      </c>
      <c r="T58" s="37">
        <v>14768255.02</v>
      </c>
      <c r="U58" s="37">
        <v>14772416.789999999</v>
      </c>
      <c r="V58" s="37">
        <v>16425242.050000001</v>
      </c>
      <c r="W58" s="39">
        <v>17217298.57</v>
      </c>
      <c r="X58" s="37">
        <v>15156439.609999999</v>
      </c>
      <c r="Y58" s="37">
        <v>22138718.48</v>
      </c>
      <c r="Z58" s="37">
        <v>23559832.239999998</v>
      </c>
      <c r="AA58" s="40">
        <v>25154892.739999998</v>
      </c>
    </row>
    <row r="59" spans="1:27" x14ac:dyDescent="0.2">
      <c r="A59" s="30" t="s">
        <v>69</v>
      </c>
      <c r="B59" s="36">
        <v>0</v>
      </c>
      <c r="C59" s="36">
        <v>0</v>
      </c>
      <c r="D59" s="37">
        <v>0</v>
      </c>
      <c r="E59" s="38">
        <v>0</v>
      </c>
      <c r="F59" s="37">
        <v>1824992.96</v>
      </c>
      <c r="G59" s="37">
        <v>3631390.88</v>
      </c>
      <c r="H59" s="37">
        <v>9544525.6899999995</v>
      </c>
      <c r="I59" s="37">
        <v>24097130.289999999</v>
      </c>
      <c r="J59" s="39">
        <v>26537458.84</v>
      </c>
      <c r="K59" s="37">
        <v>9960513.5999999996</v>
      </c>
      <c r="L59" s="37">
        <v>4487629.05</v>
      </c>
      <c r="M59" s="37">
        <v>1064447.03</v>
      </c>
      <c r="N59" s="37">
        <v>632923.29</v>
      </c>
      <c r="O59" s="37">
        <v>569134.76</v>
      </c>
      <c r="P59" s="37">
        <v>600601.46</v>
      </c>
      <c r="Q59" s="37">
        <v>1626333.14</v>
      </c>
      <c r="R59" s="37">
        <v>3238794.56</v>
      </c>
      <c r="S59" s="37">
        <v>5308978.12</v>
      </c>
      <c r="T59" s="37">
        <v>5362798.4400000004</v>
      </c>
      <c r="U59" s="37">
        <v>7317293.7599999998</v>
      </c>
      <c r="V59" s="37">
        <v>11548895.99</v>
      </c>
      <c r="W59" s="39">
        <v>14911094.439999999</v>
      </c>
      <c r="X59" s="37">
        <v>15163964.01</v>
      </c>
      <c r="Y59" s="37">
        <v>28314738.879999999</v>
      </c>
      <c r="Z59" s="37">
        <v>30060140.579999998</v>
      </c>
      <c r="AA59" s="40">
        <v>22274570.48</v>
      </c>
    </row>
    <row r="60" spans="1:27" x14ac:dyDescent="0.2">
      <c r="A60" s="14" t="s">
        <v>55</v>
      </c>
      <c r="B60" s="36">
        <v>0</v>
      </c>
      <c r="C60" s="36">
        <v>0</v>
      </c>
      <c r="D60" s="37">
        <v>0</v>
      </c>
      <c r="E60" s="38">
        <v>0</v>
      </c>
      <c r="F60" s="37">
        <v>0</v>
      </c>
      <c r="G60" s="37">
        <v>0</v>
      </c>
      <c r="H60" s="37">
        <v>0</v>
      </c>
      <c r="I60" s="37">
        <v>0</v>
      </c>
      <c r="J60" s="39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9">
        <v>0</v>
      </c>
      <c r="X60" s="37">
        <v>0</v>
      </c>
      <c r="Y60" s="37">
        <v>0</v>
      </c>
      <c r="Z60" s="37">
        <v>0</v>
      </c>
      <c r="AA60" s="40">
        <v>0</v>
      </c>
    </row>
    <row r="61" spans="1:27" x14ac:dyDescent="0.2">
      <c r="A61" s="14" t="s">
        <v>6</v>
      </c>
      <c r="B61" s="36">
        <v>0</v>
      </c>
      <c r="C61" s="36">
        <v>0</v>
      </c>
      <c r="D61" s="37">
        <v>0</v>
      </c>
      <c r="E61" s="38">
        <v>0</v>
      </c>
      <c r="F61" s="37">
        <v>0</v>
      </c>
      <c r="G61" s="37">
        <v>0</v>
      </c>
      <c r="H61" s="37">
        <v>0</v>
      </c>
      <c r="I61" s="37">
        <v>3617745</v>
      </c>
      <c r="J61" s="39">
        <v>10511574</v>
      </c>
      <c r="K61" s="37">
        <v>8358866</v>
      </c>
      <c r="L61" s="37">
        <v>2560261</v>
      </c>
      <c r="M61" s="37">
        <v>1006172</v>
      </c>
      <c r="N61" s="37">
        <v>536048</v>
      </c>
      <c r="O61" s="37">
        <v>698860</v>
      </c>
      <c r="P61" s="37">
        <v>146198</v>
      </c>
      <c r="Q61" s="37">
        <v>44710</v>
      </c>
      <c r="R61" s="37">
        <v>30484</v>
      </c>
      <c r="S61" s="37">
        <v>6574</v>
      </c>
      <c r="T61" s="37">
        <v>601604</v>
      </c>
      <c r="U61" s="37">
        <v>5012705</v>
      </c>
      <c r="V61" s="37">
        <v>7071303</v>
      </c>
      <c r="W61" s="39">
        <v>7030622</v>
      </c>
      <c r="X61" s="37">
        <v>5916927</v>
      </c>
      <c r="Y61" s="37">
        <v>7554948</v>
      </c>
      <c r="Z61" s="37">
        <v>8870997</v>
      </c>
      <c r="AA61" s="40">
        <v>8141863</v>
      </c>
    </row>
    <row r="62" spans="1:27" x14ac:dyDescent="0.2">
      <c r="A62" s="14" t="s">
        <v>5</v>
      </c>
      <c r="B62" s="36">
        <v>0</v>
      </c>
      <c r="C62" s="36">
        <v>0</v>
      </c>
      <c r="D62" s="37">
        <v>0</v>
      </c>
      <c r="E62" s="38">
        <v>0</v>
      </c>
      <c r="F62" s="37">
        <v>0</v>
      </c>
      <c r="G62" s="37">
        <v>0</v>
      </c>
      <c r="H62" s="37">
        <v>0</v>
      </c>
      <c r="I62" s="37">
        <v>0</v>
      </c>
      <c r="J62" s="39">
        <v>0</v>
      </c>
      <c r="K62" s="37">
        <v>0</v>
      </c>
      <c r="L62" s="37">
        <v>0</v>
      </c>
      <c r="M62" s="37">
        <v>2048700</v>
      </c>
      <c r="N62" s="37">
        <v>2444668</v>
      </c>
      <c r="O62" s="37">
        <v>2630785</v>
      </c>
      <c r="P62" s="37">
        <v>3246834</v>
      </c>
      <c r="Q62" s="37">
        <v>5000197</v>
      </c>
      <c r="R62" s="37">
        <v>3433120</v>
      </c>
      <c r="S62" s="37">
        <v>3579799</v>
      </c>
      <c r="T62" s="37">
        <v>4239254</v>
      </c>
      <c r="U62" s="37">
        <v>6129474</v>
      </c>
      <c r="V62" s="37">
        <v>6339810</v>
      </c>
      <c r="W62" s="39">
        <v>9217998</v>
      </c>
      <c r="X62" s="37">
        <v>12067940</v>
      </c>
      <c r="Y62" s="37">
        <v>18777731</v>
      </c>
      <c r="Z62" s="37">
        <v>22228846</v>
      </c>
      <c r="AA62" s="40">
        <v>11037056</v>
      </c>
    </row>
    <row r="63" spans="1:27" x14ac:dyDescent="0.2">
      <c r="A63" s="14" t="s">
        <v>56</v>
      </c>
      <c r="B63" s="36">
        <v>0</v>
      </c>
      <c r="C63" s="36">
        <v>0</v>
      </c>
      <c r="D63" s="37">
        <v>0</v>
      </c>
      <c r="E63" s="38">
        <v>0</v>
      </c>
      <c r="F63" s="37">
        <v>0</v>
      </c>
      <c r="G63" s="37">
        <v>0</v>
      </c>
      <c r="H63" s="37">
        <v>0</v>
      </c>
      <c r="I63" s="37">
        <v>0</v>
      </c>
      <c r="J63" s="39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9">
        <v>0</v>
      </c>
      <c r="X63" s="37">
        <v>0</v>
      </c>
      <c r="Y63" s="37">
        <v>0</v>
      </c>
      <c r="Z63" s="37">
        <v>0</v>
      </c>
      <c r="AA63" s="40">
        <v>0</v>
      </c>
    </row>
    <row r="64" spans="1:27" x14ac:dyDescent="0.2">
      <c r="A64" s="14" t="s">
        <v>57</v>
      </c>
      <c r="B64" s="36">
        <v>0</v>
      </c>
      <c r="C64" s="36">
        <v>0</v>
      </c>
      <c r="D64" s="37">
        <v>0</v>
      </c>
      <c r="E64" s="38">
        <v>0</v>
      </c>
      <c r="F64" s="37">
        <v>0</v>
      </c>
      <c r="G64" s="37">
        <v>0</v>
      </c>
      <c r="H64" s="37">
        <v>0</v>
      </c>
      <c r="I64" s="37">
        <v>0</v>
      </c>
      <c r="J64" s="39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9">
        <v>0</v>
      </c>
      <c r="X64" s="37">
        <v>0</v>
      </c>
      <c r="Y64" s="37">
        <v>0</v>
      </c>
      <c r="Z64" s="37">
        <v>0</v>
      </c>
      <c r="AA64" s="40">
        <v>0</v>
      </c>
    </row>
    <row r="65" spans="1:27" x14ac:dyDescent="0.2">
      <c r="A65" s="14" t="s">
        <v>58</v>
      </c>
      <c r="B65" s="36">
        <v>0</v>
      </c>
      <c r="C65" s="36">
        <v>0</v>
      </c>
      <c r="D65" s="37">
        <v>0</v>
      </c>
      <c r="E65" s="38">
        <v>0</v>
      </c>
      <c r="F65" s="37">
        <v>0</v>
      </c>
      <c r="G65" s="37">
        <v>0</v>
      </c>
      <c r="H65" s="37">
        <v>0</v>
      </c>
      <c r="I65" s="37">
        <v>0</v>
      </c>
      <c r="J65" s="39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9">
        <v>0</v>
      </c>
      <c r="X65" s="37">
        <v>0</v>
      </c>
      <c r="Y65" s="37">
        <v>0</v>
      </c>
      <c r="Z65" s="37">
        <v>0</v>
      </c>
      <c r="AA65" s="40">
        <v>0</v>
      </c>
    </row>
    <row r="66" spans="1:27" x14ac:dyDescent="0.2">
      <c r="A66" s="14" t="s">
        <v>59</v>
      </c>
      <c r="B66" s="36">
        <v>0</v>
      </c>
      <c r="C66" s="36">
        <v>0</v>
      </c>
      <c r="D66" s="37">
        <v>0</v>
      </c>
      <c r="E66" s="38">
        <v>0</v>
      </c>
      <c r="F66" s="37">
        <v>0</v>
      </c>
      <c r="G66" s="37">
        <v>0</v>
      </c>
      <c r="H66" s="37">
        <v>0</v>
      </c>
      <c r="I66" s="37">
        <v>0</v>
      </c>
      <c r="J66" s="39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9">
        <v>0</v>
      </c>
      <c r="X66" s="37">
        <v>0</v>
      </c>
      <c r="Y66" s="37">
        <v>0</v>
      </c>
      <c r="Z66" s="37">
        <v>0</v>
      </c>
      <c r="AA66" s="40">
        <v>0</v>
      </c>
    </row>
    <row r="67" spans="1:27" x14ac:dyDescent="0.2">
      <c r="A67" s="14" t="s">
        <v>60</v>
      </c>
      <c r="B67" s="36">
        <v>0</v>
      </c>
      <c r="C67" s="36">
        <v>0</v>
      </c>
      <c r="D67" s="37">
        <v>0</v>
      </c>
      <c r="E67" s="38">
        <v>0</v>
      </c>
      <c r="F67" s="37">
        <v>4955535</v>
      </c>
      <c r="G67" s="37">
        <v>5877411</v>
      </c>
      <c r="H67" s="37">
        <v>8256842</v>
      </c>
      <c r="I67" s="37">
        <v>13722905</v>
      </c>
      <c r="J67" s="39">
        <v>10452455</v>
      </c>
      <c r="K67" s="37">
        <v>14662357</v>
      </c>
      <c r="L67" s="37">
        <v>13608727</v>
      </c>
      <c r="M67" s="37">
        <v>3779704</v>
      </c>
      <c r="N67" s="37">
        <v>4840676</v>
      </c>
      <c r="O67" s="37">
        <v>3213229</v>
      </c>
      <c r="P67" s="37">
        <v>4892107</v>
      </c>
      <c r="Q67" s="37">
        <v>583005</v>
      </c>
      <c r="R67" s="37">
        <v>681026</v>
      </c>
      <c r="S67" s="37">
        <v>3076605</v>
      </c>
      <c r="T67" s="37">
        <v>4647706</v>
      </c>
      <c r="U67" s="37">
        <v>6301222</v>
      </c>
      <c r="V67" s="37">
        <v>5952124</v>
      </c>
      <c r="W67" s="39">
        <v>8659017</v>
      </c>
      <c r="X67" s="37">
        <v>12781428</v>
      </c>
      <c r="Y67" s="37">
        <v>12372661</v>
      </c>
      <c r="Z67" s="37">
        <v>14508144</v>
      </c>
      <c r="AA67" s="40">
        <v>15498094</v>
      </c>
    </row>
    <row r="68" spans="1:27" x14ac:dyDescent="0.2">
      <c r="A68" s="14" t="s">
        <v>61</v>
      </c>
      <c r="B68" s="36">
        <v>0</v>
      </c>
      <c r="C68" s="36">
        <v>0</v>
      </c>
      <c r="D68" s="37">
        <v>0</v>
      </c>
      <c r="E68" s="38">
        <v>0</v>
      </c>
      <c r="F68" s="37">
        <v>0</v>
      </c>
      <c r="G68" s="37">
        <v>0</v>
      </c>
      <c r="H68" s="37">
        <v>0</v>
      </c>
      <c r="I68" s="37">
        <v>0</v>
      </c>
      <c r="J68" s="39">
        <v>0</v>
      </c>
      <c r="K68" s="37">
        <v>29772</v>
      </c>
      <c r="L68" s="37">
        <v>310625.37</v>
      </c>
      <c r="M68" s="37">
        <v>56491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9">
        <v>0</v>
      </c>
      <c r="X68" s="37">
        <v>0</v>
      </c>
      <c r="Y68" s="37">
        <v>0</v>
      </c>
      <c r="Z68" s="37">
        <v>0</v>
      </c>
      <c r="AA68" s="40">
        <v>0</v>
      </c>
    </row>
    <row r="69" spans="1:27" x14ac:dyDescent="0.2">
      <c r="A69" s="14" t="s">
        <v>62</v>
      </c>
      <c r="B69" s="36">
        <v>0</v>
      </c>
      <c r="C69" s="36">
        <v>0</v>
      </c>
      <c r="D69" s="37">
        <v>0</v>
      </c>
      <c r="E69" s="38">
        <v>0</v>
      </c>
      <c r="F69" s="37">
        <v>0</v>
      </c>
      <c r="G69" s="37">
        <v>0</v>
      </c>
      <c r="H69" s="37">
        <v>0</v>
      </c>
      <c r="I69" s="37">
        <v>0</v>
      </c>
      <c r="J69" s="39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9">
        <v>0</v>
      </c>
      <c r="X69" s="37">
        <v>0</v>
      </c>
      <c r="Y69" s="37">
        <v>0</v>
      </c>
      <c r="Z69" s="37">
        <v>0</v>
      </c>
      <c r="AA69" s="40">
        <v>0</v>
      </c>
    </row>
    <row r="70" spans="1:27" x14ac:dyDescent="0.2">
      <c r="A70" s="14" t="s">
        <v>63</v>
      </c>
      <c r="B70" s="36">
        <v>0</v>
      </c>
      <c r="C70" s="36">
        <v>0</v>
      </c>
      <c r="D70" s="37">
        <v>0</v>
      </c>
      <c r="E70" s="38">
        <v>0</v>
      </c>
      <c r="F70" s="37">
        <v>0</v>
      </c>
      <c r="G70" s="37">
        <v>0</v>
      </c>
      <c r="H70" s="37">
        <v>0</v>
      </c>
      <c r="I70" s="37">
        <v>0</v>
      </c>
      <c r="J70" s="39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9">
        <v>0</v>
      </c>
      <c r="X70" s="37">
        <v>0</v>
      </c>
      <c r="Y70" s="37">
        <v>0</v>
      </c>
      <c r="Z70" s="37">
        <v>0</v>
      </c>
      <c r="AA70" s="40">
        <v>0</v>
      </c>
    </row>
    <row r="71" spans="1:27" x14ac:dyDescent="0.2">
      <c r="A71" s="21" t="s">
        <v>64</v>
      </c>
      <c r="B71" s="22">
        <f t="shared" ref="B71:H71" si="0">SUM(B4:B70)</f>
        <v>2289183.39</v>
      </c>
      <c r="C71" s="22">
        <f t="shared" si="0"/>
        <v>0</v>
      </c>
      <c r="D71" s="22">
        <f t="shared" si="0"/>
        <v>3429299.77</v>
      </c>
      <c r="E71" s="22">
        <f t="shared" si="0"/>
        <v>3505450.32</v>
      </c>
      <c r="F71" s="22">
        <f t="shared" si="0"/>
        <v>124451363.59999999</v>
      </c>
      <c r="G71" s="22">
        <f t="shared" si="0"/>
        <v>117672871.15000001</v>
      </c>
      <c r="H71" s="22">
        <f t="shared" si="0"/>
        <v>254878408.74999997</v>
      </c>
      <c r="I71" s="22">
        <f t="shared" ref="I71:N71" si="1">SUM(I4:I70)</f>
        <v>344249808.41000003</v>
      </c>
      <c r="J71" s="28">
        <f t="shared" si="1"/>
        <v>489862913.94000006</v>
      </c>
      <c r="K71" s="22">
        <f t="shared" si="1"/>
        <v>339000578.60999995</v>
      </c>
      <c r="L71" s="22">
        <f t="shared" si="1"/>
        <v>179699713.37</v>
      </c>
      <c r="M71" s="22">
        <f t="shared" si="1"/>
        <v>102026662.96000001</v>
      </c>
      <c r="N71" s="22">
        <f t="shared" si="1"/>
        <v>109156431.20000002</v>
      </c>
      <c r="O71" s="22">
        <f t="shared" ref="O71:X71" si="2">SUM(O4:O70)</f>
        <v>86654687.25</v>
      </c>
      <c r="P71" s="22">
        <f t="shared" si="2"/>
        <v>100147101.67999999</v>
      </c>
      <c r="Q71" s="22">
        <f t="shared" si="2"/>
        <v>168548623.07999998</v>
      </c>
      <c r="R71" s="22">
        <f t="shared" si="2"/>
        <v>202651022.97999999</v>
      </c>
      <c r="S71" s="22">
        <f t="shared" si="2"/>
        <v>251438926.41000003</v>
      </c>
      <c r="T71" s="22">
        <f t="shared" si="2"/>
        <v>265309739.32000002</v>
      </c>
      <c r="U71" s="22">
        <f t="shared" si="2"/>
        <v>329651108.51999998</v>
      </c>
      <c r="V71" s="22">
        <f t="shared" si="2"/>
        <v>352204280.29000002</v>
      </c>
      <c r="W71" s="28">
        <f t="shared" si="2"/>
        <v>458987170.28999996</v>
      </c>
      <c r="X71" s="22">
        <f t="shared" si="2"/>
        <v>484915708.12</v>
      </c>
      <c r="Y71" s="22">
        <f>SUM(Y4:Y70)</f>
        <v>581966481.95000005</v>
      </c>
      <c r="Z71" s="22">
        <f>SUM(Z4:Z70)</f>
        <v>779535049.80000019</v>
      </c>
      <c r="AA71" s="41">
        <f>SUM(AA4:AA70)</f>
        <v>677625396.48000002</v>
      </c>
    </row>
    <row r="72" spans="1:27" x14ac:dyDescent="0.2">
      <c r="A72" s="23" t="s">
        <v>65</v>
      </c>
      <c r="B72" s="33" t="s">
        <v>71</v>
      </c>
      <c r="C72" s="25">
        <f t="shared" ref="C72:I72" si="3">(C71-B71)/B71</f>
        <v>-1</v>
      </c>
      <c r="D72" s="25" t="e">
        <f t="shared" si="3"/>
        <v>#DIV/0!</v>
      </c>
      <c r="E72" s="25">
        <f t="shared" si="3"/>
        <v>2.2205859827762978E-2</v>
      </c>
      <c r="F72" s="25">
        <f t="shared" si="3"/>
        <v>34.5022471406755</v>
      </c>
      <c r="G72" s="25">
        <f t="shared" si="3"/>
        <v>-5.4467000231405972E-2</v>
      </c>
      <c r="H72" s="25">
        <f t="shared" si="3"/>
        <v>1.1659912455531172</v>
      </c>
      <c r="I72" s="25">
        <f t="shared" si="3"/>
        <v>0.35064327378024746</v>
      </c>
      <c r="J72" s="29">
        <f t="shared" ref="J72:O72" si="4">(J71-I71)/I71</f>
        <v>0.42298674384903495</v>
      </c>
      <c r="K72" s="25">
        <f t="shared" si="4"/>
        <v>-0.30796847656133897</v>
      </c>
      <c r="L72" s="25">
        <f t="shared" si="4"/>
        <v>-0.46991325470056539</v>
      </c>
      <c r="M72" s="25">
        <f t="shared" si="4"/>
        <v>-0.432238031732816</v>
      </c>
      <c r="N72" s="25">
        <f t="shared" si="4"/>
        <v>6.9881421514249323E-2</v>
      </c>
      <c r="O72" s="25">
        <f t="shared" si="4"/>
        <v>-0.20614217323367398</v>
      </c>
      <c r="P72" s="25">
        <f t="shared" ref="P72:U72" si="5">(P71-O71)/O71</f>
        <v>0.15570322689036065</v>
      </c>
      <c r="Q72" s="25">
        <f t="shared" si="5"/>
        <v>0.68301049408861936</v>
      </c>
      <c r="R72" s="25">
        <f t="shared" si="5"/>
        <v>0.20232974483460259</v>
      </c>
      <c r="S72" s="25">
        <f t="shared" si="5"/>
        <v>0.24074836984570766</v>
      </c>
      <c r="T72" s="25">
        <f t="shared" si="5"/>
        <v>5.5165733914175424E-2</v>
      </c>
      <c r="U72" s="25">
        <f t="shared" si="5"/>
        <v>0.24251416237078061</v>
      </c>
      <c r="V72" s="25">
        <f t="shared" ref="V72:AA72" si="6">(V71-U71)/U71</f>
        <v>6.8415276597292976E-2</v>
      </c>
      <c r="W72" s="44">
        <f t="shared" si="6"/>
        <v>0.30318453231765502</v>
      </c>
      <c r="X72" s="25">
        <f t="shared" si="6"/>
        <v>5.6490768170312303E-2</v>
      </c>
      <c r="Y72" s="25">
        <f t="shared" si="6"/>
        <v>0.20013947208734947</v>
      </c>
      <c r="Z72" s="25">
        <f t="shared" si="6"/>
        <v>0.33948444451303356</v>
      </c>
      <c r="AA72" s="32">
        <f t="shared" si="6"/>
        <v>-0.13073132933040843</v>
      </c>
    </row>
    <row r="73" spans="1:27" x14ac:dyDescent="0.2">
      <c r="A73" s="23" t="s">
        <v>66</v>
      </c>
      <c r="B73" s="24">
        <f t="shared" ref="B73:L73" si="7">COUNTIF(B4:B70,"&gt;0")</f>
        <v>1</v>
      </c>
      <c r="C73" s="24">
        <f t="shared" si="7"/>
        <v>0</v>
      </c>
      <c r="D73" s="24">
        <f t="shared" si="7"/>
        <v>1</v>
      </c>
      <c r="E73" s="24">
        <f t="shared" si="7"/>
        <v>1</v>
      </c>
      <c r="F73" s="24">
        <f t="shared" si="7"/>
        <v>15</v>
      </c>
      <c r="G73" s="24">
        <f t="shared" si="7"/>
        <v>14</v>
      </c>
      <c r="H73" s="24">
        <f t="shared" si="7"/>
        <v>18</v>
      </c>
      <c r="I73" s="24">
        <f t="shared" si="7"/>
        <v>19</v>
      </c>
      <c r="J73" s="24">
        <f t="shared" si="7"/>
        <v>26</v>
      </c>
      <c r="K73" s="24">
        <f t="shared" si="7"/>
        <v>30</v>
      </c>
      <c r="L73" s="24">
        <f t="shared" si="7"/>
        <v>30</v>
      </c>
      <c r="M73" s="35">
        <f t="shared" ref="M73:Y73" si="8">COUNTIF(M4:M70,"&gt;0")</f>
        <v>32</v>
      </c>
      <c r="N73" s="35">
        <f t="shared" si="8"/>
        <v>30</v>
      </c>
      <c r="O73" s="35">
        <f t="shared" si="8"/>
        <v>28</v>
      </c>
      <c r="P73" s="35">
        <f t="shared" si="8"/>
        <v>27</v>
      </c>
      <c r="Q73" s="35">
        <f t="shared" si="8"/>
        <v>26</v>
      </c>
      <c r="R73" s="35">
        <f t="shared" si="8"/>
        <v>27</v>
      </c>
      <c r="S73" s="35">
        <f t="shared" si="8"/>
        <v>27</v>
      </c>
      <c r="T73" s="35">
        <f t="shared" si="8"/>
        <v>28</v>
      </c>
      <c r="U73" s="35">
        <f t="shared" si="8"/>
        <v>28</v>
      </c>
      <c r="V73" s="35">
        <f t="shared" si="8"/>
        <v>28</v>
      </c>
      <c r="W73" s="45">
        <f t="shared" si="8"/>
        <v>26</v>
      </c>
      <c r="X73" s="35">
        <f t="shared" si="8"/>
        <v>27</v>
      </c>
      <c r="Y73" s="35">
        <f t="shared" si="8"/>
        <v>28</v>
      </c>
      <c r="Z73" s="35">
        <f>COUNTIF(Z4:Z70,"&gt;0")</f>
        <v>26</v>
      </c>
      <c r="AA73" s="34">
        <f>COUNTIF(AA4:AA70,"&gt;0")</f>
        <v>27</v>
      </c>
    </row>
    <row r="74" spans="1:27" x14ac:dyDescent="0.2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9"/>
    </row>
    <row r="75" spans="1:27" ht="13.5" thickBot="1" x14ac:dyDescent="0.25">
      <c r="A75" s="31" t="s">
        <v>72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</row>
    <row r="76" spans="1:27" x14ac:dyDescent="0.2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</sheetData>
  <phoneticPr fontId="4" type="noConversion"/>
  <printOptions horizontalCentered="1"/>
  <pageMargins left="0.5" right="0.5" top="0.5" bottom="0.5" header="0.3" footer="0.3"/>
  <pageSetup paperSize="5" scale="45" fitToHeight="0" orientation="landscape" r:id="rId1"/>
  <headerFooter>
    <oddFooter>&amp;L&amp;14Office of Economic and Demographic Research&amp;C&amp;14Page &amp;P of &amp;N&amp;R&amp;14January 30, 2024</oddFooter>
  </headerFooter>
  <ignoredErrors>
    <ignoredError sqref="Z71:AA71 Z73:AA73 B73:Y73 B71:Y71" formulaRange="1"/>
    <ignoredError sqref="D7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Totals by Fiscal Year</vt:lpstr>
      <vt:lpstr>'Totals by Fiscal Year'!Print_Area</vt:lpstr>
      <vt:lpstr>'Totals by Fiscal Year'!Print_Titles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2024-01-30T21:46:52Z</cp:lastPrinted>
  <dcterms:created xsi:type="dcterms:W3CDTF">2000-07-05T17:45:16Z</dcterms:created>
  <dcterms:modified xsi:type="dcterms:W3CDTF">2024-01-30T21:46:58Z</dcterms:modified>
</cp:coreProperties>
</file>