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OCAIN.STEVE\Documents\EDR\Revenue Data\homerule\"/>
    </mc:Choice>
  </mc:AlternateContent>
  <bookViews>
    <workbookView xWindow="120" yWindow="120" windowWidth="9375" windowHeight="4455" tabRatio="602"/>
  </bookViews>
  <sheets>
    <sheet name="Totals by Year" sheetId="11" r:id="rId1"/>
    <sheet name="2022" sheetId="39" r:id="rId2"/>
    <sheet name="2021" sheetId="38" r:id="rId3"/>
    <sheet name="2020" sheetId="37" r:id="rId4"/>
    <sheet name="2019" sheetId="25" r:id="rId5"/>
    <sheet name="2018" sheetId="26" r:id="rId6"/>
    <sheet name="2017" sheetId="27" r:id="rId7"/>
    <sheet name="2016" sheetId="28" r:id="rId8"/>
    <sheet name="2015" sheetId="29" r:id="rId9"/>
    <sheet name="2014" sheetId="30" r:id="rId10"/>
    <sheet name="2013" sheetId="31" r:id="rId11"/>
    <sheet name="2012" sheetId="32" r:id="rId12"/>
    <sheet name="2011" sheetId="33" r:id="rId13"/>
    <sheet name="2010" sheetId="34" r:id="rId14"/>
    <sheet name="2009" sheetId="35" r:id="rId15"/>
    <sheet name="2008" sheetId="36" r:id="rId16"/>
  </sheets>
  <definedNames>
    <definedName name="_xlnm.Print_Area" localSheetId="15">'2008'!$A$1:$I$59</definedName>
    <definedName name="_xlnm.Print_Area" localSheetId="14">'2009'!$A$1:$P$54</definedName>
    <definedName name="_xlnm.Print_Area" localSheetId="13">'2010'!$A$1:$P$60</definedName>
    <definedName name="_xlnm.Print_Area" localSheetId="12">'2011'!$A$1:$P$60</definedName>
    <definedName name="_xlnm.Print_Area" localSheetId="11">'2012'!$A$1:$P$58</definedName>
    <definedName name="_xlnm.Print_Area" localSheetId="10">'2013'!$A$1:$P$58</definedName>
    <definedName name="_xlnm.Print_Area" localSheetId="9">'2014'!$A$1:$P$61</definedName>
    <definedName name="_xlnm.Print_Area" localSheetId="8">'2015'!$A$1:$P$61</definedName>
    <definedName name="_xlnm.Print_Area" localSheetId="7">'2016'!$A$1:$P$62</definedName>
    <definedName name="_xlnm.Print_Area" localSheetId="6">'2017'!$A$1:$P$60</definedName>
    <definedName name="_xlnm.Print_Area" localSheetId="5">'2018'!$A$1:$P$59</definedName>
    <definedName name="_xlnm.Print_Area" localSheetId="4">'2019'!$A$1:$P$60</definedName>
    <definedName name="_xlnm.Print_Area" localSheetId="3">'2020'!$A$1:$P$65</definedName>
    <definedName name="_xlnm.Print_Area" localSheetId="2">'2021'!$A$1:$P$59</definedName>
    <definedName name="_xlnm.Print_Area" localSheetId="1">'2022'!$A$1:$Q$63</definedName>
    <definedName name="_xlnm.Print_Area" localSheetId="0">'Totals by Year'!$A$1:$P$96</definedName>
    <definedName name="_xlnm.Print_Titles" localSheetId="15">'2008'!$1:$3</definedName>
    <definedName name="_xlnm.Print_Titles" localSheetId="14">'2009'!$1:$4</definedName>
    <definedName name="_xlnm.Print_Titles" localSheetId="13">'2010'!$1:$4</definedName>
    <definedName name="_xlnm.Print_Titles" localSheetId="12">'2011'!$1:$4</definedName>
    <definedName name="_xlnm.Print_Titles" localSheetId="11">'2012'!$1:$4</definedName>
    <definedName name="_xlnm.Print_Titles" localSheetId="10">'2013'!$1:$4</definedName>
    <definedName name="_xlnm.Print_Titles" localSheetId="9">'2014'!$1:$4</definedName>
    <definedName name="_xlnm.Print_Titles" localSheetId="8">'2015'!$1:$4</definedName>
    <definedName name="_xlnm.Print_Titles" localSheetId="7">'2016'!$1:$4</definedName>
    <definedName name="_xlnm.Print_Titles" localSheetId="6">'2017'!$1:$4</definedName>
    <definedName name="_xlnm.Print_Titles" localSheetId="5">'2018'!$1:$4</definedName>
    <definedName name="_xlnm.Print_Titles" localSheetId="4">'2019'!$1:$4</definedName>
    <definedName name="_xlnm.Print_Titles" localSheetId="3">'2020'!$1:$4</definedName>
    <definedName name="_xlnm.Print_Titles" localSheetId="2">'2021'!$1:$4</definedName>
    <definedName name="_xlnm.Print_Titles" localSheetId="1">'2022'!$1:$4</definedName>
    <definedName name="_xlnm.Print_Titles" localSheetId="0">'Totals by Year'!$1:$3</definedName>
  </definedNames>
  <calcPr calcId="162913"/>
</workbook>
</file>

<file path=xl/calcChain.xml><?xml version="1.0" encoding="utf-8"?>
<calcChain xmlns="http://schemas.openxmlformats.org/spreadsheetml/2006/main">
  <c r="Q32" i="39" l="1"/>
  <c r="T32" i="39"/>
  <c r="S32" i="39"/>
  <c r="U32" i="39" l="1"/>
  <c r="S54" i="39" l="1"/>
  <c r="T54" i="39"/>
  <c r="Q54" i="39"/>
  <c r="Q19" i="39"/>
  <c r="T19" i="39"/>
  <c r="S19" i="39"/>
  <c r="U19" i="39" s="1"/>
  <c r="U54" i="39" l="1"/>
  <c r="P16" i="38"/>
  <c r="S16" i="38"/>
  <c r="T16" i="38" s="1"/>
  <c r="R16" i="38"/>
  <c r="P20" i="37" l="1"/>
  <c r="S20" i="37"/>
  <c r="R20" i="37"/>
  <c r="T20" i="37" s="1"/>
  <c r="S7" i="39" l="1"/>
  <c r="T7" i="39"/>
  <c r="S8" i="39"/>
  <c r="T8" i="39"/>
  <c r="S9" i="39"/>
  <c r="T9" i="39"/>
  <c r="U9" i="39" s="1"/>
  <c r="S10" i="39"/>
  <c r="T10" i="39"/>
  <c r="S11" i="39"/>
  <c r="T11" i="39"/>
  <c r="S12" i="39"/>
  <c r="T12" i="39"/>
  <c r="S13" i="39"/>
  <c r="T13" i="39"/>
  <c r="S14" i="39"/>
  <c r="T14" i="39"/>
  <c r="S15" i="39"/>
  <c r="T15" i="39"/>
  <c r="U15" i="39" s="1"/>
  <c r="S16" i="39"/>
  <c r="T16" i="39"/>
  <c r="S17" i="39"/>
  <c r="T17" i="39"/>
  <c r="S18" i="39"/>
  <c r="T18" i="39"/>
  <c r="S20" i="39"/>
  <c r="T20" i="39"/>
  <c r="S21" i="39"/>
  <c r="T21" i="39"/>
  <c r="S22" i="39"/>
  <c r="T22" i="39"/>
  <c r="S23" i="39"/>
  <c r="T23" i="39"/>
  <c r="S24" i="39"/>
  <c r="T24" i="39"/>
  <c r="S25" i="39"/>
  <c r="T25" i="39"/>
  <c r="S26" i="39"/>
  <c r="T26" i="39"/>
  <c r="S27" i="39"/>
  <c r="T27" i="39"/>
  <c r="S28" i="39"/>
  <c r="T28" i="39"/>
  <c r="S29" i="39"/>
  <c r="T29" i="39"/>
  <c r="U29" i="39" s="1"/>
  <c r="S30" i="39"/>
  <c r="T30" i="39"/>
  <c r="S31" i="39"/>
  <c r="T31" i="39"/>
  <c r="S33" i="39"/>
  <c r="T33" i="39"/>
  <c r="S34" i="39"/>
  <c r="T34" i="39"/>
  <c r="S35" i="39"/>
  <c r="T35" i="39"/>
  <c r="S36" i="39"/>
  <c r="T36" i="39"/>
  <c r="S37" i="39"/>
  <c r="T37" i="39"/>
  <c r="S38" i="39"/>
  <c r="T38" i="39"/>
  <c r="S39" i="39"/>
  <c r="T39" i="39"/>
  <c r="S40" i="39"/>
  <c r="T40" i="39"/>
  <c r="S41" i="39"/>
  <c r="T41" i="39"/>
  <c r="S42" i="39"/>
  <c r="T42" i="39"/>
  <c r="S43" i="39"/>
  <c r="T43" i="39"/>
  <c r="S44" i="39"/>
  <c r="T44" i="39"/>
  <c r="S45" i="39"/>
  <c r="T45" i="39"/>
  <c r="S46" i="39"/>
  <c r="T46" i="39"/>
  <c r="S47" i="39"/>
  <c r="T47" i="39"/>
  <c r="S48" i="39"/>
  <c r="T48" i="39"/>
  <c r="S49" i="39"/>
  <c r="T49" i="39"/>
  <c r="S50" i="39"/>
  <c r="T50" i="39"/>
  <c r="S51" i="39"/>
  <c r="T51" i="39"/>
  <c r="S52" i="39"/>
  <c r="T52" i="39"/>
  <c r="S53" i="39"/>
  <c r="T53" i="39"/>
  <c r="S55" i="39"/>
  <c r="T55" i="39"/>
  <c r="S56" i="39"/>
  <c r="T56" i="39"/>
  <c r="S57" i="39"/>
  <c r="T57" i="39"/>
  <c r="S58" i="39"/>
  <c r="T58" i="39"/>
  <c r="T6" i="39"/>
  <c r="S6" i="39"/>
  <c r="T5" i="39"/>
  <c r="S5" i="39"/>
  <c r="Q6" i="39"/>
  <c r="Q46" i="39"/>
  <c r="Q40" i="39"/>
  <c r="Q8" i="39"/>
  <c r="Q7" i="39"/>
  <c r="Q5" i="39"/>
  <c r="Q25" i="39"/>
  <c r="P59" i="39"/>
  <c r="P61" i="39"/>
  <c r="Q11" i="39"/>
  <c r="Q12" i="39"/>
  <c r="Q13" i="39"/>
  <c r="Q14" i="39"/>
  <c r="Q15" i="39"/>
  <c r="Q16" i="39"/>
  <c r="Q17" i="39"/>
  <c r="Q18" i="39"/>
  <c r="Q20" i="39"/>
  <c r="Q21" i="39"/>
  <c r="Q22" i="39"/>
  <c r="Q23" i="39"/>
  <c r="Q24" i="39"/>
  <c r="Q26" i="39"/>
  <c r="Q27" i="39"/>
  <c r="Q28" i="39"/>
  <c r="Q29" i="39"/>
  <c r="Q30" i="39"/>
  <c r="Q31" i="39"/>
  <c r="Q33" i="39"/>
  <c r="Q34" i="39"/>
  <c r="Q35" i="39"/>
  <c r="Q36" i="39"/>
  <c r="Q37" i="39"/>
  <c r="Q38" i="39"/>
  <c r="Q39" i="39"/>
  <c r="Q41" i="39"/>
  <c r="Q42" i="39"/>
  <c r="Q43" i="39"/>
  <c r="Q44" i="39"/>
  <c r="Q45" i="39"/>
  <c r="Q47" i="39"/>
  <c r="Q48" i="39"/>
  <c r="Q49" i="39"/>
  <c r="Q50" i="39"/>
  <c r="Q51" i="39"/>
  <c r="Q52" i="39"/>
  <c r="Q53" i="39"/>
  <c r="Q55" i="39"/>
  <c r="Q56" i="39"/>
  <c r="Q57" i="39"/>
  <c r="Q58" i="39"/>
  <c r="Q10" i="39"/>
  <c r="Q9" i="39"/>
  <c r="U17" i="39" l="1"/>
  <c r="U25" i="39"/>
  <c r="U6" i="39"/>
  <c r="U33" i="39"/>
  <c r="U23" i="39"/>
  <c r="U51" i="39"/>
  <c r="U39" i="39"/>
  <c r="U31" i="39"/>
  <c r="U41" i="39"/>
  <c r="U5" i="39"/>
  <c r="U58" i="39"/>
  <c r="U45" i="39"/>
  <c r="U36" i="39"/>
  <c r="U55" i="39"/>
  <c r="U27" i="39"/>
  <c r="U47" i="39"/>
  <c r="U8" i="39"/>
  <c r="U49" i="39"/>
  <c r="U7" i="39"/>
  <c r="U43" i="39"/>
  <c r="U53" i="39"/>
  <c r="U14" i="39"/>
  <c r="U48" i="39"/>
  <c r="U12" i="39"/>
  <c r="U11" i="39"/>
  <c r="U35" i="39"/>
  <c r="U38" i="39"/>
  <c r="U16" i="39"/>
  <c r="U13" i="39"/>
  <c r="U57" i="39"/>
  <c r="U37" i="39"/>
  <c r="U26" i="39"/>
  <c r="U21" i="39"/>
  <c r="U20" i="39"/>
  <c r="U10" i="39"/>
  <c r="U52" i="39"/>
  <c r="U46" i="39"/>
  <c r="U24" i="39"/>
  <c r="U34" i="39"/>
  <c r="U50" i="39"/>
  <c r="U28" i="39"/>
  <c r="U40" i="39"/>
  <c r="U18" i="39"/>
  <c r="U30" i="39"/>
  <c r="U42" i="39"/>
  <c r="U44" i="39"/>
  <c r="U22" i="39"/>
  <c r="U56" i="39"/>
  <c r="P43" i="37" l="1"/>
  <c r="S43" i="37"/>
  <c r="R43" i="37"/>
  <c r="P34" i="37"/>
  <c r="S34" i="37"/>
  <c r="R34" i="37"/>
  <c r="T34" i="37" l="1"/>
  <c r="T43" i="37"/>
  <c r="O92" i="11"/>
  <c r="O90" i="11"/>
  <c r="O61" i="39"/>
  <c r="N61" i="39"/>
  <c r="M61" i="39"/>
  <c r="L61" i="39"/>
  <c r="K61" i="39"/>
  <c r="J61" i="39"/>
  <c r="I61" i="39"/>
  <c r="H61" i="39"/>
  <c r="G61" i="39"/>
  <c r="F61" i="39"/>
  <c r="E61" i="39"/>
  <c r="D61" i="39"/>
  <c r="C61" i="39"/>
  <c r="B61" i="39"/>
  <c r="O59" i="39"/>
  <c r="N59" i="39"/>
  <c r="M59" i="39"/>
  <c r="L59" i="39"/>
  <c r="K59" i="39"/>
  <c r="J59" i="39"/>
  <c r="I59" i="39"/>
  <c r="H59" i="39"/>
  <c r="G59" i="39"/>
  <c r="F59" i="39"/>
  <c r="E59" i="39"/>
  <c r="D59" i="39"/>
  <c r="C59" i="39"/>
  <c r="B59" i="39"/>
  <c r="Q61" i="39" l="1"/>
  <c r="Q59" i="39"/>
  <c r="S59" i="39"/>
  <c r="T59" i="39"/>
  <c r="R7" i="37"/>
  <c r="T7" i="37" s="1"/>
  <c r="S7" i="37"/>
  <c r="R8" i="37"/>
  <c r="S8" i="37"/>
  <c r="R9" i="37"/>
  <c r="S9" i="37"/>
  <c r="T9" i="37" s="1"/>
  <c r="R10" i="37"/>
  <c r="S10" i="37"/>
  <c r="R11" i="37"/>
  <c r="S11" i="37"/>
  <c r="R12" i="37"/>
  <c r="S12" i="37"/>
  <c r="R13" i="37"/>
  <c r="T13" i="37" s="1"/>
  <c r="S13" i="37"/>
  <c r="R14" i="37"/>
  <c r="S14" i="37"/>
  <c r="R15" i="37"/>
  <c r="S15" i="37"/>
  <c r="T15" i="37" s="1"/>
  <c r="R16" i="37"/>
  <c r="S16" i="37"/>
  <c r="R17" i="37"/>
  <c r="S17" i="37"/>
  <c r="R18" i="37"/>
  <c r="S18" i="37"/>
  <c r="R19" i="37"/>
  <c r="S19" i="37"/>
  <c r="R21" i="37"/>
  <c r="S21" i="37"/>
  <c r="R22" i="37"/>
  <c r="S22" i="37"/>
  <c r="R23" i="37"/>
  <c r="S23" i="37"/>
  <c r="R24" i="37"/>
  <c r="S24" i="37"/>
  <c r="T24" i="37" s="1"/>
  <c r="R25" i="37"/>
  <c r="S25" i="37"/>
  <c r="R26" i="37"/>
  <c r="S26" i="37"/>
  <c r="R27" i="37"/>
  <c r="S27" i="37"/>
  <c r="R28" i="37"/>
  <c r="S28" i="37"/>
  <c r="R29" i="37"/>
  <c r="S29" i="37"/>
  <c r="R30" i="37"/>
  <c r="S30" i="37"/>
  <c r="R31" i="37"/>
  <c r="T31" i="37" s="1"/>
  <c r="S31" i="37"/>
  <c r="R32" i="37"/>
  <c r="S32" i="37"/>
  <c r="R33" i="37"/>
  <c r="S33" i="37"/>
  <c r="R35" i="37"/>
  <c r="S35" i="37"/>
  <c r="R36" i="37"/>
  <c r="S36" i="37"/>
  <c r="R37" i="37"/>
  <c r="S37" i="37"/>
  <c r="R38" i="37"/>
  <c r="S38" i="37"/>
  <c r="R39" i="37"/>
  <c r="S39" i="37"/>
  <c r="R40" i="37"/>
  <c r="S40" i="37"/>
  <c r="R41" i="37"/>
  <c r="S41" i="37"/>
  <c r="R42" i="37"/>
  <c r="S42" i="37"/>
  <c r="R44" i="37"/>
  <c r="S44" i="37"/>
  <c r="R45" i="37"/>
  <c r="T45" i="37" s="1"/>
  <c r="S45" i="37"/>
  <c r="R46" i="37"/>
  <c r="S46" i="37"/>
  <c r="R47" i="37"/>
  <c r="S47" i="37"/>
  <c r="R48" i="37"/>
  <c r="S48" i="37"/>
  <c r="R49" i="37"/>
  <c r="T49" i="37" s="1"/>
  <c r="S49" i="37"/>
  <c r="R50" i="37"/>
  <c r="S50" i="37"/>
  <c r="R51" i="37"/>
  <c r="S51" i="37"/>
  <c r="R52" i="37"/>
  <c r="S52" i="37"/>
  <c r="R53" i="37"/>
  <c r="S53" i="37"/>
  <c r="R54" i="37"/>
  <c r="S54" i="37"/>
  <c r="T54" i="37" s="1"/>
  <c r="R55" i="37"/>
  <c r="S55" i="37"/>
  <c r="R56" i="37"/>
  <c r="S56" i="37"/>
  <c r="R57" i="37"/>
  <c r="S57" i="37"/>
  <c r="R58" i="37"/>
  <c r="S58" i="37"/>
  <c r="R59" i="37"/>
  <c r="S59" i="37"/>
  <c r="R60" i="37"/>
  <c r="S60" i="37"/>
  <c r="T60" i="37" s="1"/>
  <c r="R6" i="37"/>
  <c r="S6" i="37"/>
  <c r="S5" i="37"/>
  <c r="T5" i="37" s="1"/>
  <c r="R5" i="37"/>
  <c r="M63" i="37"/>
  <c r="L63" i="37"/>
  <c r="M61" i="37"/>
  <c r="L61" i="37"/>
  <c r="P35" i="38"/>
  <c r="S35" i="38"/>
  <c r="R35" i="38"/>
  <c r="P50" i="38"/>
  <c r="P51" i="38"/>
  <c r="P52" i="38"/>
  <c r="S50" i="38"/>
  <c r="R50" i="38"/>
  <c r="T50" i="38" s="1"/>
  <c r="N92" i="11"/>
  <c r="N90" i="11"/>
  <c r="O57" i="38"/>
  <c r="N57" i="38"/>
  <c r="M57" i="38"/>
  <c r="L57" i="38"/>
  <c r="K57" i="38"/>
  <c r="J57" i="38"/>
  <c r="I57" i="38"/>
  <c r="H57" i="38"/>
  <c r="G57" i="38"/>
  <c r="F57" i="38"/>
  <c r="E57" i="38"/>
  <c r="D57" i="38"/>
  <c r="C57" i="38"/>
  <c r="B57" i="38"/>
  <c r="O55" i="38"/>
  <c r="N55" i="38"/>
  <c r="M55" i="38"/>
  <c r="L55" i="38"/>
  <c r="K55" i="38"/>
  <c r="J55" i="38"/>
  <c r="I55" i="38"/>
  <c r="H55" i="38"/>
  <c r="G55" i="38"/>
  <c r="F55" i="38"/>
  <c r="E55" i="38"/>
  <c r="D55" i="38"/>
  <c r="C55" i="38"/>
  <c r="B55" i="38"/>
  <c r="S54" i="38"/>
  <c r="R54" i="38"/>
  <c r="P54" i="38"/>
  <c r="S53" i="38"/>
  <c r="R53" i="38"/>
  <c r="P53" i="38"/>
  <c r="S52" i="38"/>
  <c r="R52" i="38"/>
  <c r="S51" i="38"/>
  <c r="R51" i="38"/>
  <c r="S49" i="38"/>
  <c r="R49" i="38"/>
  <c r="P49" i="38"/>
  <c r="S48" i="38"/>
  <c r="R48" i="38"/>
  <c r="P48" i="38"/>
  <c r="S47" i="38"/>
  <c r="R47" i="38"/>
  <c r="P47" i="38"/>
  <c r="S46" i="38"/>
  <c r="R46" i="38"/>
  <c r="P46" i="38"/>
  <c r="S45" i="38"/>
  <c r="R45" i="38"/>
  <c r="P45" i="38"/>
  <c r="S44" i="38"/>
  <c r="R44" i="38"/>
  <c r="T44" i="38" s="1"/>
  <c r="P44" i="38"/>
  <c r="S43" i="38"/>
  <c r="R43" i="38"/>
  <c r="P43" i="38"/>
  <c r="S42" i="38"/>
  <c r="R42" i="38"/>
  <c r="P42" i="38"/>
  <c r="S41" i="38"/>
  <c r="R41" i="38"/>
  <c r="P41" i="38"/>
  <c r="S40" i="38"/>
  <c r="R40" i="38"/>
  <c r="P40" i="38"/>
  <c r="S39" i="38"/>
  <c r="R39" i="38"/>
  <c r="P39" i="38"/>
  <c r="S38" i="38"/>
  <c r="R38" i="38"/>
  <c r="P38" i="38"/>
  <c r="S37" i="38"/>
  <c r="R37" i="38"/>
  <c r="P37" i="38"/>
  <c r="S36" i="38"/>
  <c r="R36" i="38"/>
  <c r="P36" i="38"/>
  <c r="S34" i="38"/>
  <c r="R34" i="38"/>
  <c r="P34" i="38"/>
  <c r="S33" i="38"/>
  <c r="R33" i="38"/>
  <c r="P33" i="38"/>
  <c r="S32" i="38"/>
  <c r="R32" i="38"/>
  <c r="P32" i="38"/>
  <c r="S31" i="38"/>
  <c r="R31" i="38"/>
  <c r="P31" i="38"/>
  <c r="S30" i="38"/>
  <c r="R30" i="38"/>
  <c r="P30" i="38"/>
  <c r="S29" i="38"/>
  <c r="R29" i="38"/>
  <c r="P29" i="38"/>
  <c r="S28" i="38"/>
  <c r="R28" i="38"/>
  <c r="P28" i="38"/>
  <c r="S27" i="38"/>
  <c r="R27" i="38"/>
  <c r="P27" i="38"/>
  <c r="S26" i="38"/>
  <c r="R26" i="38"/>
  <c r="P26" i="38"/>
  <c r="S25" i="38"/>
  <c r="R25" i="38"/>
  <c r="P25" i="38"/>
  <c r="S24" i="38"/>
  <c r="R24" i="38"/>
  <c r="P24" i="38"/>
  <c r="S23" i="38"/>
  <c r="R23" i="38"/>
  <c r="P23" i="38"/>
  <c r="S22" i="38"/>
  <c r="R22" i="38"/>
  <c r="P22" i="38"/>
  <c r="S21" i="38"/>
  <c r="R21" i="38"/>
  <c r="P21" i="38"/>
  <c r="S20" i="38"/>
  <c r="R20" i="38"/>
  <c r="P20" i="38"/>
  <c r="S19" i="38"/>
  <c r="R19" i="38"/>
  <c r="P19" i="38"/>
  <c r="S18" i="38"/>
  <c r="R18" i="38"/>
  <c r="P18" i="38"/>
  <c r="S17" i="38"/>
  <c r="R17" i="38"/>
  <c r="P17" i="38"/>
  <c r="S15" i="38"/>
  <c r="R15" i="38"/>
  <c r="P15" i="38"/>
  <c r="S14" i="38"/>
  <c r="R14" i="38"/>
  <c r="P14" i="38"/>
  <c r="S13" i="38"/>
  <c r="R13" i="38"/>
  <c r="P13" i="38"/>
  <c r="S12" i="38"/>
  <c r="R12" i="38"/>
  <c r="P12" i="38"/>
  <c r="S11" i="38"/>
  <c r="R11" i="38"/>
  <c r="P11" i="38"/>
  <c r="S10" i="38"/>
  <c r="R10" i="38"/>
  <c r="T10" i="38" s="1"/>
  <c r="P10" i="38"/>
  <c r="S9" i="38"/>
  <c r="R9" i="38"/>
  <c r="P9" i="38"/>
  <c r="S8" i="38"/>
  <c r="R8" i="38"/>
  <c r="P8" i="38"/>
  <c r="S7" i="38"/>
  <c r="R7" i="38"/>
  <c r="P7" i="38"/>
  <c r="S6" i="38"/>
  <c r="R6" i="38"/>
  <c r="P6" i="38"/>
  <c r="S5" i="38"/>
  <c r="R5" i="38"/>
  <c r="P5" i="38"/>
  <c r="T54" i="38"/>
  <c r="P18" i="37"/>
  <c r="P56" i="37"/>
  <c r="P41" i="37"/>
  <c r="P38" i="37"/>
  <c r="P29" i="37"/>
  <c r="M92" i="11"/>
  <c r="M90" i="11"/>
  <c r="P17" i="37"/>
  <c r="O63" i="37"/>
  <c r="N63" i="37"/>
  <c r="K63" i="37"/>
  <c r="J63" i="37"/>
  <c r="I63" i="37"/>
  <c r="H63" i="37"/>
  <c r="G63" i="37"/>
  <c r="F63" i="37"/>
  <c r="E63" i="37"/>
  <c r="D63" i="37"/>
  <c r="C63" i="37"/>
  <c r="B63" i="37"/>
  <c r="O61" i="37"/>
  <c r="N61" i="37"/>
  <c r="K61" i="37"/>
  <c r="J61" i="37"/>
  <c r="I61" i="37"/>
  <c r="H61" i="37"/>
  <c r="G61" i="37"/>
  <c r="F61" i="37"/>
  <c r="E61" i="37"/>
  <c r="D61" i="37"/>
  <c r="C61" i="37"/>
  <c r="B61" i="37"/>
  <c r="P60" i="37"/>
  <c r="P59" i="37"/>
  <c r="P58" i="37"/>
  <c r="P57" i="37"/>
  <c r="P55" i="37"/>
  <c r="P54" i="37"/>
  <c r="P53" i="37"/>
  <c r="P52" i="37"/>
  <c r="P51" i="37"/>
  <c r="P50" i="37"/>
  <c r="P49" i="37"/>
  <c r="P48" i="37"/>
  <c r="P47" i="37"/>
  <c r="P46" i="37"/>
  <c r="P45" i="37"/>
  <c r="P44" i="37"/>
  <c r="P42" i="37"/>
  <c r="P40" i="37"/>
  <c r="P39" i="37"/>
  <c r="P37" i="37"/>
  <c r="P36" i="37"/>
  <c r="P35" i="37"/>
  <c r="P33" i="37"/>
  <c r="P32" i="37"/>
  <c r="P31" i="37"/>
  <c r="P30" i="37"/>
  <c r="P28" i="37"/>
  <c r="P27" i="37"/>
  <c r="P26" i="37"/>
  <c r="P25" i="37"/>
  <c r="P24" i="37"/>
  <c r="P23" i="37"/>
  <c r="P22" i="37"/>
  <c r="P21" i="37"/>
  <c r="P19" i="37"/>
  <c r="P16" i="37"/>
  <c r="P15" i="37"/>
  <c r="P14" i="37"/>
  <c r="P13" i="37"/>
  <c r="P12" i="37"/>
  <c r="P11" i="37"/>
  <c r="P10" i="37"/>
  <c r="P9" i="37"/>
  <c r="P8" i="37"/>
  <c r="P7" i="37"/>
  <c r="P6" i="37"/>
  <c r="P5" i="37"/>
  <c r="I5" i="36"/>
  <c r="I32" i="36"/>
  <c r="I6" i="36"/>
  <c r="I41" i="36"/>
  <c r="I20" i="36"/>
  <c r="I53" i="36"/>
  <c r="I44" i="36"/>
  <c r="I34" i="36"/>
  <c r="C92" i="11"/>
  <c r="R29" i="35"/>
  <c r="T29" i="35" s="1"/>
  <c r="S29" i="35"/>
  <c r="R30" i="35"/>
  <c r="T30" i="35" s="1"/>
  <c r="S30" i="35"/>
  <c r="B92" i="11"/>
  <c r="C90" i="11"/>
  <c r="C91" i="11" s="1"/>
  <c r="B90" i="11"/>
  <c r="P29" i="35"/>
  <c r="H57" i="36"/>
  <c r="G57" i="36"/>
  <c r="F57" i="36"/>
  <c r="E57" i="36"/>
  <c r="D57" i="36"/>
  <c r="C57" i="36"/>
  <c r="B57" i="36"/>
  <c r="H55" i="36"/>
  <c r="G55" i="36"/>
  <c r="F55" i="36"/>
  <c r="E55" i="36"/>
  <c r="D55" i="36"/>
  <c r="C55" i="36"/>
  <c r="B55" i="36"/>
  <c r="I54" i="36"/>
  <c r="I52" i="36"/>
  <c r="I51" i="36"/>
  <c r="I50" i="36"/>
  <c r="I49" i="36"/>
  <c r="I48" i="36"/>
  <c r="I47" i="36"/>
  <c r="I46" i="36"/>
  <c r="I45" i="36"/>
  <c r="I43" i="36"/>
  <c r="I42" i="36"/>
  <c r="I40" i="36"/>
  <c r="I39" i="36"/>
  <c r="I38" i="36"/>
  <c r="I37" i="36"/>
  <c r="I36" i="36"/>
  <c r="I35" i="36"/>
  <c r="I33" i="36"/>
  <c r="I31" i="36"/>
  <c r="I30" i="36"/>
  <c r="I29" i="36"/>
  <c r="I28" i="36"/>
  <c r="I27" i="36"/>
  <c r="I26" i="36"/>
  <c r="I25" i="36"/>
  <c r="I24" i="36"/>
  <c r="I23" i="36"/>
  <c r="I22" i="36"/>
  <c r="I21" i="36"/>
  <c r="I19" i="36"/>
  <c r="I18" i="36"/>
  <c r="I17" i="36"/>
  <c r="I16" i="36"/>
  <c r="I15" i="36"/>
  <c r="I14" i="36"/>
  <c r="I57" i="36" s="1"/>
  <c r="I13" i="36"/>
  <c r="I12" i="36"/>
  <c r="I11" i="36"/>
  <c r="I10" i="36"/>
  <c r="I9" i="36"/>
  <c r="I8" i="36"/>
  <c r="I7" i="36"/>
  <c r="I4" i="36"/>
  <c r="O52" i="35"/>
  <c r="N52" i="35"/>
  <c r="M52" i="35"/>
  <c r="L52" i="35"/>
  <c r="K52" i="35"/>
  <c r="J52" i="35"/>
  <c r="I52" i="35"/>
  <c r="H52" i="35"/>
  <c r="G52" i="35"/>
  <c r="F52" i="35"/>
  <c r="E52" i="35"/>
  <c r="D52" i="35"/>
  <c r="C52" i="35"/>
  <c r="B52" i="35"/>
  <c r="O50" i="35"/>
  <c r="N50" i="35"/>
  <c r="M50" i="35"/>
  <c r="L50" i="35"/>
  <c r="K50" i="35"/>
  <c r="J50" i="35"/>
  <c r="I50" i="35"/>
  <c r="H50" i="35"/>
  <c r="G50" i="35"/>
  <c r="F50" i="35"/>
  <c r="E50" i="35"/>
  <c r="D50" i="35"/>
  <c r="C50" i="35"/>
  <c r="B50" i="35"/>
  <c r="S49" i="35"/>
  <c r="R49" i="35"/>
  <c r="P49" i="35"/>
  <c r="S48" i="35"/>
  <c r="R48" i="35"/>
  <c r="P48" i="35"/>
  <c r="S47" i="35"/>
  <c r="R47" i="35"/>
  <c r="P47" i="35"/>
  <c r="S46" i="35"/>
  <c r="R46" i="35"/>
  <c r="P46" i="35"/>
  <c r="S45" i="35"/>
  <c r="R45" i="35"/>
  <c r="P45" i="35"/>
  <c r="S44" i="35"/>
  <c r="R44" i="35"/>
  <c r="P44" i="35"/>
  <c r="S43" i="35"/>
  <c r="R43" i="35"/>
  <c r="P43" i="35"/>
  <c r="S42" i="35"/>
  <c r="R42" i="35"/>
  <c r="P42" i="35"/>
  <c r="S41" i="35"/>
  <c r="R41" i="35"/>
  <c r="P41" i="35"/>
  <c r="S40" i="35"/>
  <c r="R40" i="35"/>
  <c r="P40" i="35"/>
  <c r="S39" i="35"/>
  <c r="R39" i="35"/>
  <c r="P39" i="35"/>
  <c r="S38" i="35"/>
  <c r="R38" i="35"/>
  <c r="P38" i="35"/>
  <c r="S37" i="35"/>
  <c r="R37" i="35"/>
  <c r="P37" i="35"/>
  <c r="S36" i="35"/>
  <c r="R36" i="35"/>
  <c r="P36" i="35"/>
  <c r="S35" i="35"/>
  <c r="R35" i="35"/>
  <c r="P35" i="35"/>
  <c r="S34" i="35"/>
  <c r="R34" i="35"/>
  <c r="P34" i="35"/>
  <c r="P52" i="35" s="1"/>
  <c r="S33" i="35"/>
  <c r="R33" i="35"/>
  <c r="P33" i="35"/>
  <c r="S32" i="35"/>
  <c r="R32" i="35"/>
  <c r="P32" i="35"/>
  <c r="S31" i="35"/>
  <c r="R31" i="35"/>
  <c r="P31" i="35"/>
  <c r="P30" i="35"/>
  <c r="S28" i="35"/>
  <c r="R28" i="35"/>
  <c r="T28" i="35" s="1"/>
  <c r="P28" i="35"/>
  <c r="S27" i="35"/>
  <c r="R27" i="35"/>
  <c r="P27" i="35"/>
  <c r="S26" i="35"/>
  <c r="R26" i="35"/>
  <c r="P26" i="35"/>
  <c r="S25" i="35"/>
  <c r="R25" i="35"/>
  <c r="P25" i="35"/>
  <c r="S24" i="35"/>
  <c r="R24" i="35"/>
  <c r="P24" i="35"/>
  <c r="S23" i="35"/>
  <c r="R23" i="35"/>
  <c r="P23" i="35"/>
  <c r="S22" i="35"/>
  <c r="R22" i="35"/>
  <c r="P22" i="35"/>
  <c r="S21" i="35"/>
  <c r="R21" i="35"/>
  <c r="P21" i="35"/>
  <c r="S20" i="35"/>
  <c r="R20" i="35"/>
  <c r="T20" i="35" s="1"/>
  <c r="P20" i="35"/>
  <c r="S19" i="35"/>
  <c r="R19" i="35"/>
  <c r="P19" i="35"/>
  <c r="S18" i="35"/>
  <c r="R18" i="35"/>
  <c r="P18" i="35"/>
  <c r="S17" i="35"/>
  <c r="R17" i="35"/>
  <c r="P17" i="35"/>
  <c r="S16" i="35"/>
  <c r="R16" i="35"/>
  <c r="T16" i="35" s="1"/>
  <c r="P16" i="35"/>
  <c r="S15" i="35"/>
  <c r="R15" i="35"/>
  <c r="P15" i="35"/>
  <c r="S14" i="35"/>
  <c r="R14" i="35"/>
  <c r="P14" i="35"/>
  <c r="S13" i="35"/>
  <c r="R13" i="35"/>
  <c r="P13" i="35"/>
  <c r="S12" i="35"/>
  <c r="R12" i="35"/>
  <c r="P12" i="35"/>
  <c r="S11" i="35"/>
  <c r="R11" i="35"/>
  <c r="P11" i="35"/>
  <c r="S10" i="35"/>
  <c r="R10" i="35"/>
  <c r="P10" i="35"/>
  <c r="S9" i="35"/>
  <c r="R9" i="35"/>
  <c r="P9" i="35"/>
  <c r="S8" i="35"/>
  <c r="R8" i="35"/>
  <c r="T8" i="35" s="1"/>
  <c r="P8" i="35"/>
  <c r="S7" i="35"/>
  <c r="R7" i="35"/>
  <c r="P7" i="35"/>
  <c r="S6" i="35"/>
  <c r="R6" i="35"/>
  <c r="P6" i="35"/>
  <c r="S5" i="35"/>
  <c r="R5" i="35"/>
  <c r="P5" i="35"/>
  <c r="P14" i="34"/>
  <c r="S14" i="34"/>
  <c r="R14" i="34"/>
  <c r="P13" i="34"/>
  <c r="S13" i="34"/>
  <c r="R13" i="34"/>
  <c r="P48" i="34"/>
  <c r="S48" i="34"/>
  <c r="R48" i="34"/>
  <c r="P10" i="34"/>
  <c r="S10" i="34"/>
  <c r="R10" i="34"/>
  <c r="P47" i="34"/>
  <c r="S47" i="34"/>
  <c r="T47" i="34" s="1"/>
  <c r="R47" i="34"/>
  <c r="P30" i="34"/>
  <c r="S30" i="34"/>
  <c r="R30" i="34"/>
  <c r="P28" i="34"/>
  <c r="S28" i="34"/>
  <c r="R28" i="34"/>
  <c r="P33" i="33"/>
  <c r="S33" i="33"/>
  <c r="R33" i="33"/>
  <c r="T33" i="33" s="1"/>
  <c r="P13" i="33"/>
  <c r="P58" i="33" s="1"/>
  <c r="S13" i="33"/>
  <c r="R13" i="33"/>
  <c r="P48" i="33"/>
  <c r="S48" i="33"/>
  <c r="R48" i="33"/>
  <c r="P10" i="33"/>
  <c r="S10" i="33"/>
  <c r="R10" i="33"/>
  <c r="P47" i="33"/>
  <c r="S47" i="33"/>
  <c r="R47" i="33"/>
  <c r="P29" i="33"/>
  <c r="S29" i="33"/>
  <c r="R29" i="33"/>
  <c r="P26" i="33"/>
  <c r="S26" i="33"/>
  <c r="R26" i="33"/>
  <c r="O58" i="34"/>
  <c r="N58" i="34"/>
  <c r="M58" i="34"/>
  <c r="L58" i="34"/>
  <c r="K58" i="34"/>
  <c r="J58" i="34"/>
  <c r="I58" i="34"/>
  <c r="H58" i="34"/>
  <c r="G58" i="34"/>
  <c r="F58" i="34"/>
  <c r="E58" i="34"/>
  <c r="D58" i="34"/>
  <c r="C58" i="34"/>
  <c r="B58" i="34"/>
  <c r="O56" i="34"/>
  <c r="N56" i="34"/>
  <c r="M56" i="34"/>
  <c r="L56" i="34"/>
  <c r="K56" i="34"/>
  <c r="S56" i="34" s="1"/>
  <c r="T56" i="34" s="1"/>
  <c r="J56" i="34"/>
  <c r="I56" i="34"/>
  <c r="H56" i="34"/>
  <c r="G56" i="34"/>
  <c r="F56" i="34"/>
  <c r="E56" i="34"/>
  <c r="D56" i="34"/>
  <c r="C56" i="34"/>
  <c r="B56" i="34"/>
  <c r="S55" i="34"/>
  <c r="R55" i="34"/>
  <c r="P55" i="34"/>
  <c r="S54" i="34"/>
  <c r="R54" i="34"/>
  <c r="P54" i="34"/>
  <c r="S53" i="34"/>
  <c r="R53" i="34"/>
  <c r="P53" i="34"/>
  <c r="S52" i="34"/>
  <c r="R52" i="34"/>
  <c r="P52" i="34"/>
  <c r="S51" i="34"/>
  <c r="R51" i="34"/>
  <c r="P51" i="34"/>
  <c r="S50" i="34"/>
  <c r="R50" i="34"/>
  <c r="P50" i="34"/>
  <c r="S49" i="34"/>
  <c r="R49" i="34"/>
  <c r="P49" i="34"/>
  <c r="S46" i="34"/>
  <c r="R46" i="34"/>
  <c r="P46" i="34"/>
  <c r="S45" i="34"/>
  <c r="R45" i="34"/>
  <c r="P45" i="34"/>
  <c r="S44" i="34"/>
  <c r="R44" i="34"/>
  <c r="P44" i="34"/>
  <c r="S43" i="34"/>
  <c r="R43" i="34"/>
  <c r="P43" i="34"/>
  <c r="S42" i="34"/>
  <c r="R42" i="34"/>
  <c r="P42" i="34"/>
  <c r="S41" i="34"/>
  <c r="R41" i="34"/>
  <c r="P41" i="34"/>
  <c r="S40" i="34"/>
  <c r="R40" i="34"/>
  <c r="P40" i="34"/>
  <c r="S39" i="34"/>
  <c r="R39" i="34"/>
  <c r="P39" i="34"/>
  <c r="S38" i="34"/>
  <c r="R38" i="34"/>
  <c r="P38" i="34"/>
  <c r="S37" i="34"/>
  <c r="R37" i="34"/>
  <c r="P37" i="34"/>
  <c r="S36" i="34"/>
  <c r="R36" i="34"/>
  <c r="P36" i="34"/>
  <c r="S35" i="34"/>
  <c r="R35" i="34"/>
  <c r="P35" i="34"/>
  <c r="S34" i="34"/>
  <c r="R34" i="34"/>
  <c r="P34" i="34"/>
  <c r="S33" i="34"/>
  <c r="R33" i="34"/>
  <c r="P33" i="34"/>
  <c r="S32" i="34"/>
  <c r="R32" i="34"/>
  <c r="P32" i="34"/>
  <c r="S31" i="34"/>
  <c r="R31" i="34"/>
  <c r="P31" i="34"/>
  <c r="S29" i="34"/>
  <c r="R29" i="34"/>
  <c r="P29" i="34"/>
  <c r="S27" i="34"/>
  <c r="R27" i="34"/>
  <c r="P27" i="34"/>
  <c r="S26" i="34"/>
  <c r="R26" i="34"/>
  <c r="P26" i="34"/>
  <c r="S25" i="34"/>
  <c r="R25" i="34"/>
  <c r="P25" i="34"/>
  <c r="S24" i="34"/>
  <c r="R24" i="34"/>
  <c r="P24" i="34"/>
  <c r="S23" i="34"/>
  <c r="R23" i="34"/>
  <c r="P23" i="34"/>
  <c r="S22" i="34"/>
  <c r="R22" i="34"/>
  <c r="P22" i="34"/>
  <c r="S21" i="34"/>
  <c r="R21" i="34"/>
  <c r="P21" i="34"/>
  <c r="S20" i="34"/>
  <c r="R20" i="34"/>
  <c r="P20" i="34"/>
  <c r="S19" i="34"/>
  <c r="R19" i="34"/>
  <c r="P19" i="34"/>
  <c r="S18" i="34"/>
  <c r="R18" i="34"/>
  <c r="P18" i="34"/>
  <c r="S17" i="34"/>
  <c r="R17" i="34"/>
  <c r="P17" i="34"/>
  <c r="S16" i="34"/>
  <c r="R16" i="34"/>
  <c r="P16" i="34"/>
  <c r="S15" i="34"/>
  <c r="R15" i="34"/>
  <c r="P15" i="34"/>
  <c r="S12" i="34"/>
  <c r="R12" i="34"/>
  <c r="P12" i="34"/>
  <c r="S11" i="34"/>
  <c r="R11" i="34"/>
  <c r="P11" i="34"/>
  <c r="S9" i="34"/>
  <c r="R9" i="34"/>
  <c r="P9" i="34"/>
  <c r="S8" i="34"/>
  <c r="R8" i="34"/>
  <c r="P8" i="34"/>
  <c r="P56" i="34" s="1"/>
  <c r="S7" i="34"/>
  <c r="R7" i="34"/>
  <c r="P7" i="34"/>
  <c r="S6" i="34"/>
  <c r="R6" i="34"/>
  <c r="P6" i="34"/>
  <c r="S5" i="34"/>
  <c r="R5" i="34"/>
  <c r="P5" i="34"/>
  <c r="E92" i="11"/>
  <c r="E90" i="11"/>
  <c r="D92" i="11"/>
  <c r="D90" i="11"/>
  <c r="O58" i="33"/>
  <c r="N58" i="33"/>
  <c r="M58" i="33"/>
  <c r="L58" i="33"/>
  <c r="K58" i="33"/>
  <c r="J58" i="33"/>
  <c r="I58" i="33"/>
  <c r="H58" i="33"/>
  <c r="G58" i="33"/>
  <c r="F58" i="33"/>
  <c r="E58" i="33"/>
  <c r="D58" i="33"/>
  <c r="C58" i="33"/>
  <c r="B58" i="33"/>
  <c r="O56" i="33"/>
  <c r="N56" i="33"/>
  <c r="M56" i="33"/>
  <c r="L56" i="33"/>
  <c r="K56" i="33"/>
  <c r="J56" i="33"/>
  <c r="I56" i="33"/>
  <c r="H56" i="33"/>
  <c r="G56" i="33"/>
  <c r="F56" i="33"/>
  <c r="E56" i="33"/>
  <c r="D56" i="33"/>
  <c r="C56" i="33"/>
  <c r="B56" i="33"/>
  <c r="S55" i="33"/>
  <c r="R55" i="33"/>
  <c r="P55" i="33"/>
  <c r="S54" i="33"/>
  <c r="R54" i="33"/>
  <c r="P54" i="33"/>
  <c r="S53" i="33"/>
  <c r="T53" i="33" s="1"/>
  <c r="R53" i="33"/>
  <c r="P53" i="33"/>
  <c r="S52" i="33"/>
  <c r="R52" i="33"/>
  <c r="P52" i="33"/>
  <c r="S51" i="33"/>
  <c r="R51" i="33"/>
  <c r="P51" i="33"/>
  <c r="S50" i="33"/>
  <c r="R50" i="33"/>
  <c r="P50" i="33"/>
  <c r="S49" i="33"/>
  <c r="R49" i="33"/>
  <c r="P49" i="33"/>
  <c r="S46" i="33"/>
  <c r="R46" i="33"/>
  <c r="P46" i="33"/>
  <c r="S45" i="33"/>
  <c r="R45" i="33"/>
  <c r="P45" i="33"/>
  <c r="S44" i="33"/>
  <c r="R44" i="33"/>
  <c r="P44" i="33"/>
  <c r="S43" i="33"/>
  <c r="T43" i="33" s="1"/>
  <c r="R43" i="33"/>
  <c r="P43" i="33"/>
  <c r="S42" i="33"/>
  <c r="R42" i="33"/>
  <c r="P42" i="33"/>
  <c r="S41" i="33"/>
  <c r="R41" i="33"/>
  <c r="P41" i="33"/>
  <c r="S40" i="33"/>
  <c r="R40" i="33"/>
  <c r="P40" i="33"/>
  <c r="S39" i="33"/>
  <c r="T39" i="33" s="1"/>
  <c r="R39" i="33"/>
  <c r="P39" i="33"/>
  <c r="S38" i="33"/>
  <c r="R38" i="33"/>
  <c r="P38" i="33"/>
  <c r="S37" i="33"/>
  <c r="R37" i="33"/>
  <c r="P37" i="33"/>
  <c r="S36" i="33"/>
  <c r="R36" i="33"/>
  <c r="P36" i="33"/>
  <c r="S35" i="33"/>
  <c r="T35" i="33" s="1"/>
  <c r="R35" i="33"/>
  <c r="P35" i="33"/>
  <c r="S34" i="33"/>
  <c r="R34" i="33"/>
  <c r="P34" i="33"/>
  <c r="S32" i="33"/>
  <c r="R32" i="33"/>
  <c r="P32" i="33"/>
  <c r="S31" i="33"/>
  <c r="R31" i="33"/>
  <c r="P31" i="33"/>
  <c r="S30" i="33"/>
  <c r="T30" i="33" s="1"/>
  <c r="R30" i="33"/>
  <c r="P30" i="33"/>
  <c r="S28" i="33"/>
  <c r="R28" i="33"/>
  <c r="P28" i="33"/>
  <c r="S27" i="33"/>
  <c r="R27" i="33"/>
  <c r="P27" i="33"/>
  <c r="S25" i="33"/>
  <c r="R25" i="33"/>
  <c r="P25" i="33"/>
  <c r="S24" i="33"/>
  <c r="T24" i="33" s="1"/>
  <c r="R24" i="33"/>
  <c r="P24" i="33"/>
  <c r="S23" i="33"/>
  <c r="R23" i="33"/>
  <c r="P23" i="33"/>
  <c r="S22" i="33"/>
  <c r="R22" i="33"/>
  <c r="P22" i="33"/>
  <c r="S21" i="33"/>
  <c r="R21" i="33"/>
  <c r="P21" i="33"/>
  <c r="S20" i="33"/>
  <c r="T20" i="33" s="1"/>
  <c r="R20" i="33"/>
  <c r="P20" i="33"/>
  <c r="S19" i="33"/>
  <c r="R19" i="33"/>
  <c r="P19" i="33"/>
  <c r="S18" i="33"/>
  <c r="R18" i="33"/>
  <c r="P18" i="33"/>
  <c r="S17" i="33"/>
  <c r="R17" i="33"/>
  <c r="P17" i="33"/>
  <c r="S16" i="33"/>
  <c r="T16" i="33" s="1"/>
  <c r="R16" i="33"/>
  <c r="P16" i="33"/>
  <c r="S15" i="33"/>
  <c r="R15" i="33"/>
  <c r="P15" i="33"/>
  <c r="S14" i="33"/>
  <c r="R14" i="33"/>
  <c r="P14" i="33"/>
  <c r="S12" i="33"/>
  <c r="R12" i="33"/>
  <c r="P12" i="33"/>
  <c r="S11" i="33"/>
  <c r="T11" i="33" s="1"/>
  <c r="R11" i="33"/>
  <c r="P11" i="33"/>
  <c r="S9" i="33"/>
  <c r="R9" i="33"/>
  <c r="P9" i="33"/>
  <c r="S8" i="33"/>
  <c r="R8" i="33"/>
  <c r="P8" i="33"/>
  <c r="S7" i="33"/>
  <c r="R7" i="33"/>
  <c r="P7" i="33"/>
  <c r="S6" i="33"/>
  <c r="T6" i="33" s="1"/>
  <c r="R6" i="33"/>
  <c r="P6" i="33"/>
  <c r="S5" i="33"/>
  <c r="R5" i="33"/>
  <c r="P5" i="33"/>
  <c r="P18" i="32"/>
  <c r="R18" i="32"/>
  <c r="S18" i="32"/>
  <c r="O56" i="32"/>
  <c r="N56" i="32"/>
  <c r="M56" i="32"/>
  <c r="L56" i="32"/>
  <c r="K56" i="32"/>
  <c r="J56" i="32"/>
  <c r="I56" i="32"/>
  <c r="H56" i="32"/>
  <c r="G56" i="32"/>
  <c r="F56" i="32"/>
  <c r="E56" i="32"/>
  <c r="D56" i="32"/>
  <c r="C56" i="32"/>
  <c r="B56" i="32"/>
  <c r="O54" i="32"/>
  <c r="N54" i="32"/>
  <c r="N55" i="32" s="1"/>
  <c r="M54" i="32"/>
  <c r="L54" i="32"/>
  <c r="K54" i="32"/>
  <c r="J54" i="32"/>
  <c r="I54" i="32"/>
  <c r="H54" i="32"/>
  <c r="G54" i="32"/>
  <c r="F54" i="32"/>
  <c r="E54" i="32"/>
  <c r="D54" i="32"/>
  <c r="C54" i="32"/>
  <c r="B54" i="32"/>
  <c r="B55" i="32" s="1"/>
  <c r="S53" i="32"/>
  <c r="R53" i="32"/>
  <c r="P53" i="32"/>
  <c r="S52" i="32"/>
  <c r="R52" i="32"/>
  <c r="P52" i="32"/>
  <c r="S51" i="32"/>
  <c r="R51" i="32"/>
  <c r="P51" i="32"/>
  <c r="S50" i="32"/>
  <c r="R50" i="32"/>
  <c r="P50" i="32"/>
  <c r="S49" i="32"/>
  <c r="R49" i="32"/>
  <c r="P49" i="32"/>
  <c r="S48" i="32"/>
  <c r="R48" i="32"/>
  <c r="P48" i="32"/>
  <c r="S47" i="32"/>
  <c r="R47" i="32"/>
  <c r="P47" i="32"/>
  <c r="S46" i="32"/>
  <c r="R46" i="32"/>
  <c r="P46" i="32"/>
  <c r="S45" i="32"/>
  <c r="R45" i="32"/>
  <c r="P45" i="32"/>
  <c r="S44" i="32"/>
  <c r="R44" i="32"/>
  <c r="P44" i="32"/>
  <c r="S43" i="32"/>
  <c r="R43" i="32"/>
  <c r="P43" i="32"/>
  <c r="S42" i="32"/>
  <c r="R42" i="32"/>
  <c r="P42" i="32"/>
  <c r="S41" i="32"/>
  <c r="R41" i="32"/>
  <c r="P41" i="32"/>
  <c r="S40" i="32"/>
  <c r="R40" i="32"/>
  <c r="P40" i="32"/>
  <c r="S39" i="32"/>
  <c r="R39" i="32"/>
  <c r="P39" i="32"/>
  <c r="S38" i="32"/>
  <c r="R38" i="32"/>
  <c r="P38" i="32"/>
  <c r="S37" i="32"/>
  <c r="R37" i="32"/>
  <c r="P37" i="32"/>
  <c r="S36" i="32"/>
  <c r="R36" i="32"/>
  <c r="P36" i="32"/>
  <c r="S35" i="32"/>
  <c r="R35" i="32"/>
  <c r="P35" i="32"/>
  <c r="S34" i="32"/>
  <c r="R34" i="32"/>
  <c r="P34" i="32"/>
  <c r="S33" i="32"/>
  <c r="R33" i="32"/>
  <c r="P33" i="32"/>
  <c r="S32" i="32"/>
  <c r="R32" i="32"/>
  <c r="P32" i="32"/>
  <c r="S31" i="32"/>
  <c r="R31" i="32"/>
  <c r="P31" i="32"/>
  <c r="S30" i="32"/>
  <c r="R30" i="32"/>
  <c r="P30" i="32"/>
  <c r="S29" i="32"/>
  <c r="R29" i="32"/>
  <c r="P29" i="32"/>
  <c r="S28" i="32"/>
  <c r="R28" i="32"/>
  <c r="P28" i="32"/>
  <c r="S27" i="32"/>
  <c r="R27" i="32"/>
  <c r="P27" i="32"/>
  <c r="S26" i="32"/>
  <c r="R26" i="32"/>
  <c r="P26" i="32"/>
  <c r="S25" i="32"/>
  <c r="R25" i="32"/>
  <c r="P25" i="32"/>
  <c r="S24" i="32"/>
  <c r="R24" i="32"/>
  <c r="P24" i="32"/>
  <c r="S23" i="32"/>
  <c r="R23" i="32"/>
  <c r="P23" i="32"/>
  <c r="S22" i="32"/>
  <c r="R22" i="32"/>
  <c r="P22" i="32"/>
  <c r="S21" i="32"/>
  <c r="R21" i="32"/>
  <c r="P21" i="32"/>
  <c r="S20" i="32"/>
  <c r="R20" i="32"/>
  <c r="P20" i="32"/>
  <c r="S19" i="32"/>
  <c r="R19" i="32"/>
  <c r="P19" i="32"/>
  <c r="S17" i="32"/>
  <c r="R17" i="32"/>
  <c r="P17" i="32"/>
  <c r="S16" i="32"/>
  <c r="R16" i="32"/>
  <c r="P16" i="32"/>
  <c r="S15" i="32"/>
  <c r="R15" i="32"/>
  <c r="P15" i="32"/>
  <c r="S14" i="32"/>
  <c r="R14" i="32"/>
  <c r="P14" i="32"/>
  <c r="S13" i="32"/>
  <c r="R13" i="32"/>
  <c r="P13" i="32"/>
  <c r="S12" i="32"/>
  <c r="R12" i="32"/>
  <c r="P12" i="32"/>
  <c r="S11" i="32"/>
  <c r="R11" i="32"/>
  <c r="P11" i="32"/>
  <c r="S10" i="32"/>
  <c r="R10" i="32"/>
  <c r="P10" i="32"/>
  <c r="S9" i="32"/>
  <c r="R9" i="32"/>
  <c r="P9" i="32"/>
  <c r="S8" i="32"/>
  <c r="R8" i="32"/>
  <c r="P8" i="32"/>
  <c r="S7" i="32"/>
  <c r="R7" i="32"/>
  <c r="P7" i="32"/>
  <c r="S6" i="32"/>
  <c r="R6" i="32"/>
  <c r="P6" i="32"/>
  <c r="S5" i="32"/>
  <c r="R5" i="32"/>
  <c r="P5" i="32"/>
  <c r="P56" i="32" s="1"/>
  <c r="F92" i="11"/>
  <c r="F90" i="11"/>
  <c r="P31" i="31"/>
  <c r="S31" i="31"/>
  <c r="R31" i="31"/>
  <c r="G92" i="11"/>
  <c r="G90" i="11"/>
  <c r="O56" i="31"/>
  <c r="N56" i="31"/>
  <c r="M56" i="31"/>
  <c r="L56" i="31"/>
  <c r="K56" i="31"/>
  <c r="J56" i="31"/>
  <c r="I56" i="31"/>
  <c r="H56" i="31"/>
  <c r="G56" i="31"/>
  <c r="F56" i="31"/>
  <c r="E56" i="31"/>
  <c r="D56" i="31"/>
  <c r="C56" i="31"/>
  <c r="B56" i="31"/>
  <c r="O54" i="31"/>
  <c r="N54" i="31"/>
  <c r="M54" i="31"/>
  <c r="L54" i="31"/>
  <c r="K54" i="31"/>
  <c r="J54" i="31"/>
  <c r="I54" i="31"/>
  <c r="H54" i="31"/>
  <c r="G54" i="31"/>
  <c r="F54" i="31"/>
  <c r="E54" i="31"/>
  <c r="D54" i="31"/>
  <c r="C54" i="31"/>
  <c r="B54" i="31"/>
  <c r="R54" i="31" s="1"/>
  <c r="T54" i="31" s="1"/>
  <c r="S53" i="31"/>
  <c r="R53" i="31"/>
  <c r="P53" i="31"/>
  <c r="S52" i="31"/>
  <c r="R52" i="31"/>
  <c r="P52" i="31"/>
  <c r="S51" i="31"/>
  <c r="R51" i="31"/>
  <c r="P51" i="31"/>
  <c r="S50" i="31"/>
  <c r="R50" i="31"/>
  <c r="P50" i="31"/>
  <c r="S49" i="31"/>
  <c r="R49" i="31"/>
  <c r="P49" i="31"/>
  <c r="S48" i="31"/>
  <c r="R48" i="31"/>
  <c r="P48" i="31"/>
  <c r="S47" i="31"/>
  <c r="R47" i="31"/>
  <c r="P47" i="31"/>
  <c r="S46" i="31"/>
  <c r="R46" i="31"/>
  <c r="P46" i="31"/>
  <c r="S45" i="31"/>
  <c r="R45" i="31"/>
  <c r="P45" i="31"/>
  <c r="S44" i="31"/>
  <c r="R44" i="31"/>
  <c r="P44" i="31"/>
  <c r="S43" i="31"/>
  <c r="R43" i="31"/>
  <c r="P43" i="31"/>
  <c r="S42" i="31"/>
  <c r="R42" i="31"/>
  <c r="P42" i="31"/>
  <c r="S41" i="31"/>
  <c r="R41" i="31"/>
  <c r="P41" i="31"/>
  <c r="S40" i="31"/>
  <c r="R40" i="31"/>
  <c r="P40" i="31"/>
  <c r="S39" i="31"/>
  <c r="R39" i="31"/>
  <c r="P39" i="31"/>
  <c r="S38" i="31"/>
  <c r="R38" i="31"/>
  <c r="P38" i="31"/>
  <c r="S37" i="31"/>
  <c r="R37" i="31"/>
  <c r="P37" i="31"/>
  <c r="S36" i="31"/>
  <c r="R36" i="31"/>
  <c r="P36" i="31"/>
  <c r="S35" i="31"/>
  <c r="R35" i="31"/>
  <c r="P35" i="31"/>
  <c r="S34" i="31"/>
  <c r="R34" i="31"/>
  <c r="P34" i="31"/>
  <c r="S33" i="31"/>
  <c r="R33" i="31"/>
  <c r="P33" i="31"/>
  <c r="S32" i="31"/>
  <c r="R32" i="31"/>
  <c r="P32" i="31"/>
  <c r="S30" i="31"/>
  <c r="R30" i="31"/>
  <c r="P30" i="31"/>
  <c r="S29" i="31"/>
  <c r="R29" i="31"/>
  <c r="P29" i="31"/>
  <c r="S28" i="31"/>
  <c r="R28" i="31"/>
  <c r="P28" i="31"/>
  <c r="S27" i="31"/>
  <c r="R27" i="31"/>
  <c r="P27" i="31"/>
  <c r="S26" i="31"/>
  <c r="R26" i="31"/>
  <c r="P26" i="31"/>
  <c r="S25" i="31"/>
  <c r="R25" i="31"/>
  <c r="P25" i="31"/>
  <c r="S24" i="31"/>
  <c r="R24" i="31"/>
  <c r="P24" i="31"/>
  <c r="S23" i="31"/>
  <c r="R23" i="31"/>
  <c r="P23" i="31"/>
  <c r="S22" i="31"/>
  <c r="R22" i="31"/>
  <c r="P22" i="31"/>
  <c r="S21" i="31"/>
  <c r="R21" i="31"/>
  <c r="P21" i="31"/>
  <c r="S20" i="31"/>
  <c r="R20" i="31"/>
  <c r="P20" i="31"/>
  <c r="S19" i="31"/>
  <c r="R19" i="31"/>
  <c r="P19" i="31"/>
  <c r="S18" i="31"/>
  <c r="R18" i="31"/>
  <c r="P18" i="31"/>
  <c r="S17" i="31"/>
  <c r="R17" i="31"/>
  <c r="P17" i="31"/>
  <c r="S16" i="31"/>
  <c r="R16" i="31"/>
  <c r="P16" i="31"/>
  <c r="S15" i="31"/>
  <c r="R15" i="31"/>
  <c r="P15" i="31"/>
  <c r="S14" i="31"/>
  <c r="R14" i="31"/>
  <c r="P14" i="31"/>
  <c r="S13" i="31"/>
  <c r="R13" i="31"/>
  <c r="P13" i="31"/>
  <c r="S12" i="31"/>
  <c r="R12" i="31"/>
  <c r="P12" i="31"/>
  <c r="S11" i="31"/>
  <c r="R11" i="31"/>
  <c r="P11" i="31"/>
  <c r="S10" i="31"/>
  <c r="R10" i="31"/>
  <c r="P10" i="31"/>
  <c r="S9" i="31"/>
  <c r="R9" i="31"/>
  <c r="P9" i="31"/>
  <c r="S8" i="31"/>
  <c r="R8" i="31"/>
  <c r="P8" i="31"/>
  <c r="S7" i="31"/>
  <c r="R7" i="31"/>
  <c r="P7" i="31"/>
  <c r="S6" i="31"/>
  <c r="R6" i="31"/>
  <c r="P6" i="31"/>
  <c r="S5" i="31"/>
  <c r="R5" i="31"/>
  <c r="P5" i="31"/>
  <c r="P56" i="31" s="1"/>
  <c r="P53" i="30"/>
  <c r="S53" i="30"/>
  <c r="R53" i="30"/>
  <c r="P29" i="30"/>
  <c r="S29" i="30"/>
  <c r="R29" i="30"/>
  <c r="P36" i="30"/>
  <c r="S36" i="30"/>
  <c r="R36" i="30"/>
  <c r="P49" i="30"/>
  <c r="S49" i="30"/>
  <c r="R49" i="30"/>
  <c r="T49" i="30" s="1"/>
  <c r="P16" i="30"/>
  <c r="S16" i="30"/>
  <c r="R16" i="30"/>
  <c r="O59" i="30"/>
  <c r="N59" i="30"/>
  <c r="M59" i="30"/>
  <c r="L59" i="30"/>
  <c r="K59" i="30"/>
  <c r="J59" i="30"/>
  <c r="I59" i="30"/>
  <c r="H59" i="30"/>
  <c r="G59" i="30"/>
  <c r="F59" i="30"/>
  <c r="E59" i="30"/>
  <c r="D59" i="30"/>
  <c r="C59" i="30"/>
  <c r="B59" i="30"/>
  <c r="O57" i="30"/>
  <c r="N57" i="30"/>
  <c r="M57" i="30"/>
  <c r="L57" i="30"/>
  <c r="K57" i="30"/>
  <c r="J57" i="30"/>
  <c r="I57" i="30"/>
  <c r="I58" i="30" s="1"/>
  <c r="H57" i="30"/>
  <c r="G57" i="30"/>
  <c r="F57" i="30"/>
  <c r="E57" i="30"/>
  <c r="D57" i="30"/>
  <c r="C57" i="30"/>
  <c r="B57" i="30"/>
  <c r="S56" i="30"/>
  <c r="R56" i="30"/>
  <c r="P56" i="30"/>
  <c r="S55" i="30"/>
  <c r="R55" i="30"/>
  <c r="T55" i="30" s="1"/>
  <c r="P55" i="30"/>
  <c r="S54" i="30"/>
  <c r="R54" i="30"/>
  <c r="P54" i="30"/>
  <c r="S52" i="30"/>
  <c r="R52" i="30"/>
  <c r="P52" i="30"/>
  <c r="S51" i="30"/>
  <c r="R51" i="30"/>
  <c r="P51" i="30"/>
  <c r="S50" i="30"/>
  <c r="R50" i="30"/>
  <c r="T50" i="30" s="1"/>
  <c r="P50" i="30"/>
  <c r="S48" i="30"/>
  <c r="R48" i="30"/>
  <c r="P48" i="30"/>
  <c r="S47" i="30"/>
  <c r="R47" i="30"/>
  <c r="P47" i="30"/>
  <c r="S46" i="30"/>
  <c r="R46" i="30"/>
  <c r="P46" i="30"/>
  <c r="S45" i="30"/>
  <c r="R45" i="30"/>
  <c r="T45" i="30" s="1"/>
  <c r="P45" i="30"/>
  <c r="S44" i="30"/>
  <c r="R44" i="30"/>
  <c r="P44" i="30"/>
  <c r="S43" i="30"/>
  <c r="R43" i="30"/>
  <c r="P43" i="30"/>
  <c r="S42" i="30"/>
  <c r="R42" i="30"/>
  <c r="P42" i="30"/>
  <c r="S41" i="30"/>
  <c r="R41" i="30"/>
  <c r="P41" i="30"/>
  <c r="S40" i="30"/>
  <c r="R40" i="30"/>
  <c r="P40" i="30"/>
  <c r="S39" i="30"/>
  <c r="R39" i="30"/>
  <c r="P39" i="30"/>
  <c r="S38" i="30"/>
  <c r="R38" i="30"/>
  <c r="P38" i="30"/>
  <c r="S37" i="30"/>
  <c r="R37" i="30"/>
  <c r="T37" i="30" s="1"/>
  <c r="P37" i="30"/>
  <c r="S35" i="30"/>
  <c r="R35" i="30"/>
  <c r="P35" i="30"/>
  <c r="S34" i="30"/>
  <c r="R34" i="30"/>
  <c r="P34" i="30"/>
  <c r="S33" i="30"/>
  <c r="R33" i="30"/>
  <c r="P33" i="30"/>
  <c r="S32" i="30"/>
  <c r="R32" i="30"/>
  <c r="P32" i="30"/>
  <c r="S31" i="30"/>
  <c r="R31" i="30"/>
  <c r="P31" i="30"/>
  <c r="S30" i="30"/>
  <c r="R30" i="30"/>
  <c r="P30" i="30"/>
  <c r="S28" i="30"/>
  <c r="R28" i="30"/>
  <c r="P28" i="30"/>
  <c r="S27" i="30"/>
  <c r="R27" i="30"/>
  <c r="T27" i="30" s="1"/>
  <c r="P27" i="30"/>
  <c r="S26" i="30"/>
  <c r="R26" i="30"/>
  <c r="P26" i="30"/>
  <c r="S25" i="30"/>
  <c r="R25" i="30"/>
  <c r="P25" i="30"/>
  <c r="S24" i="30"/>
  <c r="R24" i="30"/>
  <c r="P24" i="30"/>
  <c r="S23" i="30"/>
  <c r="R23" i="30"/>
  <c r="T23" i="30" s="1"/>
  <c r="P23" i="30"/>
  <c r="S22" i="30"/>
  <c r="R22" i="30"/>
  <c r="P22" i="30"/>
  <c r="S21" i="30"/>
  <c r="R21" i="30"/>
  <c r="P21" i="30"/>
  <c r="S20" i="30"/>
  <c r="R20" i="30"/>
  <c r="P20" i="30"/>
  <c r="S19" i="30"/>
  <c r="R19" i="30"/>
  <c r="T19" i="30" s="1"/>
  <c r="P19" i="30"/>
  <c r="S18" i="30"/>
  <c r="R18" i="30"/>
  <c r="P18" i="30"/>
  <c r="S17" i="30"/>
  <c r="R17" i="30"/>
  <c r="P17" i="30"/>
  <c r="S15" i="30"/>
  <c r="R15" i="30"/>
  <c r="P15" i="30"/>
  <c r="S14" i="30"/>
  <c r="R14" i="30"/>
  <c r="T14" i="30" s="1"/>
  <c r="P14" i="30"/>
  <c r="S13" i="30"/>
  <c r="R13" i="30"/>
  <c r="P13" i="30"/>
  <c r="S12" i="30"/>
  <c r="R12" i="30"/>
  <c r="P12" i="30"/>
  <c r="S11" i="30"/>
  <c r="R11" i="30"/>
  <c r="P11" i="30"/>
  <c r="S10" i="30"/>
  <c r="R10" i="30"/>
  <c r="T10" i="30" s="1"/>
  <c r="P10" i="30"/>
  <c r="S9" i="30"/>
  <c r="R9" i="30"/>
  <c r="P9" i="30"/>
  <c r="S8" i="30"/>
  <c r="R8" i="30"/>
  <c r="P8" i="30"/>
  <c r="S7" i="30"/>
  <c r="R7" i="30"/>
  <c r="P7" i="30"/>
  <c r="S6" i="30"/>
  <c r="R6" i="30"/>
  <c r="T6" i="30" s="1"/>
  <c r="P6" i="30"/>
  <c r="S5" i="30"/>
  <c r="R5" i="30"/>
  <c r="P5" i="30"/>
  <c r="H92" i="11"/>
  <c r="H90" i="11"/>
  <c r="P36" i="29"/>
  <c r="S36" i="29"/>
  <c r="R36" i="29"/>
  <c r="P35" i="29"/>
  <c r="S35" i="29"/>
  <c r="R35" i="29"/>
  <c r="T35" i="29" s="1"/>
  <c r="P24" i="29"/>
  <c r="S24" i="29"/>
  <c r="R24" i="29"/>
  <c r="S10" i="29"/>
  <c r="R10" i="29"/>
  <c r="P10" i="29"/>
  <c r="I92" i="11"/>
  <c r="I90" i="11"/>
  <c r="O59" i="29"/>
  <c r="N59" i="29"/>
  <c r="M59" i="29"/>
  <c r="L59" i="29"/>
  <c r="K59" i="29"/>
  <c r="J59" i="29"/>
  <c r="I59" i="29"/>
  <c r="H59" i="29"/>
  <c r="G59" i="29"/>
  <c r="F59" i="29"/>
  <c r="E59" i="29"/>
  <c r="D59" i="29"/>
  <c r="C59" i="29"/>
  <c r="B59" i="29"/>
  <c r="O57" i="29"/>
  <c r="N57" i="29"/>
  <c r="N58" i="29" s="1"/>
  <c r="M57" i="29"/>
  <c r="L57" i="29"/>
  <c r="K57" i="29"/>
  <c r="J57" i="29"/>
  <c r="I57" i="29"/>
  <c r="H57" i="29"/>
  <c r="G57" i="29"/>
  <c r="F57" i="29"/>
  <c r="E57" i="29"/>
  <c r="D57" i="29"/>
  <c r="C57" i="29"/>
  <c r="B57" i="29"/>
  <c r="R57" i="29" s="1"/>
  <c r="T57" i="29" s="1"/>
  <c r="S56" i="29"/>
  <c r="R56" i="29"/>
  <c r="P56" i="29"/>
  <c r="S55" i="29"/>
  <c r="R55" i="29"/>
  <c r="P55" i="29"/>
  <c r="S54" i="29"/>
  <c r="R54" i="29"/>
  <c r="P54" i="29"/>
  <c r="S53" i="29"/>
  <c r="R53" i="29"/>
  <c r="P53" i="29"/>
  <c r="S52" i="29"/>
  <c r="R52" i="29"/>
  <c r="P52" i="29"/>
  <c r="S51" i="29"/>
  <c r="R51" i="29"/>
  <c r="P51" i="29"/>
  <c r="S50" i="29"/>
  <c r="R50" i="29"/>
  <c r="P50" i="29"/>
  <c r="S49" i="29"/>
  <c r="R49" i="29"/>
  <c r="P49" i="29"/>
  <c r="S48" i="29"/>
  <c r="R48" i="29"/>
  <c r="P48" i="29"/>
  <c r="S47" i="29"/>
  <c r="R47" i="29"/>
  <c r="P47" i="29"/>
  <c r="S46" i="29"/>
  <c r="R46" i="29"/>
  <c r="P46" i="29"/>
  <c r="S45" i="29"/>
  <c r="R45" i="29"/>
  <c r="P45" i="29"/>
  <c r="S44" i="29"/>
  <c r="R44" i="29"/>
  <c r="P44" i="29"/>
  <c r="S43" i="29"/>
  <c r="R43" i="29"/>
  <c r="P43" i="29"/>
  <c r="S42" i="29"/>
  <c r="R42" i="29"/>
  <c r="P42" i="29"/>
  <c r="S41" i="29"/>
  <c r="R41" i="29"/>
  <c r="P41" i="29"/>
  <c r="S40" i="29"/>
  <c r="R40" i="29"/>
  <c r="P40" i="29"/>
  <c r="S39" i="29"/>
  <c r="R39" i="29"/>
  <c r="P39" i="29"/>
  <c r="S38" i="29"/>
  <c r="R38" i="29"/>
  <c r="P38" i="29"/>
  <c r="S37" i="29"/>
  <c r="R37" i="29"/>
  <c r="P37" i="29"/>
  <c r="S34" i="29"/>
  <c r="R34" i="29"/>
  <c r="P34" i="29"/>
  <c r="S33" i="29"/>
  <c r="R33" i="29"/>
  <c r="P33" i="29"/>
  <c r="S32" i="29"/>
  <c r="R32" i="29"/>
  <c r="P32" i="29"/>
  <c r="S31" i="29"/>
  <c r="R31" i="29"/>
  <c r="P31" i="29"/>
  <c r="S30" i="29"/>
  <c r="R30" i="29"/>
  <c r="P30" i="29"/>
  <c r="S29" i="29"/>
  <c r="R29" i="29"/>
  <c r="P29" i="29"/>
  <c r="S28" i="29"/>
  <c r="R28" i="29"/>
  <c r="P28" i="29"/>
  <c r="S27" i="29"/>
  <c r="R27" i="29"/>
  <c r="P27" i="29"/>
  <c r="S26" i="29"/>
  <c r="R26" i="29"/>
  <c r="T26" i="29" s="1"/>
  <c r="P26" i="29"/>
  <c r="S25" i="29"/>
  <c r="R25" i="29"/>
  <c r="P25" i="29"/>
  <c r="S23" i="29"/>
  <c r="T23" i="29" s="1"/>
  <c r="R23" i="29"/>
  <c r="P23" i="29"/>
  <c r="S22" i="29"/>
  <c r="T22" i="29" s="1"/>
  <c r="R22" i="29"/>
  <c r="P22" i="29"/>
  <c r="S21" i="29"/>
  <c r="R21" i="29"/>
  <c r="P21" i="29"/>
  <c r="S20" i="29"/>
  <c r="R20" i="29"/>
  <c r="P20" i="29"/>
  <c r="S19" i="29"/>
  <c r="R19" i="29"/>
  <c r="P19" i="29"/>
  <c r="S18" i="29"/>
  <c r="R18" i="29"/>
  <c r="P18" i="29"/>
  <c r="S17" i="29"/>
  <c r="R17" i="29"/>
  <c r="P17" i="29"/>
  <c r="S16" i="29"/>
  <c r="R16" i="29"/>
  <c r="P16" i="29"/>
  <c r="S15" i="29"/>
  <c r="R15" i="29"/>
  <c r="P15" i="29"/>
  <c r="P57" i="29" s="1"/>
  <c r="S14" i="29"/>
  <c r="R14" i="29"/>
  <c r="P14" i="29"/>
  <c r="S13" i="29"/>
  <c r="R13" i="29"/>
  <c r="T13" i="29" s="1"/>
  <c r="P13" i="29"/>
  <c r="S12" i="29"/>
  <c r="R12" i="29"/>
  <c r="P12" i="29"/>
  <c r="S11" i="29"/>
  <c r="R11" i="29"/>
  <c r="T11" i="29" s="1"/>
  <c r="P11" i="29"/>
  <c r="S9" i="29"/>
  <c r="R9" i="29"/>
  <c r="P9" i="29"/>
  <c r="S8" i="29"/>
  <c r="R8" i="29"/>
  <c r="P8" i="29"/>
  <c r="S7" i="29"/>
  <c r="R7" i="29"/>
  <c r="P7" i="29"/>
  <c r="S6" i="29"/>
  <c r="R6" i="29"/>
  <c r="T6" i="29" s="1"/>
  <c r="P6" i="29"/>
  <c r="S5" i="29"/>
  <c r="R5" i="29"/>
  <c r="P5" i="29"/>
  <c r="P38" i="26"/>
  <c r="R38" i="26"/>
  <c r="L90" i="11"/>
  <c r="M91" i="11" s="1"/>
  <c r="P90" i="11"/>
  <c r="K90" i="11"/>
  <c r="K92" i="11"/>
  <c r="L92" i="11"/>
  <c r="P92" i="11"/>
  <c r="J92" i="11"/>
  <c r="J90" i="11"/>
  <c r="P56" i="28"/>
  <c r="S56" i="28"/>
  <c r="R56" i="28"/>
  <c r="P18" i="28"/>
  <c r="S18" i="28"/>
  <c r="R18" i="28"/>
  <c r="P29" i="28"/>
  <c r="S29" i="28"/>
  <c r="T29" i="28" s="1"/>
  <c r="R29" i="28"/>
  <c r="P25" i="28"/>
  <c r="S25" i="28"/>
  <c r="R25" i="28"/>
  <c r="O60" i="28"/>
  <c r="N60" i="28"/>
  <c r="M60" i="28"/>
  <c r="L60" i="28"/>
  <c r="K60" i="28"/>
  <c r="J60" i="28"/>
  <c r="I60" i="28"/>
  <c r="H60" i="28"/>
  <c r="G60" i="28"/>
  <c r="F60" i="28"/>
  <c r="E60" i="28"/>
  <c r="D60" i="28"/>
  <c r="C60" i="28"/>
  <c r="B60" i="28"/>
  <c r="O58" i="28"/>
  <c r="N58" i="28"/>
  <c r="M58" i="28"/>
  <c r="L58" i="28"/>
  <c r="K58" i="28"/>
  <c r="J58" i="28"/>
  <c r="R58" i="28" s="1"/>
  <c r="I58" i="28"/>
  <c r="H58" i="28"/>
  <c r="G58" i="28"/>
  <c r="F58" i="28"/>
  <c r="E58" i="28"/>
  <c r="D58" i="28"/>
  <c r="C58" i="28"/>
  <c r="S58" i="28" s="1"/>
  <c r="B58" i="28"/>
  <c r="S57" i="28"/>
  <c r="R57" i="28"/>
  <c r="P57" i="28"/>
  <c r="S55" i="28"/>
  <c r="R55" i="28"/>
  <c r="T55" i="28" s="1"/>
  <c r="P55" i="28"/>
  <c r="S54" i="28"/>
  <c r="R54" i="28"/>
  <c r="P54" i="28"/>
  <c r="S53" i="28"/>
  <c r="R53" i="28"/>
  <c r="P53" i="28"/>
  <c r="S52" i="28"/>
  <c r="R52" i="28"/>
  <c r="T52" i="28" s="1"/>
  <c r="P52" i="28"/>
  <c r="S51" i="28"/>
  <c r="R51" i="28"/>
  <c r="T51" i="28"/>
  <c r="P51" i="28"/>
  <c r="S50" i="28"/>
  <c r="R50" i="28"/>
  <c r="P50" i="28"/>
  <c r="S49" i="28"/>
  <c r="R49" i="28"/>
  <c r="P49" i="28"/>
  <c r="S48" i="28"/>
  <c r="T48" i="28" s="1"/>
  <c r="R48" i="28"/>
  <c r="P48" i="28"/>
  <c r="S47" i="28"/>
  <c r="R47" i="28"/>
  <c r="T47" i="28" s="1"/>
  <c r="P47" i="28"/>
  <c r="S46" i="28"/>
  <c r="R46" i="28"/>
  <c r="P46" i="28"/>
  <c r="S45" i="28"/>
  <c r="R45" i="28"/>
  <c r="P45" i="28"/>
  <c r="S44" i="28"/>
  <c r="R44" i="28"/>
  <c r="P44" i="28"/>
  <c r="S43" i="28"/>
  <c r="R43" i="28"/>
  <c r="P43" i="28"/>
  <c r="S42" i="28"/>
  <c r="R42" i="28"/>
  <c r="P42" i="28"/>
  <c r="S41" i="28"/>
  <c r="R41" i="28"/>
  <c r="P41" i="28"/>
  <c r="S40" i="28"/>
  <c r="R40" i="28"/>
  <c r="P40" i="28"/>
  <c r="S39" i="28"/>
  <c r="R39" i="28"/>
  <c r="T39" i="28" s="1"/>
  <c r="P39" i="28"/>
  <c r="S38" i="28"/>
  <c r="R38" i="28"/>
  <c r="P38" i="28"/>
  <c r="S37" i="28"/>
  <c r="R37" i="28"/>
  <c r="P37" i="28"/>
  <c r="S36" i="28"/>
  <c r="R36" i="28"/>
  <c r="T36" i="28"/>
  <c r="P36" i="28"/>
  <c r="S35" i="28"/>
  <c r="R35" i="28"/>
  <c r="T35" i="28"/>
  <c r="P35" i="28"/>
  <c r="S34" i="28"/>
  <c r="R34" i="28"/>
  <c r="P34" i="28"/>
  <c r="S33" i="28"/>
  <c r="R33" i="28"/>
  <c r="P33" i="28"/>
  <c r="S32" i="28"/>
  <c r="R32" i="28"/>
  <c r="T32" i="28" s="1"/>
  <c r="P32" i="28"/>
  <c r="S31" i="28"/>
  <c r="T31" i="28" s="1"/>
  <c r="R31" i="28"/>
  <c r="P31" i="28"/>
  <c r="S30" i="28"/>
  <c r="T30" i="28" s="1"/>
  <c r="R30" i="28"/>
  <c r="P30" i="28"/>
  <c r="S28" i="28"/>
  <c r="T28" i="28" s="1"/>
  <c r="R28" i="28"/>
  <c r="P28" i="28"/>
  <c r="S27" i="28"/>
  <c r="T27" i="28" s="1"/>
  <c r="R27" i="28"/>
  <c r="P27" i="28"/>
  <c r="S26" i="28"/>
  <c r="T26" i="28" s="1"/>
  <c r="R26" i="28"/>
  <c r="P26" i="28"/>
  <c r="S24" i="28"/>
  <c r="R24" i="28"/>
  <c r="T24" i="28" s="1"/>
  <c r="P24" i="28"/>
  <c r="S23" i="28"/>
  <c r="R23" i="28"/>
  <c r="T23" i="28" s="1"/>
  <c r="P23" i="28"/>
  <c r="S22" i="28"/>
  <c r="T22" i="28" s="1"/>
  <c r="R22" i="28"/>
  <c r="P22" i="28"/>
  <c r="S21" i="28"/>
  <c r="R21" i="28"/>
  <c r="P21" i="28"/>
  <c r="S20" i="28"/>
  <c r="R20" i="28"/>
  <c r="T20" i="28" s="1"/>
  <c r="P20" i="28"/>
  <c r="S19" i="28"/>
  <c r="T19" i="28"/>
  <c r="R19" i="28"/>
  <c r="P19" i="28"/>
  <c r="S17" i="28"/>
  <c r="R17" i="28"/>
  <c r="T17" i="28" s="1"/>
  <c r="P17" i="28"/>
  <c r="S16" i="28"/>
  <c r="R16" i="28"/>
  <c r="T16" i="28" s="1"/>
  <c r="P16" i="28"/>
  <c r="S15" i="28"/>
  <c r="R15" i="28"/>
  <c r="T15" i="28" s="1"/>
  <c r="P15" i="28"/>
  <c r="S14" i="28"/>
  <c r="R14" i="28"/>
  <c r="T14" i="28" s="1"/>
  <c r="P14" i="28"/>
  <c r="S13" i="28"/>
  <c r="R13" i="28"/>
  <c r="T13" i="28"/>
  <c r="P13" i="28"/>
  <c r="S12" i="28"/>
  <c r="R12" i="28"/>
  <c r="T12" i="28"/>
  <c r="P12" i="28"/>
  <c r="S11" i="28"/>
  <c r="R11" i="28"/>
  <c r="T11" i="28"/>
  <c r="P11" i="28"/>
  <c r="S10" i="28"/>
  <c r="R10" i="28"/>
  <c r="T10" i="28" s="1"/>
  <c r="P10" i="28"/>
  <c r="S9" i="28"/>
  <c r="R9" i="28"/>
  <c r="T9" i="28"/>
  <c r="P9" i="28"/>
  <c r="S8" i="28"/>
  <c r="R8" i="28"/>
  <c r="P8" i="28"/>
  <c r="S7" i="28"/>
  <c r="T7" i="28" s="1"/>
  <c r="R7" i="28"/>
  <c r="P7" i="28"/>
  <c r="S6" i="28"/>
  <c r="T6" i="28"/>
  <c r="R6" i="28"/>
  <c r="P6" i="28"/>
  <c r="P58" i="28" s="1"/>
  <c r="S5" i="28"/>
  <c r="R5" i="28"/>
  <c r="T5" i="28" s="1"/>
  <c r="P5" i="28"/>
  <c r="P15" i="27"/>
  <c r="S15" i="27"/>
  <c r="R15" i="27"/>
  <c r="T15" i="27" s="1"/>
  <c r="P33" i="27"/>
  <c r="S33" i="27"/>
  <c r="R33" i="27"/>
  <c r="T33" i="27"/>
  <c r="O58" i="27"/>
  <c r="N58" i="27"/>
  <c r="M58" i="27"/>
  <c r="L58" i="27"/>
  <c r="K58" i="27"/>
  <c r="J58" i="27"/>
  <c r="I58" i="27"/>
  <c r="H58" i="27"/>
  <c r="G58" i="27"/>
  <c r="F58" i="27"/>
  <c r="E58" i="27"/>
  <c r="D58" i="27"/>
  <c r="C58" i="27"/>
  <c r="B58" i="27"/>
  <c r="O56" i="27"/>
  <c r="N56" i="27"/>
  <c r="M56" i="27"/>
  <c r="L56" i="27"/>
  <c r="K56" i="27"/>
  <c r="J56" i="27"/>
  <c r="I56" i="27"/>
  <c r="H56" i="27"/>
  <c r="G56" i="27"/>
  <c r="F56" i="27"/>
  <c r="E56" i="27"/>
  <c r="D56" i="27"/>
  <c r="C56" i="27"/>
  <c r="B56" i="27"/>
  <c r="R56" i="27" s="1"/>
  <c r="T56" i="27" s="1"/>
  <c r="S55" i="27"/>
  <c r="R55" i="27"/>
  <c r="P55" i="27"/>
  <c r="S54" i="27"/>
  <c r="R54" i="27"/>
  <c r="P54" i="27"/>
  <c r="S53" i="27"/>
  <c r="T53" i="27" s="1"/>
  <c r="R53" i="27"/>
  <c r="P53" i="27"/>
  <c r="S52" i="27"/>
  <c r="R52" i="27"/>
  <c r="T52" i="27" s="1"/>
  <c r="P52" i="27"/>
  <c r="S51" i="27"/>
  <c r="R51" i="27"/>
  <c r="P51" i="27"/>
  <c r="S50" i="27"/>
  <c r="R50" i="27"/>
  <c r="P50" i="27"/>
  <c r="S49" i="27"/>
  <c r="R49" i="27"/>
  <c r="T49" i="27" s="1"/>
  <c r="P49" i="27"/>
  <c r="S48" i="27"/>
  <c r="T48" i="27" s="1"/>
  <c r="R48" i="27"/>
  <c r="P48" i="27"/>
  <c r="S47" i="27"/>
  <c r="R47" i="27"/>
  <c r="P47" i="27"/>
  <c r="S46" i="27"/>
  <c r="T46" i="27" s="1"/>
  <c r="R46" i="27"/>
  <c r="P46" i="27"/>
  <c r="S45" i="27"/>
  <c r="R45" i="27"/>
  <c r="P45" i="27"/>
  <c r="S44" i="27"/>
  <c r="R44" i="27"/>
  <c r="T44" i="27"/>
  <c r="P44" i="27"/>
  <c r="S43" i="27"/>
  <c r="R43" i="27"/>
  <c r="P43" i="27"/>
  <c r="S42" i="27"/>
  <c r="R42" i="27"/>
  <c r="P42" i="27"/>
  <c r="S41" i="27"/>
  <c r="R41" i="27"/>
  <c r="T41" i="27" s="1"/>
  <c r="P41" i="27"/>
  <c r="S40" i="27"/>
  <c r="T40" i="27" s="1"/>
  <c r="R40" i="27"/>
  <c r="P40" i="27"/>
  <c r="S39" i="27"/>
  <c r="T39" i="27" s="1"/>
  <c r="R39" i="27"/>
  <c r="P39" i="27"/>
  <c r="S38" i="27"/>
  <c r="R38" i="27"/>
  <c r="P38" i="27"/>
  <c r="S37" i="27"/>
  <c r="R37" i="27"/>
  <c r="T37" i="27"/>
  <c r="P37" i="27"/>
  <c r="S36" i="27"/>
  <c r="R36" i="27"/>
  <c r="T36" i="27"/>
  <c r="P36" i="27"/>
  <c r="S35" i="27"/>
  <c r="R35" i="27"/>
  <c r="P35" i="27"/>
  <c r="S34" i="27"/>
  <c r="R34" i="27"/>
  <c r="P34" i="27"/>
  <c r="S32" i="27"/>
  <c r="R32" i="27"/>
  <c r="P32" i="27"/>
  <c r="S31" i="27"/>
  <c r="R31" i="27"/>
  <c r="T31" i="27" s="1"/>
  <c r="P31" i="27"/>
  <c r="S30" i="27"/>
  <c r="R30" i="27"/>
  <c r="P30" i="27"/>
  <c r="S29" i="27"/>
  <c r="R29" i="27"/>
  <c r="P29" i="27"/>
  <c r="S28" i="27"/>
  <c r="R28" i="27"/>
  <c r="T28" i="27" s="1"/>
  <c r="P28" i="27"/>
  <c r="S27" i="27"/>
  <c r="R27" i="27"/>
  <c r="P27" i="27"/>
  <c r="S26" i="27"/>
  <c r="R26" i="27"/>
  <c r="P26" i="27"/>
  <c r="S25" i="27"/>
  <c r="R25" i="27"/>
  <c r="P25" i="27"/>
  <c r="S24" i="27"/>
  <c r="R24" i="27"/>
  <c r="T24" i="27"/>
  <c r="P24" i="27"/>
  <c r="S23" i="27"/>
  <c r="R23" i="27"/>
  <c r="T23" i="27"/>
  <c r="P23" i="27"/>
  <c r="S22" i="27"/>
  <c r="R22" i="27"/>
  <c r="P22" i="27"/>
  <c r="S21" i="27"/>
  <c r="R21" i="27"/>
  <c r="P21" i="27"/>
  <c r="S20" i="27"/>
  <c r="T20" i="27" s="1"/>
  <c r="R20" i="27"/>
  <c r="P20" i="27"/>
  <c r="S19" i="27"/>
  <c r="R19" i="27"/>
  <c r="T19" i="27" s="1"/>
  <c r="P19" i="27"/>
  <c r="S18" i="27"/>
  <c r="R18" i="27"/>
  <c r="P18" i="27"/>
  <c r="S17" i="27"/>
  <c r="R17" i="27"/>
  <c r="T17" i="27" s="1"/>
  <c r="P17" i="27"/>
  <c r="S16" i="27"/>
  <c r="R16" i="27"/>
  <c r="P16" i="27"/>
  <c r="S14" i="27"/>
  <c r="T14" i="27" s="1"/>
  <c r="R14" i="27"/>
  <c r="P14" i="27"/>
  <c r="S13" i="27"/>
  <c r="R13" i="27"/>
  <c r="P13" i="27"/>
  <c r="S12" i="27"/>
  <c r="T12" i="27" s="1"/>
  <c r="R12" i="27"/>
  <c r="P12" i="27"/>
  <c r="S11" i="27"/>
  <c r="R11" i="27"/>
  <c r="T11" i="27" s="1"/>
  <c r="P11" i="27"/>
  <c r="S10" i="27"/>
  <c r="R10" i="27"/>
  <c r="T10" i="27" s="1"/>
  <c r="P10" i="27"/>
  <c r="S9" i="27"/>
  <c r="R9" i="27"/>
  <c r="T9" i="27" s="1"/>
  <c r="P9" i="27"/>
  <c r="S8" i="27"/>
  <c r="R8" i="27"/>
  <c r="P8" i="27"/>
  <c r="S7" i="27"/>
  <c r="T7" i="27" s="1"/>
  <c r="R7" i="27"/>
  <c r="P7" i="27"/>
  <c r="S6" i="27"/>
  <c r="R6" i="27"/>
  <c r="T6" i="27" s="1"/>
  <c r="P6" i="27"/>
  <c r="P58" i="27" s="1"/>
  <c r="S5" i="27"/>
  <c r="R5" i="27"/>
  <c r="P5" i="27"/>
  <c r="O57" i="26"/>
  <c r="N57" i="26"/>
  <c r="M57" i="26"/>
  <c r="L57" i="26"/>
  <c r="K57" i="26"/>
  <c r="J57" i="26"/>
  <c r="I57" i="26"/>
  <c r="H57" i="26"/>
  <c r="G57" i="26"/>
  <c r="F57" i="26"/>
  <c r="E57" i="26"/>
  <c r="D57" i="26"/>
  <c r="C57" i="26"/>
  <c r="B57" i="26"/>
  <c r="O55" i="26"/>
  <c r="N55" i="26"/>
  <c r="M55" i="26"/>
  <c r="L55" i="26"/>
  <c r="K55" i="26"/>
  <c r="J55" i="26"/>
  <c r="I55" i="26"/>
  <c r="H55" i="26"/>
  <c r="G55" i="26"/>
  <c r="F55" i="26"/>
  <c r="E55" i="26"/>
  <c r="S55" i="26" s="1"/>
  <c r="D55" i="26"/>
  <c r="C55" i="26"/>
  <c r="B55" i="26"/>
  <c r="S54" i="26"/>
  <c r="R54" i="26"/>
  <c r="P54" i="26"/>
  <c r="S53" i="26"/>
  <c r="T53" i="26" s="1"/>
  <c r="R53" i="26"/>
  <c r="P53" i="26"/>
  <c r="S52" i="26"/>
  <c r="R52" i="26"/>
  <c r="P52" i="26"/>
  <c r="S51" i="26"/>
  <c r="R51" i="26"/>
  <c r="P51" i="26"/>
  <c r="S50" i="26"/>
  <c r="R50" i="26"/>
  <c r="P50" i="26"/>
  <c r="S49" i="26"/>
  <c r="T49" i="26" s="1"/>
  <c r="R49" i="26"/>
  <c r="P49" i="26"/>
  <c r="S48" i="26"/>
  <c r="R48" i="26"/>
  <c r="P48" i="26"/>
  <c r="S47" i="26"/>
  <c r="R47" i="26"/>
  <c r="T47" i="26" s="1"/>
  <c r="P47" i="26"/>
  <c r="S46" i="26"/>
  <c r="R46" i="26"/>
  <c r="T46" i="26"/>
  <c r="P46" i="26"/>
  <c r="S45" i="26"/>
  <c r="R45" i="26"/>
  <c r="T45" i="26"/>
  <c r="P45" i="26"/>
  <c r="S44" i="26"/>
  <c r="R44" i="26"/>
  <c r="P44" i="26"/>
  <c r="S43" i="26"/>
  <c r="R43" i="26"/>
  <c r="P43" i="26"/>
  <c r="S42" i="26"/>
  <c r="T42" i="26" s="1"/>
  <c r="R42" i="26"/>
  <c r="P42" i="26"/>
  <c r="S41" i="26"/>
  <c r="R41" i="26"/>
  <c r="P41" i="26"/>
  <c r="S40" i="26"/>
  <c r="R40" i="26"/>
  <c r="T40" i="26" s="1"/>
  <c r="P40" i="26"/>
  <c r="S39" i="26"/>
  <c r="R39" i="26"/>
  <c r="P39" i="26"/>
  <c r="P55" i="26" s="1"/>
  <c r="S37" i="26"/>
  <c r="R37" i="26"/>
  <c r="P37" i="26"/>
  <c r="S36" i="26"/>
  <c r="R36" i="26"/>
  <c r="T36" i="26" s="1"/>
  <c r="P36" i="26"/>
  <c r="S35" i="26"/>
  <c r="T35" i="26" s="1"/>
  <c r="R35" i="26"/>
  <c r="P35" i="26"/>
  <c r="S34" i="26"/>
  <c r="T34" i="26" s="1"/>
  <c r="R34" i="26"/>
  <c r="P34" i="26"/>
  <c r="S33" i="26"/>
  <c r="R33" i="26"/>
  <c r="P33" i="26"/>
  <c r="S32" i="26"/>
  <c r="R32" i="26"/>
  <c r="T32" i="26"/>
  <c r="P32" i="26"/>
  <c r="S31" i="26"/>
  <c r="R31" i="26"/>
  <c r="T31" i="26"/>
  <c r="P31" i="26"/>
  <c r="S30" i="26"/>
  <c r="R30" i="26"/>
  <c r="P30" i="26"/>
  <c r="S29" i="26"/>
  <c r="R29" i="26"/>
  <c r="P29" i="26"/>
  <c r="S28" i="26"/>
  <c r="T28" i="26" s="1"/>
  <c r="R28" i="26"/>
  <c r="P28" i="26"/>
  <c r="S27" i="26"/>
  <c r="T27" i="26" s="1"/>
  <c r="R27" i="26"/>
  <c r="P27" i="26"/>
  <c r="S26" i="26"/>
  <c r="R26" i="26"/>
  <c r="P26" i="26"/>
  <c r="S25" i="26"/>
  <c r="R25" i="26"/>
  <c r="P25" i="26"/>
  <c r="S24" i="26"/>
  <c r="R24" i="26"/>
  <c r="T24" i="26"/>
  <c r="P24" i="26"/>
  <c r="S23" i="26"/>
  <c r="R23" i="26"/>
  <c r="P23" i="26"/>
  <c r="S22" i="26"/>
  <c r="R22" i="26"/>
  <c r="P22" i="26"/>
  <c r="S21" i="26"/>
  <c r="R21" i="26"/>
  <c r="P21" i="26"/>
  <c r="S20" i="26"/>
  <c r="R20" i="26"/>
  <c r="T20" i="26" s="1"/>
  <c r="P20" i="26"/>
  <c r="S19" i="26"/>
  <c r="R19" i="26"/>
  <c r="T19" i="26" s="1"/>
  <c r="P19" i="26"/>
  <c r="S18" i="26"/>
  <c r="R18" i="26"/>
  <c r="P18" i="26"/>
  <c r="S17" i="26"/>
  <c r="R17" i="26"/>
  <c r="T17" i="26" s="1"/>
  <c r="P17" i="26"/>
  <c r="S16" i="26"/>
  <c r="R16" i="26"/>
  <c r="P16" i="26"/>
  <c r="S15" i="26"/>
  <c r="R15" i="26"/>
  <c r="T15" i="26" s="1"/>
  <c r="P15" i="26"/>
  <c r="S14" i="26"/>
  <c r="R14" i="26"/>
  <c r="P14" i="26"/>
  <c r="S13" i="26"/>
  <c r="T13" i="26" s="1"/>
  <c r="R13" i="26"/>
  <c r="P13" i="26"/>
  <c r="S12" i="26"/>
  <c r="R12" i="26"/>
  <c r="T12" i="26" s="1"/>
  <c r="P12" i="26"/>
  <c r="S11" i="26"/>
  <c r="R11" i="26"/>
  <c r="T11" i="26" s="1"/>
  <c r="P11" i="26"/>
  <c r="S10" i="26"/>
  <c r="R10" i="26"/>
  <c r="T10" i="26" s="1"/>
  <c r="P10" i="26"/>
  <c r="S9" i="26"/>
  <c r="R9" i="26"/>
  <c r="T9" i="26"/>
  <c r="P9" i="26"/>
  <c r="S8" i="26"/>
  <c r="R8" i="26"/>
  <c r="P8" i="26"/>
  <c r="S7" i="26"/>
  <c r="R7" i="26"/>
  <c r="P7" i="26"/>
  <c r="S6" i="26"/>
  <c r="T6" i="26" s="1"/>
  <c r="R6" i="26"/>
  <c r="P6" i="26"/>
  <c r="S5" i="26"/>
  <c r="R5" i="26"/>
  <c r="P5" i="26"/>
  <c r="O58" i="25"/>
  <c r="N58" i="25"/>
  <c r="M58" i="25"/>
  <c r="L58" i="25"/>
  <c r="K58" i="25"/>
  <c r="J58" i="25"/>
  <c r="I58" i="25"/>
  <c r="H58" i="25"/>
  <c r="G58" i="25"/>
  <c r="F58" i="25"/>
  <c r="E58" i="25"/>
  <c r="D58" i="25"/>
  <c r="C58" i="25"/>
  <c r="B58" i="25"/>
  <c r="O56" i="25"/>
  <c r="N56" i="25"/>
  <c r="M56" i="25"/>
  <c r="L56" i="25"/>
  <c r="K56" i="25"/>
  <c r="J56" i="25"/>
  <c r="I56" i="25"/>
  <c r="H56" i="25"/>
  <c r="G56" i="25"/>
  <c r="F56" i="25"/>
  <c r="E56" i="25"/>
  <c r="D56" i="25"/>
  <c r="C56" i="25"/>
  <c r="B56" i="25"/>
  <c r="S55" i="25"/>
  <c r="R55" i="25"/>
  <c r="P51" i="25"/>
  <c r="S54" i="25"/>
  <c r="R54" i="25"/>
  <c r="P31" i="25"/>
  <c r="S53" i="25"/>
  <c r="R53" i="25"/>
  <c r="P52" i="25"/>
  <c r="S52" i="25"/>
  <c r="R52" i="25"/>
  <c r="P54" i="25"/>
  <c r="S51" i="25"/>
  <c r="R51" i="25"/>
  <c r="P48" i="25"/>
  <c r="S50" i="25"/>
  <c r="R50" i="25"/>
  <c r="P10" i="25"/>
  <c r="S49" i="25"/>
  <c r="R49" i="25"/>
  <c r="P49" i="25"/>
  <c r="S48" i="25"/>
  <c r="R48" i="25"/>
  <c r="P19" i="25"/>
  <c r="S47" i="25"/>
  <c r="R47" i="25"/>
  <c r="P5" i="25"/>
  <c r="P58" i="25" s="1"/>
  <c r="S46" i="25"/>
  <c r="R46" i="25"/>
  <c r="P44" i="25"/>
  <c r="S45" i="25"/>
  <c r="R45" i="25"/>
  <c r="P38" i="25"/>
  <c r="S44" i="25"/>
  <c r="R44" i="25"/>
  <c r="P22" i="25"/>
  <c r="S43" i="25"/>
  <c r="R43" i="25"/>
  <c r="P15" i="25"/>
  <c r="S42" i="25"/>
  <c r="R42" i="25"/>
  <c r="P55" i="25"/>
  <c r="S41" i="25"/>
  <c r="R41" i="25"/>
  <c r="P53" i="25"/>
  <c r="S40" i="25"/>
  <c r="R40" i="25"/>
  <c r="P50" i="25"/>
  <c r="S39" i="25"/>
  <c r="R39" i="25"/>
  <c r="P47" i="25"/>
  <c r="S38" i="25"/>
  <c r="R38" i="25"/>
  <c r="P46" i="25"/>
  <c r="S37" i="25"/>
  <c r="R37" i="25"/>
  <c r="P45" i="25"/>
  <c r="S36" i="25"/>
  <c r="R36" i="25"/>
  <c r="P43" i="25"/>
  <c r="S35" i="25"/>
  <c r="R35" i="25"/>
  <c r="P42" i="25"/>
  <c r="S34" i="25"/>
  <c r="R34" i="25"/>
  <c r="P41" i="25"/>
  <c r="S33" i="25"/>
  <c r="R33" i="25"/>
  <c r="P40" i="25"/>
  <c r="S32" i="25"/>
  <c r="R32" i="25"/>
  <c r="P39" i="25"/>
  <c r="S31" i="25"/>
  <c r="R31" i="25"/>
  <c r="P37" i="25"/>
  <c r="S30" i="25"/>
  <c r="R30" i="25"/>
  <c r="P36" i="25"/>
  <c r="S29" i="25"/>
  <c r="R29" i="25"/>
  <c r="P35" i="25"/>
  <c r="S28" i="25"/>
  <c r="R28" i="25"/>
  <c r="P34" i="25"/>
  <c r="S27" i="25"/>
  <c r="R27" i="25"/>
  <c r="P33" i="25"/>
  <c r="S26" i="25"/>
  <c r="R26" i="25"/>
  <c r="P32" i="25"/>
  <c r="S25" i="25"/>
  <c r="R25" i="25"/>
  <c r="P30" i="25"/>
  <c r="S24" i="25"/>
  <c r="R24" i="25"/>
  <c r="P29" i="25"/>
  <c r="S23" i="25"/>
  <c r="R23" i="25"/>
  <c r="P28" i="25"/>
  <c r="S22" i="25"/>
  <c r="R22" i="25"/>
  <c r="P27" i="25"/>
  <c r="S21" i="25"/>
  <c r="R21" i="25"/>
  <c r="P26" i="25"/>
  <c r="S20" i="25"/>
  <c r="R20" i="25"/>
  <c r="P25" i="25"/>
  <c r="S19" i="25"/>
  <c r="R19" i="25"/>
  <c r="P24" i="25"/>
  <c r="S18" i="25"/>
  <c r="R18" i="25"/>
  <c r="P23" i="25"/>
  <c r="S17" i="25"/>
  <c r="R17" i="25"/>
  <c r="P21" i="25"/>
  <c r="S16" i="25"/>
  <c r="R16" i="25"/>
  <c r="P20" i="25"/>
  <c r="S15" i="25"/>
  <c r="R15" i="25"/>
  <c r="P18" i="25"/>
  <c r="S14" i="25"/>
  <c r="R14" i="25"/>
  <c r="P17" i="25"/>
  <c r="S13" i="25"/>
  <c r="R13" i="25"/>
  <c r="P16" i="25"/>
  <c r="S12" i="25"/>
  <c r="R12" i="25"/>
  <c r="P14" i="25"/>
  <c r="S11" i="25"/>
  <c r="R11" i="25"/>
  <c r="P13" i="25"/>
  <c r="S10" i="25"/>
  <c r="R10" i="25"/>
  <c r="P12" i="25"/>
  <c r="S9" i="25"/>
  <c r="R9" i="25"/>
  <c r="P11" i="25"/>
  <c r="S8" i="25"/>
  <c r="R8" i="25"/>
  <c r="P9" i="25"/>
  <c r="S7" i="25"/>
  <c r="R7" i="25"/>
  <c r="P8" i="25"/>
  <c r="S6" i="25"/>
  <c r="R6" i="25"/>
  <c r="P7" i="25"/>
  <c r="S5" i="25"/>
  <c r="R5" i="25"/>
  <c r="T5" i="25" s="1"/>
  <c r="P6" i="25"/>
  <c r="T56" i="28"/>
  <c r="T21" i="28"/>
  <c r="T25" i="28"/>
  <c r="T38" i="28"/>
  <c r="T42" i="28"/>
  <c r="T46" i="28"/>
  <c r="T50" i="28"/>
  <c r="T54" i="28"/>
  <c r="T8" i="28"/>
  <c r="T43" i="28"/>
  <c r="T34" i="28"/>
  <c r="T41" i="28"/>
  <c r="T45" i="28"/>
  <c r="T49" i="28"/>
  <c r="T53" i="28"/>
  <c r="T22" i="26"/>
  <c r="T26" i="26"/>
  <c r="T37" i="26"/>
  <c r="T50" i="26"/>
  <c r="T54" i="26"/>
  <c r="T42" i="27"/>
  <c r="T32" i="25"/>
  <c r="T36" i="25"/>
  <c r="T40" i="25"/>
  <c r="T18" i="27"/>
  <c r="T22" i="27"/>
  <c r="T30" i="27"/>
  <c r="T35" i="27"/>
  <c r="T43" i="27"/>
  <c r="T47" i="27"/>
  <c r="T54" i="27"/>
  <c r="T16" i="27"/>
  <c r="T27" i="27"/>
  <c r="T55" i="27"/>
  <c r="T45" i="27"/>
  <c r="T13" i="27"/>
  <c r="T21" i="27"/>
  <c r="T32" i="27"/>
  <c r="T26" i="27"/>
  <c r="T51" i="27"/>
  <c r="T8" i="27"/>
  <c r="T25" i="27"/>
  <c r="T34" i="27"/>
  <c r="T38" i="27"/>
  <c r="T50" i="27"/>
  <c r="T29" i="27"/>
  <c r="T5" i="27"/>
  <c r="T18" i="26"/>
  <c r="T31" i="25"/>
  <c r="T52" i="25"/>
  <c r="T49" i="25"/>
  <c r="T14" i="26"/>
  <c r="T29" i="26"/>
  <c r="T30" i="26"/>
  <c r="T39" i="26"/>
  <c r="T43" i="26"/>
  <c r="T44" i="25"/>
  <c r="T35" i="25"/>
  <c r="T37" i="25"/>
  <c r="T46" i="25"/>
  <c r="T45" i="25"/>
  <c r="T43" i="25"/>
  <c r="T7" i="25"/>
  <c r="T19" i="25"/>
  <c r="T27" i="25"/>
  <c r="T50" i="25"/>
  <c r="T54" i="25"/>
  <c r="T8" i="25"/>
  <c r="T12" i="25"/>
  <c r="T28" i="25"/>
  <c r="T55" i="25"/>
  <c r="T48" i="25"/>
  <c r="T9" i="25"/>
  <c r="T13" i="25"/>
  <c r="T17" i="25"/>
  <c r="T25" i="25"/>
  <c r="T6" i="25"/>
  <c r="T10" i="25"/>
  <c r="T14" i="25"/>
  <c r="T18" i="25"/>
  <c r="T22" i="25"/>
  <c r="T26" i="25"/>
  <c r="T30" i="25"/>
  <c r="T53" i="25"/>
  <c r="T34" i="25"/>
  <c r="T16" i="25"/>
  <c r="T21" i="25"/>
  <c r="T39" i="25"/>
  <c r="T11" i="25"/>
  <c r="T29" i="25"/>
  <c r="T47" i="25"/>
  <c r="T15" i="25"/>
  <c r="T33" i="25"/>
  <c r="T51" i="25"/>
  <c r="T23" i="25"/>
  <c r="T41" i="25"/>
  <c r="T20" i="25"/>
  <c r="T38" i="25"/>
  <c r="T24" i="25"/>
  <c r="T42" i="25"/>
  <c r="R56" i="25"/>
  <c r="T5" i="32"/>
  <c r="T17" i="32"/>
  <c r="T22" i="32"/>
  <c r="T25" i="32"/>
  <c r="T27" i="32"/>
  <c r="T33" i="32"/>
  <c r="T36" i="32"/>
  <c r="T44" i="32"/>
  <c r="T7" i="32"/>
  <c r="T11" i="32"/>
  <c r="T40" i="32"/>
  <c r="T48" i="32"/>
  <c r="T18" i="32"/>
  <c r="T51" i="32"/>
  <c r="T9" i="32"/>
  <c r="T13" i="32"/>
  <c r="T20" i="32"/>
  <c r="T24" i="32"/>
  <c r="T26" i="32"/>
  <c r="T29" i="32"/>
  <c r="T31" i="32"/>
  <c r="T34" i="32"/>
  <c r="T42" i="32"/>
  <c r="T46" i="32"/>
  <c r="T53" i="32"/>
  <c r="T38" i="32"/>
  <c r="T14" i="32"/>
  <c r="S54" i="32"/>
  <c r="T8" i="32"/>
  <c r="T12" i="32"/>
  <c r="T15" i="32"/>
  <c r="T19" i="32"/>
  <c r="T23" i="32"/>
  <c r="T28" i="32"/>
  <c r="T37" i="32"/>
  <c r="T41" i="32"/>
  <c r="T45" i="32"/>
  <c r="T49" i="32"/>
  <c r="T6" i="32"/>
  <c r="T10" i="32"/>
  <c r="T16" i="32"/>
  <c r="T21" i="32"/>
  <c r="T30" i="32"/>
  <c r="T32" i="32"/>
  <c r="T35" i="32"/>
  <c r="T39" i="32"/>
  <c r="T43" i="32"/>
  <c r="T47" i="32"/>
  <c r="T50" i="32"/>
  <c r="T52" i="32"/>
  <c r="P54" i="32"/>
  <c r="E55" i="32" s="1"/>
  <c r="T6" i="31"/>
  <c r="T10" i="31"/>
  <c r="T14" i="31"/>
  <c r="T17" i="31"/>
  <c r="T21" i="31"/>
  <c r="T24" i="31"/>
  <c r="T26" i="31"/>
  <c r="T30" i="31"/>
  <c r="T41" i="31"/>
  <c r="T49" i="31"/>
  <c r="T51" i="31"/>
  <c r="T53" i="30"/>
  <c r="T36" i="30"/>
  <c r="T29" i="30"/>
  <c r="T36" i="29"/>
  <c r="T7" i="29"/>
  <c r="T20" i="29"/>
  <c r="T5" i="29"/>
  <c r="T29" i="29"/>
  <c r="T24" i="29"/>
  <c r="T16" i="29"/>
  <c r="T19" i="29"/>
  <c r="T30" i="29"/>
  <c r="T34" i="29"/>
  <c r="T40" i="29"/>
  <c r="T44" i="29"/>
  <c r="T48" i="29"/>
  <c r="T52" i="29"/>
  <c r="T45" i="31"/>
  <c r="T31" i="31"/>
  <c r="T7" i="31"/>
  <c r="T11" i="31"/>
  <c r="T15" i="31"/>
  <c r="T18" i="31"/>
  <c r="T22" i="31"/>
  <c r="T27" i="31"/>
  <c r="T35" i="31"/>
  <c r="T38" i="31"/>
  <c r="T42" i="31"/>
  <c r="T46" i="31"/>
  <c r="T53" i="31"/>
  <c r="T5" i="31"/>
  <c r="T9" i="31"/>
  <c r="T13" i="31"/>
  <c r="T16" i="31"/>
  <c r="T20" i="31"/>
  <c r="T29" i="31"/>
  <c r="T34" i="31"/>
  <c r="T37" i="31"/>
  <c r="T40" i="31"/>
  <c r="T44" i="31"/>
  <c r="T48" i="31"/>
  <c r="T32" i="31"/>
  <c r="T8" i="31"/>
  <c r="T12" i="31"/>
  <c r="T19" i="31"/>
  <c r="T23" i="31"/>
  <c r="T25" i="31"/>
  <c r="T28" i="31"/>
  <c r="T33" i="31"/>
  <c r="T36" i="31"/>
  <c r="T39" i="31"/>
  <c r="T43" i="31"/>
  <c r="T47" i="31"/>
  <c r="T50" i="31"/>
  <c r="T52" i="31"/>
  <c r="S54" i="31"/>
  <c r="T21" i="30"/>
  <c r="T26" i="30"/>
  <c r="T31" i="30"/>
  <c r="T34" i="30"/>
  <c r="T39" i="30"/>
  <c r="T52" i="30"/>
  <c r="T56" i="30"/>
  <c r="T16" i="30"/>
  <c r="T47" i="30"/>
  <c r="T17" i="30"/>
  <c r="T43" i="30"/>
  <c r="T9" i="30"/>
  <c r="T13" i="30"/>
  <c r="T15" i="30"/>
  <c r="T20" i="30"/>
  <c r="T25" i="30"/>
  <c r="T30" i="30"/>
  <c r="T33" i="30"/>
  <c r="T38" i="30"/>
  <c r="T42" i="30"/>
  <c r="T46" i="30"/>
  <c r="T51" i="30"/>
  <c r="T5" i="30"/>
  <c r="T7" i="30"/>
  <c r="T11" i="30"/>
  <c r="T18" i="30"/>
  <c r="T22" i="30"/>
  <c r="T24" i="30"/>
  <c r="T32" i="30"/>
  <c r="T35" i="30"/>
  <c r="T40" i="30"/>
  <c r="T44" i="30"/>
  <c r="T48" i="30"/>
  <c r="T54" i="30"/>
  <c r="T8" i="30"/>
  <c r="T12" i="30"/>
  <c r="T28" i="30"/>
  <c r="T41" i="30"/>
  <c r="P59" i="30"/>
  <c r="P57" i="30"/>
  <c r="F58" i="30" s="1"/>
  <c r="R57" i="30"/>
  <c r="T18" i="29"/>
  <c r="T9" i="29"/>
  <c r="T15" i="29"/>
  <c r="T12" i="29"/>
  <c r="T8" i="29"/>
  <c r="T14" i="29"/>
  <c r="T17" i="29"/>
  <c r="T21" i="29"/>
  <c r="T25" i="29"/>
  <c r="T28" i="29"/>
  <c r="T32" i="29"/>
  <c r="T38" i="29"/>
  <c r="T42" i="29"/>
  <c r="T46" i="29"/>
  <c r="T50" i="29"/>
  <c r="T27" i="29"/>
  <c r="T31" i="29"/>
  <c r="T37" i="29"/>
  <c r="T41" i="29"/>
  <c r="T45" i="29"/>
  <c r="T49" i="29"/>
  <c r="T53" i="29"/>
  <c r="T33" i="29"/>
  <c r="T39" i="29"/>
  <c r="T43" i="29"/>
  <c r="T47" i="29"/>
  <c r="T51" i="29"/>
  <c r="T55" i="29"/>
  <c r="T56" i="29"/>
  <c r="T54" i="29"/>
  <c r="T10" i="29"/>
  <c r="S57" i="29"/>
  <c r="T33" i="28"/>
  <c r="T37" i="28"/>
  <c r="T40" i="28"/>
  <c r="T44" i="28"/>
  <c r="T57" i="28"/>
  <c r="T18" i="28"/>
  <c r="P60" i="28"/>
  <c r="S56" i="27"/>
  <c r="T44" i="26"/>
  <c r="T48" i="26"/>
  <c r="T52" i="26"/>
  <c r="T5" i="26"/>
  <c r="T41" i="26"/>
  <c r="T25" i="26"/>
  <c r="T33" i="26"/>
  <c r="T8" i="26"/>
  <c r="T16" i="26"/>
  <c r="T21" i="26"/>
  <c r="T7" i="26"/>
  <c r="T23" i="26"/>
  <c r="T51" i="26"/>
  <c r="R55" i="26"/>
  <c r="T55" i="26" s="1"/>
  <c r="M55" i="32"/>
  <c r="J58" i="30"/>
  <c r="K58" i="30"/>
  <c r="E58" i="30"/>
  <c r="P58" i="30"/>
  <c r="C58" i="30"/>
  <c r="N58" i="30"/>
  <c r="B58" i="30"/>
  <c r="G58" i="30"/>
  <c r="L58" i="30"/>
  <c r="T48" i="34"/>
  <c r="T19" i="34"/>
  <c r="T13" i="33"/>
  <c r="T10" i="33"/>
  <c r="T18" i="33"/>
  <c r="T14" i="34"/>
  <c r="T10" i="34"/>
  <c r="T13" i="34"/>
  <c r="T28" i="34"/>
  <c r="T53" i="34"/>
  <c r="T5" i="34"/>
  <c r="T12" i="34"/>
  <c r="T18" i="34"/>
  <c r="T26" i="34"/>
  <c r="T31" i="34"/>
  <c r="T37" i="34"/>
  <c r="T41" i="34"/>
  <c r="T51" i="34"/>
  <c r="T55" i="34"/>
  <c r="T7" i="34"/>
  <c r="T8" i="34"/>
  <c r="T15" i="34"/>
  <c r="T23" i="34"/>
  <c r="T27" i="34"/>
  <c r="T38" i="34"/>
  <c r="T46" i="34"/>
  <c r="T52" i="34"/>
  <c r="T11" i="34"/>
  <c r="T17" i="34"/>
  <c r="T21" i="34"/>
  <c r="T29" i="34"/>
  <c r="T33" i="34"/>
  <c r="T40" i="34"/>
  <c r="T44" i="34"/>
  <c r="T54" i="34"/>
  <c r="T30" i="34"/>
  <c r="T43" i="34"/>
  <c r="R56" i="34"/>
  <c r="T36" i="34"/>
  <c r="T50" i="34"/>
  <c r="T22" i="34"/>
  <c r="T45" i="34"/>
  <c r="T34" i="34"/>
  <c r="T32" i="34"/>
  <c r="T42" i="34"/>
  <c r="T6" i="34"/>
  <c r="T9" i="34"/>
  <c r="T20" i="34"/>
  <c r="T24" i="34"/>
  <c r="T35" i="34"/>
  <c r="T49" i="34"/>
  <c r="T39" i="34"/>
  <c r="T25" i="34"/>
  <c r="T16" i="34"/>
  <c r="T48" i="33"/>
  <c r="T25" i="33"/>
  <c r="T42" i="33"/>
  <c r="T46" i="33"/>
  <c r="T28" i="33"/>
  <c r="T32" i="33"/>
  <c r="T36" i="33"/>
  <c r="T40" i="33"/>
  <c r="T5" i="33"/>
  <c r="T7" i="33"/>
  <c r="T34" i="33"/>
  <c r="T51" i="33"/>
  <c r="T55" i="33"/>
  <c r="T47" i="33"/>
  <c r="T49" i="33"/>
  <c r="T45" i="33"/>
  <c r="T21" i="33"/>
  <c r="T37" i="33"/>
  <c r="T8" i="33"/>
  <c r="T22" i="33"/>
  <c r="T38" i="33"/>
  <c r="T52" i="33"/>
  <c r="T19" i="33"/>
  <c r="T27" i="33"/>
  <c r="T44" i="33"/>
  <c r="T29" i="33"/>
  <c r="T12" i="33"/>
  <c r="T17" i="33"/>
  <c r="T50" i="33"/>
  <c r="T14" i="33"/>
  <c r="T41" i="33"/>
  <c r="T54" i="33"/>
  <c r="T15" i="33"/>
  <c r="T31" i="33"/>
  <c r="T23" i="33"/>
  <c r="T26" i="33"/>
  <c r="R56" i="33"/>
  <c r="T9" i="33"/>
  <c r="T5" i="35"/>
  <c r="T14" i="35"/>
  <c r="T17" i="35"/>
  <c r="T24" i="35"/>
  <c r="T27" i="35"/>
  <c r="T32" i="35"/>
  <c r="T36" i="35"/>
  <c r="T40" i="35"/>
  <c r="T44" i="35"/>
  <c r="T47" i="35"/>
  <c r="T11" i="35"/>
  <c r="T13" i="35"/>
  <c r="T7" i="35"/>
  <c r="T10" i="35"/>
  <c r="T12" i="35"/>
  <c r="T22" i="35"/>
  <c r="T34" i="35"/>
  <c r="T38" i="35"/>
  <c r="T42" i="35"/>
  <c r="T46" i="35"/>
  <c r="T49" i="35"/>
  <c r="T19" i="35"/>
  <c r="T9" i="35"/>
  <c r="T15" i="35"/>
  <c r="T18" i="35"/>
  <c r="T21" i="35"/>
  <c r="T25" i="35"/>
  <c r="T33" i="35"/>
  <c r="T37" i="35"/>
  <c r="T41" i="35"/>
  <c r="T45" i="35"/>
  <c r="T48" i="35"/>
  <c r="T23" i="35"/>
  <c r="T26" i="35"/>
  <c r="T31" i="35"/>
  <c r="T35" i="35"/>
  <c r="T39" i="35"/>
  <c r="T43" i="35"/>
  <c r="T6" i="35"/>
  <c r="S50" i="35"/>
  <c r="T57" i="37"/>
  <c r="T38" i="37"/>
  <c r="T48" i="37"/>
  <c r="T51" i="37"/>
  <c r="T25" i="37"/>
  <c r="T40" i="38" l="1"/>
  <c r="T48" i="38"/>
  <c r="T35" i="38"/>
  <c r="T6" i="38"/>
  <c r="T27" i="38"/>
  <c r="T31" i="38"/>
  <c r="T11" i="38"/>
  <c r="T15" i="38"/>
  <c r="T24" i="38"/>
  <c r="T25" i="38"/>
  <c r="T56" i="37"/>
  <c r="T50" i="37"/>
  <c r="T44" i="37"/>
  <c r="T37" i="37"/>
  <c r="F91" i="11"/>
  <c r="E91" i="11"/>
  <c r="B60" i="39"/>
  <c r="P60" i="39"/>
  <c r="J91" i="11"/>
  <c r="K91" i="11"/>
  <c r="I91" i="11"/>
  <c r="G91" i="11"/>
  <c r="D91" i="11"/>
  <c r="P91" i="11"/>
  <c r="T59" i="37"/>
  <c r="T53" i="37"/>
  <c r="T47" i="37"/>
  <c r="T40" i="37"/>
  <c r="T33" i="37"/>
  <c r="T27" i="37"/>
  <c r="T21" i="37"/>
  <c r="T19" i="37"/>
  <c r="T30" i="37"/>
  <c r="T17" i="37"/>
  <c r="T6" i="37"/>
  <c r="T55" i="37"/>
  <c r="T42" i="37"/>
  <c r="T36" i="37"/>
  <c r="T29" i="37"/>
  <c r="T23" i="37"/>
  <c r="T16" i="37"/>
  <c r="T10" i="37"/>
  <c r="T5" i="38"/>
  <c r="T39" i="38"/>
  <c r="T43" i="38"/>
  <c r="T47" i="38"/>
  <c r="T36" i="38"/>
  <c r="T32" i="38"/>
  <c r="T29" i="38"/>
  <c r="T33" i="38"/>
  <c r="T38" i="38"/>
  <c r="S55" i="38"/>
  <c r="T8" i="38"/>
  <c r="T12" i="38"/>
  <c r="T17" i="38"/>
  <c r="T21" i="38"/>
  <c r="T42" i="38"/>
  <c r="T51" i="38"/>
  <c r="T18" i="38"/>
  <c r="T22" i="38"/>
  <c r="T26" i="38"/>
  <c r="T53" i="38"/>
  <c r="T14" i="38"/>
  <c r="T7" i="38"/>
  <c r="T28" i="38"/>
  <c r="T37" i="38"/>
  <c r="T41" i="38"/>
  <c r="T45" i="38"/>
  <c r="T49" i="38"/>
  <c r="P57" i="38"/>
  <c r="T9" i="38"/>
  <c r="T13" i="38"/>
  <c r="T46" i="38"/>
  <c r="T52" i="38"/>
  <c r="R55" i="38"/>
  <c r="T30" i="38"/>
  <c r="T34" i="38"/>
  <c r="T19" i="38"/>
  <c r="T23" i="38"/>
  <c r="T20" i="38"/>
  <c r="O91" i="11"/>
  <c r="N91" i="11"/>
  <c r="T14" i="37"/>
  <c r="P63" i="37"/>
  <c r="T18" i="37"/>
  <c r="T12" i="37"/>
  <c r="T11" i="37"/>
  <c r="T41" i="37"/>
  <c r="T35" i="37"/>
  <c r="T28" i="37"/>
  <c r="T22" i="37"/>
  <c r="T58" i="37"/>
  <c r="T39" i="37"/>
  <c r="T8" i="37"/>
  <c r="T26" i="37"/>
  <c r="T46" i="37"/>
  <c r="T32" i="37"/>
  <c r="T52" i="37"/>
  <c r="S61" i="37"/>
  <c r="R61" i="37"/>
  <c r="P61" i="37"/>
  <c r="C62" i="37" s="1"/>
  <c r="H91" i="11"/>
  <c r="L91" i="11"/>
  <c r="U59" i="39"/>
  <c r="D60" i="39"/>
  <c r="L60" i="39"/>
  <c r="E60" i="39"/>
  <c r="I60" i="39"/>
  <c r="H60" i="39"/>
  <c r="Q60" i="39"/>
  <c r="M60" i="39"/>
  <c r="K60" i="39"/>
  <c r="J60" i="39"/>
  <c r="O60" i="39"/>
  <c r="C60" i="39"/>
  <c r="N60" i="39"/>
  <c r="G60" i="39"/>
  <c r="F60" i="39"/>
  <c r="C56" i="26"/>
  <c r="L56" i="26"/>
  <c r="E56" i="26"/>
  <c r="D56" i="26"/>
  <c r="K56" i="26"/>
  <c r="O56" i="26"/>
  <c r="G56" i="26"/>
  <c r="M56" i="26"/>
  <c r="H56" i="26"/>
  <c r="N56" i="26"/>
  <c r="F56" i="26"/>
  <c r="J56" i="26"/>
  <c r="P56" i="26"/>
  <c r="B56" i="26"/>
  <c r="G57" i="33"/>
  <c r="P57" i="34"/>
  <c r="M57" i="34"/>
  <c r="D57" i="34"/>
  <c r="G57" i="34"/>
  <c r="H57" i="34"/>
  <c r="F57" i="34"/>
  <c r="I57" i="34"/>
  <c r="L57" i="34"/>
  <c r="E57" i="34"/>
  <c r="O57" i="34"/>
  <c r="J57" i="34"/>
  <c r="C57" i="34"/>
  <c r="N57" i="34"/>
  <c r="B57" i="34"/>
  <c r="F59" i="28"/>
  <c r="H59" i="28"/>
  <c r="I59" i="28"/>
  <c r="N59" i="28"/>
  <c r="P59" i="28"/>
  <c r="M59" i="28"/>
  <c r="C59" i="28"/>
  <c r="B59" i="28"/>
  <c r="O59" i="28"/>
  <c r="K59" i="28"/>
  <c r="G59" i="28"/>
  <c r="L59" i="28"/>
  <c r="E59" i="28"/>
  <c r="D59" i="28"/>
  <c r="N55" i="31"/>
  <c r="F57" i="27"/>
  <c r="D58" i="29"/>
  <c r="H58" i="29"/>
  <c r="O58" i="29"/>
  <c r="J58" i="29"/>
  <c r="C58" i="29"/>
  <c r="G58" i="29"/>
  <c r="L58" i="29"/>
  <c r="F58" i="29"/>
  <c r="K58" i="29"/>
  <c r="I58" i="29"/>
  <c r="M58" i="29"/>
  <c r="P58" i="29"/>
  <c r="E58" i="29"/>
  <c r="I56" i="26"/>
  <c r="T58" i="28"/>
  <c r="K57" i="25"/>
  <c r="T56" i="25"/>
  <c r="M58" i="30"/>
  <c r="D58" i="30"/>
  <c r="G55" i="32"/>
  <c r="P59" i="29"/>
  <c r="O58" i="30"/>
  <c r="S56" i="25"/>
  <c r="R50" i="35"/>
  <c r="T50" i="35" s="1"/>
  <c r="I55" i="36"/>
  <c r="C56" i="36" s="1"/>
  <c r="P56" i="33"/>
  <c r="C55" i="32"/>
  <c r="P55" i="38"/>
  <c r="P56" i="27"/>
  <c r="P50" i="35"/>
  <c r="F55" i="32"/>
  <c r="P57" i="26"/>
  <c r="S57" i="30"/>
  <c r="T57" i="30" s="1"/>
  <c r="P56" i="25"/>
  <c r="K57" i="34"/>
  <c r="P58" i="34"/>
  <c r="B58" i="29"/>
  <c r="B55" i="31"/>
  <c r="K55" i="32"/>
  <c r="D55" i="32"/>
  <c r="R54" i="32"/>
  <c r="T54" i="32" s="1"/>
  <c r="S56" i="33"/>
  <c r="T56" i="33" s="1"/>
  <c r="H58" i="30"/>
  <c r="L55" i="32"/>
  <c r="J55" i="32"/>
  <c r="P54" i="31"/>
  <c r="I55" i="32"/>
  <c r="J59" i="28"/>
  <c r="O55" i="32"/>
  <c r="H55" i="32"/>
  <c r="P55" i="32"/>
  <c r="T55" i="38" l="1"/>
  <c r="B62" i="37"/>
  <c r="E62" i="37"/>
  <c r="J62" i="37"/>
  <c r="F62" i="37"/>
  <c r="G62" i="37"/>
  <c r="D62" i="37"/>
  <c r="L62" i="37"/>
  <c r="P62" i="37"/>
  <c r="M62" i="37"/>
  <c r="O62" i="37"/>
  <c r="N62" i="37"/>
  <c r="I62" i="37"/>
  <c r="K62" i="37"/>
  <c r="H62" i="37"/>
  <c r="T61" i="37"/>
  <c r="P51" i="35"/>
  <c r="O51" i="35"/>
  <c r="J51" i="35"/>
  <c r="I51" i="35"/>
  <c r="D51" i="35"/>
  <c r="C51" i="35"/>
  <c r="K51" i="35"/>
  <c r="H51" i="35"/>
  <c r="G51" i="35"/>
  <c r="L51" i="35"/>
  <c r="M51" i="35"/>
  <c r="F51" i="35"/>
  <c r="E51" i="35"/>
  <c r="O56" i="38"/>
  <c r="M56" i="38"/>
  <c r="K56" i="38"/>
  <c r="L56" i="38"/>
  <c r="B56" i="38"/>
  <c r="J56" i="38"/>
  <c r="C56" i="38"/>
  <c r="P56" i="38"/>
  <c r="E56" i="38"/>
  <c r="D56" i="38"/>
  <c r="H56" i="38"/>
  <c r="N56" i="38"/>
  <c r="G56" i="38"/>
  <c r="I56" i="38"/>
  <c r="B57" i="33"/>
  <c r="L57" i="33"/>
  <c r="M57" i="33"/>
  <c r="C57" i="33"/>
  <c r="H57" i="33"/>
  <c r="D57" i="33"/>
  <c r="I57" i="33"/>
  <c r="O57" i="33"/>
  <c r="F57" i="33"/>
  <c r="E57" i="33"/>
  <c r="J57" i="33"/>
  <c r="K57" i="33"/>
  <c r="P57" i="33"/>
  <c r="N57" i="33"/>
  <c r="B56" i="36"/>
  <c r="I56" i="36"/>
  <c r="G56" i="36"/>
  <c r="F56" i="36"/>
  <c r="E56" i="36"/>
  <c r="D56" i="36"/>
  <c r="H56" i="36"/>
  <c r="N51" i="35"/>
  <c r="B51" i="35"/>
  <c r="D57" i="27"/>
  <c r="B57" i="27"/>
  <c r="N57" i="27"/>
  <c r="L57" i="27"/>
  <c r="M57" i="27"/>
  <c r="G57" i="27"/>
  <c r="P57" i="27"/>
  <c r="K57" i="27"/>
  <c r="J57" i="27"/>
  <c r="O57" i="27"/>
  <c r="I57" i="27"/>
  <c r="C57" i="27"/>
  <c r="H57" i="27"/>
  <c r="E57" i="27"/>
  <c r="F56" i="38"/>
  <c r="F55" i="31"/>
  <c r="E55" i="31"/>
  <c r="P55" i="31"/>
  <c r="D55" i="31"/>
  <c r="O55" i="31"/>
  <c r="J55" i="31"/>
  <c r="I55" i="31"/>
  <c r="M55" i="31"/>
  <c r="H55" i="31"/>
  <c r="G55" i="31"/>
  <c r="L55" i="31"/>
  <c r="K55" i="31"/>
  <c r="C55" i="31"/>
  <c r="D57" i="25"/>
  <c r="L57" i="25"/>
  <c r="H57" i="25"/>
  <c r="J57" i="25"/>
  <c r="M57" i="25"/>
  <c r="G57" i="25"/>
  <c r="P57" i="25"/>
  <c r="I57" i="25"/>
  <c r="E57" i="25"/>
  <c r="O57" i="25"/>
  <c r="F57" i="25"/>
  <c r="C57" i="25"/>
  <c r="N57" i="25"/>
  <c r="B57" i="25"/>
</calcChain>
</file>

<file path=xl/comments1.xml><?xml version="1.0" encoding="utf-8"?>
<comments xmlns="http://schemas.openxmlformats.org/spreadsheetml/2006/main">
  <authors>
    <author>O'Cain, Steve</author>
  </authors>
  <commentList>
    <comment ref="J3" authorId="0" shapeId="0">
      <text>
        <r>
          <rPr>
            <sz val="9"/>
            <color indexed="81"/>
            <rFont val="Tahoma"/>
            <family val="2"/>
          </rPr>
          <t>Revenues reported as of February 2, 2023.</t>
        </r>
      </text>
    </comment>
    <comment ref="K3" authorId="0" shapeId="0">
      <text>
        <r>
          <rPr>
            <sz val="9"/>
            <color indexed="81"/>
            <rFont val="Tahoma"/>
            <family val="2"/>
          </rPr>
          <t>Revenues reported as of February 2, 2023.</t>
        </r>
      </text>
    </comment>
    <comment ref="L3" authorId="0" shapeId="0">
      <text>
        <r>
          <rPr>
            <sz val="9"/>
            <color indexed="81"/>
            <rFont val="Tahoma"/>
            <family val="2"/>
          </rPr>
          <t>Revenues reported as of February 2, 2023.</t>
        </r>
      </text>
    </comment>
    <comment ref="M3" authorId="0" shapeId="0">
      <text>
        <r>
          <rPr>
            <b/>
            <sz val="9"/>
            <color indexed="81"/>
            <rFont val="Tahoma"/>
            <family val="2"/>
          </rPr>
          <t>Verified revenues reported as of January 29, 2024.</t>
        </r>
      </text>
    </comment>
    <comment ref="N3" authorId="0" shapeId="0">
      <text>
        <r>
          <rPr>
            <b/>
            <sz val="9"/>
            <color indexed="81"/>
            <rFont val="Tahoma"/>
            <family val="2"/>
          </rPr>
          <t>Verified revenues reported as of June 12, 2024.</t>
        </r>
      </text>
    </comment>
    <comment ref="O3" authorId="0" shapeId="0">
      <text>
        <r>
          <rPr>
            <b/>
            <sz val="9"/>
            <color indexed="81"/>
            <rFont val="Tahoma"/>
            <family val="2"/>
          </rPr>
          <t>Verifed revenues reported as of March 12, 2024.</t>
        </r>
      </text>
    </comment>
    <comment ref="P3" authorId="0" shapeId="0">
      <text>
        <r>
          <rPr>
            <b/>
            <sz val="9"/>
            <color indexed="81"/>
            <rFont val="Tahoma"/>
            <family val="2"/>
          </rPr>
          <t>Verified revenues reported as of June 12, 2024.</t>
        </r>
      </text>
    </comment>
  </commentList>
</comments>
</file>

<file path=xl/sharedStrings.xml><?xml version="1.0" encoding="utf-8"?>
<sst xmlns="http://schemas.openxmlformats.org/spreadsheetml/2006/main" count="1338" uniqueCount="127">
  <si>
    <t>Public Safety</t>
  </si>
  <si>
    <t>Transportation</t>
  </si>
  <si>
    <t>Other</t>
  </si>
  <si>
    <t>Revenues</t>
  </si>
  <si>
    <t>Total</t>
  </si>
  <si>
    <t>Category as % of Total</t>
  </si>
  <si>
    <t>Data Source: Florida Department of Financial Services.</t>
  </si>
  <si>
    <t>Summary of Total Reported Independent Special District Impact Fee Revenues</t>
  </si>
  <si>
    <t>Reported Independent Special District Impact Fee Revenues by Category of Fee</t>
  </si>
  <si>
    <t>Baker Fire District</t>
  </si>
  <si>
    <t>Blackman Fire District</t>
  </si>
  <si>
    <t>Cedar Hammock Fire Control District</t>
  </si>
  <si>
    <t>Dorcas Fire District</t>
  </si>
  <si>
    <t>Emerald Coast Utilities Authority</t>
  </si>
  <si>
    <t>Englewood Area Fire Control District</t>
  </si>
  <si>
    <t>Florosa Fire Control District</t>
  </si>
  <si>
    <t>Fort Myers Beach Fire Control District</t>
  </si>
  <si>
    <t>Gateway Services Community Development District</t>
  </si>
  <si>
    <t>Holt Fire District</t>
  </si>
  <si>
    <t>Immokalee Fire Control District</t>
  </si>
  <si>
    <t>Liberty Fire District</t>
  </si>
  <si>
    <t>Midway Fire District</t>
  </si>
  <si>
    <t>Myakka Fire Control District</t>
  </si>
  <si>
    <t>North River Fire District</t>
  </si>
  <si>
    <t>Sanibel Fire and Rescue District</t>
  </si>
  <si>
    <t>Statewide Total</t>
  </si>
  <si>
    <t>% Change</t>
  </si>
  <si>
    <t># Reporting</t>
  </si>
  <si>
    <t>Captiva Island Fire Control District</t>
  </si>
  <si>
    <t>Destin Fire Control District</t>
  </si>
  <si>
    <t>Holley-Navarre Fire Protection District</t>
  </si>
  <si>
    <t>Pinellas Suncoast Fire and Rescue District</t>
  </si>
  <si>
    <t>Local Fiscal Year Ended September 30, 2019</t>
  </si>
  <si>
    <t>Physical Environment</t>
  </si>
  <si>
    <t>Economic Environment</t>
  </si>
  <si>
    <t>Human Services</t>
  </si>
  <si>
    <t>Culture and Recreation</t>
  </si>
  <si>
    <t>Residential</t>
  </si>
  <si>
    <t>Commercial</t>
  </si>
  <si>
    <t>Almarante Fire District</t>
  </si>
  <si>
    <t>Avalon Beach / Mulat Fire Protection District</t>
  </si>
  <si>
    <t>Bayshore Fire Protection and Rescue Service District</t>
  </si>
  <si>
    <t>Bonita Springs Fire Control and Rescue District</t>
  </si>
  <si>
    <t>East Lake Tarpon Special Fire Control District</t>
  </si>
  <si>
    <t>East Manatee Fire Rescue District</t>
  </si>
  <si>
    <t>Estero Fire Rescue District</t>
  </si>
  <si>
    <t>Greater Naples Fire Rescue District</t>
  </si>
  <si>
    <t>Iona-McGregor Fire Protection and Rescue Service District</t>
  </si>
  <si>
    <t>Lehigh Acres Fire Control and Rescue  District</t>
  </si>
  <si>
    <t>Matlacha / Pine Island Fire Control District</t>
  </si>
  <si>
    <t>North Collier Fire Control and Rescue District</t>
  </si>
  <si>
    <t>North Fort Myers Fire Control and Rescue Service District</t>
  </si>
  <si>
    <t>Palm Harbor Special Fire Control and Rescue District</t>
  </si>
  <si>
    <t>Parrish Fire District</t>
  </si>
  <si>
    <t>San Carlos Park Fire Protection and Rescue Service District</t>
  </si>
  <si>
    <t>South Walton Fire District</t>
  </si>
  <si>
    <t>Southern Manatee Fire and Rescue District</t>
  </si>
  <si>
    <t>St. Lucie County Fire District</t>
  </si>
  <si>
    <t>Tice Fire Protection and Rescue Service District</t>
  </si>
  <si>
    <t>Upper Captiva Fire Protection and Rescue Service District</t>
  </si>
  <si>
    <t>West Manatee Fire and Rescue District</t>
  </si>
  <si>
    <t>Ocean City - Wright Fire Control District</t>
  </si>
  <si>
    <t>South Trail Fire Protection and Rescue Service District</t>
  </si>
  <si>
    <t>Aberdeen Community Development District</t>
  </si>
  <si>
    <t>Sun'n Lake of Sebring Improvement District</t>
  </si>
  <si>
    <t>Big Bend Water Authority</t>
  </si>
  <si>
    <t>St. Lucie West Services District</t>
  </si>
  <si>
    <t>Village Center Community Development District</t>
  </si>
  <si>
    <t>Tolomato Community Development District</t>
  </si>
  <si>
    <t>Live Oak Lake Community Development District</t>
  </si>
  <si>
    <t>Tindall Hammock Irrigation and Soil Conservation District</t>
  </si>
  <si>
    <t>Local Fiscal Year Ended September 30, 2018</t>
  </si>
  <si>
    <t>Local Fiscal Year Ended September 30, 2017</t>
  </si>
  <si>
    <t>Meadow Pointe IV Community Development District</t>
  </si>
  <si>
    <t>Cedar Key Water and Sewer District</t>
  </si>
  <si>
    <t>Local Fiscal Year Ended September 30, 2016</t>
  </si>
  <si>
    <t>Independent Special District</t>
  </si>
  <si>
    <t>Fort Myers Shores Fire Protection and Rescue District</t>
  </si>
  <si>
    <t>Durbin Crossing Community Development District</t>
  </si>
  <si>
    <t>Village Community Development District No. 11</t>
  </si>
  <si>
    <t>Parklands Lee Community Development District</t>
  </si>
  <si>
    <t>Local Fiscal Year Ended September 30, 2015</t>
  </si>
  <si>
    <t>Big Corkscrew Island Fire Control and Rescue District</t>
  </si>
  <si>
    <t>Golden Gate Fire Control and Rescue District</t>
  </si>
  <si>
    <t>North Fort Myers Fire Control and Rescue Services District</t>
  </si>
  <si>
    <t>North Naples Fire Control and Rescue District</t>
  </si>
  <si>
    <t>Local Fiscal Year Ended September 30, 2014</t>
  </si>
  <si>
    <t>East Naples Fire Control and Rescue District</t>
  </si>
  <si>
    <t>Taylor County Health Facilities Authority</t>
  </si>
  <si>
    <t>Northern Palm Beach County Improvement District</t>
  </si>
  <si>
    <t>Marshall Creek Community Development District</t>
  </si>
  <si>
    <t>Trails at Monterey Community Development District</t>
  </si>
  <si>
    <t>Local Fiscal Year Ended September 30, 2013</t>
  </si>
  <si>
    <t>Meadow Pointe III Community Development District</t>
  </si>
  <si>
    <t>Local Fiscal Year Ended September 30, 2012</t>
  </si>
  <si>
    <t>Eastpoint Water and Sewer District</t>
  </si>
  <si>
    <t>Local Fiscal Year Ended September 30, 2011</t>
  </si>
  <si>
    <t>Local Fiscal Year Ended September 30, 2010</t>
  </si>
  <si>
    <t>Lehigh Acres Fire Control and Rescue District</t>
  </si>
  <si>
    <t>Spring Hill Fire Rescue and Emergency Medical Services District</t>
  </si>
  <si>
    <t>Captiva Erosion Prevention District</t>
  </si>
  <si>
    <t>Spring Lake Improvement District</t>
  </si>
  <si>
    <t>Monterra Community Development District</t>
  </si>
  <si>
    <t>Crossings at Fleming Island Community Development District</t>
  </si>
  <si>
    <t>Local Fiscal Year Ended September 30, 2009</t>
  </si>
  <si>
    <t>Local Fiscal Year Ended September 30, 2008</t>
  </si>
  <si>
    <t>Total Revenues</t>
  </si>
  <si>
    <t>Alva Fire and Rescue Service District</t>
  </si>
  <si>
    <t>North Okaloosa County Fire District</t>
  </si>
  <si>
    <t>Sarasota Bay Estuary Program</t>
  </si>
  <si>
    <t>Zephyrills Community Redevelopment Agency</t>
  </si>
  <si>
    <t>Fellsmere Water Control District</t>
  </si>
  <si>
    <t>Reedy Creek Improvement District</t>
  </si>
  <si>
    <t>Local Fiscal Year Ended September 30, 2020</t>
  </si>
  <si>
    <t>Duette Fire and Rescue District</t>
  </si>
  <si>
    <t>North Bay Fire District</t>
  </si>
  <si>
    <t>North Sumter County Utility Dependent District</t>
  </si>
  <si>
    <t>Tohopekaliga Water Authority</t>
  </si>
  <si>
    <t>Palm Coast Park Community Development District</t>
  </si>
  <si>
    <t>Local Fiscal Year Ended September 30, 2021</t>
  </si>
  <si>
    <t>Local Fiscal Year Ended September 30, 2022</t>
  </si>
  <si>
    <t>Local Fiscal Years Ended September 30, 2008 - 2022</t>
  </si>
  <si>
    <t>Argyle Fire District</t>
  </si>
  <si>
    <t>Impact Fees</t>
  </si>
  <si>
    <t>324.XXX</t>
  </si>
  <si>
    <t>Pace Fire Rescue District</t>
  </si>
  <si>
    <t>Note: This summary reflects aggregate revenues reported across all fund types within current Uniform Accounting System (UAS) Revenue Code series 324.XXX - Impact Fees. The historical data summarized in this file are subject to future change if additional reporting occurs. Furthermore, in preparation for the implementation of GASB Statement No. 87, the Department of Financial Services added the Custodial Fund column to the Annual Financial Report. FY 2020-21 was the first year of Custodial Fund reporting, which is used to account for assets held by a government in a purely custodial capacity. Since fiscal years prior to FY 2021-21 did not include Custodial Fund reporting, the account totals for FY 2020-21 and thereafter may not be directly comparable. EDR made no adjustment, and the figures included in this table reflect those reported by Department.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</si>
</sst>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0%"/>
  </numFmts>
  <fonts count="13" x14ac:knownFonts="1">
    <font>
      <sz val="10"/>
      <name val="Arial"/>
    </font>
    <font>
      <sz val="10"/>
      <name val="Arial"/>
      <family val="2"/>
    </font>
    <font>
      <sz val="12"/>
      <name val="Arial"/>
      <family val="2"/>
    </font>
    <font>
      <sz val="10"/>
      <name val="Arial"/>
      <family val="2"/>
    </font>
    <font>
      <sz val="14"/>
      <name val="Arial"/>
      <family val="2"/>
    </font>
    <font>
      <sz val="18"/>
      <name val="Arial"/>
      <family val="2"/>
    </font>
    <font>
      <sz val="8"/>
      <name val="Arial"/>
      <family val="2"/>
    </font>
    <font>
      <b/>
      <sz val="10"/>
      <name val="Arial"/>
      <family val="2"/>
    </font>
    <font>
      <b/>
      <sz val="12"/>
      <name val="Arial"/>
      <family val="2"/>
    </font>
    <font>
      <b/>
      <sz val="14"/>
      <name val="Arial"/>
      <family val="2"/>
    </font>
    <font>
      <b/>
      <sz val="18"/>
      <name val="Arial"/>
      <family val="2"/>
    </font>
    <font>
      <sz val="9"/>
      <color indexed="81"/>
      <name val="Tahoma"/>
      <family val="2"/>
    </font>
    <font>
      <b/>
      <sz val="9"/>
      <color indexed="81"/>
      <name val="Tahoma"/>
      <family val="2"/>
    </font>
  </fonts>
  <fills count="3">
    <fill>
      <patternFill patternType="none"/>
    </fill>
    <fill>
      <patternFill patternType="gray125"/>
    </fill>
    <fill>
      <patternFill patternType="solid">
        <fgColor indexed="22"/>
        <bgColor indexed="64"/>
      </patternFill>
    </fill>
  </fills>
  <borders count="41">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medium">
        <color indexed="64"/>
      </top>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s>
  <cellStyleXfs count="3">
    <xf numFmtId="0" fontId="0" fillId="0" borderId="0"/>
    <xf numFmtId="43" fontId="1" fillId="0" borderId="0" applyFont="0" applyFill="0" applyBorder="0" applyAlignment="0" applyProtection="0"/>
    <xf numFmtId="44" fontId="1" fillId="0" borderId="0" applyFont="0" applyFill="0" applyBorder="0" applyAlignment="0" applyProtection="0"/>
  </cellStyleXfs>
  <cellXfs count="94">
    <xf numFmtId="0" fontId="0" fillId="0" borderId="0" xfId="0"/>
    <xf numFmtId="42" fontId="0" fillId="0" borderId="0" xfId="0" applyNumberFormat="1"/>
    <xf numFmtId="0" fontId="3" fillId="0" borderId="0" xfId="0" applyFont="1"/>
    <xf numFmtId="0" fontId="5" fillId="0" borderId="1" xfId="0" applyFont="1" applyBorder="1" applyAlignment="1">
      <alignment horizontal="centerContinuous"/>
    </xf>
    <xf numFmtId="0" fontId="2" fillId="0" borderId="2" xfId="0" applyFont="1" applyBorder="1" applyAlignment="1">
      <alignment horizontal="centerContinuous"/>
    </xf>
    <xf numFmtId="0" fontId="0" fillId="0" borderId="2" xfId="0" applyBorder="1" applyAlignment="1">
      <alignment horizontal="centerContinuous"/>
    </xf>
    <xf numFmtId="0" fontId="0" fillId="0" borderId="3" xfId="0" applyBorder="1" applyAlignment="1">
      <alignment horizontal="centerContinuous"/>
    </xf>
    <xf numFmtId="0" fontId="4" fillId="0" borderId="4" xfId="0" applyFont="1" applyBorder="1" applyAlignment="1">
      <alignment horizontal="centerContinuous"/>
    </xf>
    <xf numFmtId="0" fontId="2" fillId="0" borderId="0" xfId="0" applyFont="1" applyBorder="1" applyAlignment="1">
      <alignment horizontal="centerContinuous"/>
    </xf>
    <xf numFmtId="0" fontId="0" fillId="0" borderId="0" xfId="0" applyBorder="1" applyAlignment="1">
      <alignment horizontal="centerContinuous"/>
    </xf>
    <xf numFmtId="0" fontId="0" fillId="0" borderId="5" xfId="0" applyBorder="1" applyAlignment="1">
      <alignment horizontal="centerContinuous"/>
    </xf>
    <xf numFmtId="0" fontId="0" fillId="0" borderId="4" xfId="0" applyBorder="1"/>
    <xf numFmtId="0" fontId="7" fillId="2" borderId="6" xfId="0" applyFont="1" applyFill="1" applyBorder="1"/>
    <xf numFmtId="0" fontId="0" fillId="0" borderId="7" xfId="0" applyBorder="1"/>
    <xf numFmtId="42" fontId="0" fillId="0" borderId="8" xfId="1" applyNumberFormat="1" applyFont="1" applyBorder="1"/>
    <xf numFmtId="42" fontId="0" fillId="0" borderId="9" xfId="0" applyNumberFormat="1" applyBorder="1"/>
    <xf numFmtId="0" fontId="0" fillId="0" borderId="10" xfId="0" applyBorder="1"/>
    <xf numFmtId="42" fontId="0" fillId="0" borderId="0" xfId="0" applyNumberFormat="1" applyBorder="1"/>
    <xf numFmtId="42" fontId="0" fillId="0" borderId="5" xfId="0" applyNumberFormat="1" applyBorder="1"/>
    <xf numFmtId="0" fontId="0" fillId="0" borderId="11" xfId="0" applyBorder="1"/>
    <xf numFmtId="0" fontId="0" fillId="0" borderId="12" xfId="0" applyBorder="1"/>
    <xf numFmtId="42" fontId="0" fillId="0" borderId="12" xfId="0" applyNumberFormat="1" applyBorder="1"/>
    <xf numFmtId="42" fontId="0" fillId="0" borderId="13" xfId="0" applyNumberFormat="1" applyBorder="1"/>
    <xf numFmtId="0" fontId="7" fillId="2" borderId="14" xfId="0" applyFont="1" applyFill="1" applyBorder="1" applyAlignment="1">
      <alignment horizontal="center"/>
    </xf>
    <xf numFmtId="0" fontId="3" fillId="0" borderId="4" xfId="0" applyFont="1" applyBorder="1"/>
    <xf numFmtId="0" fontId="7" fillId="2" borderId="1" xfId="0" applyFont="1" applyFill="1" applyBorder="1"/>
    <xf numFmtId="0" fontId="7" fillId="2" borderId="11" xfId="0" applyFont="1" applyFill="1" applyBorder="1"/>
    <xf numFmtId="0" fontId="7" fillId="2" borderId="16" xfId="0" applyFont="1" applyFill="1" applyBorder="1" applyAlignment="1">
      <alignment horizontal="center"/>
    </xf>
    <xf numFmtId="0" fontId="7" fillId="2" borderId="17" xfId="0" applyFont="1" applyFill="1" applyBorder="1"/>
    <xf numFmtId="42" fontId="7" fillId="2" borderId="18" xfId="0" applyNumberFormat="1" applyFont="1" applyFill="1" applyBorder="1"/>
    <xf numFmtId="42" fontId="7" fillId="2" borderId="19" xfId="0" applyNumberFormat="1" applyFont="1" applyFill="1" applyBorder="1"/>
    <xf numFmtId="0" fontId="7" fillId="2" borderId="20" xfId="0" applyFont="1" applyFill="1" applyBorder="1"/>
    <xf numFmtId="42" fontId="7" fillId="2" borderId="21" xfId="0" applyNumberFormat="1" applyFont="1" applyFill="1" applyBorder="1"/>
    <xf numFmtId="41" fontId="7" fillId="2" borderId="18" xfId="0" applyNumberFormat="1" applyFont="1" applyFill="1" applyBorder="1"/>
    <xf numFmtId="164" fontId="7" fillId="2" borderId="18" xfId="0" applyNumberFormat="1" applyFont="1" applyFill="1" applyBorder="1"/>
    <xf numFmtId="41" fontId="7" fillId="2" borderId="19" xfId="0" applyNumberFormat="1" applyFont="1" applyFill="1" applyBorder="1"/>
    <xf numFmtId="41" fontId="7" fillId="2" borderId="22" xfId="0" applyNumberFormat="1" applyFont="1" applyFill="1" applyBorder="1"/>
    <xf numFmtId="164" fontId="7" fillId="2" borderId="21" xfId="0" applyNumberFormat="1" applyFont="1" applyFill="1" applyBorder="1"/>
    <xf numFmtId="41" fontId="7" fillId="2" borderId="23" xfId="0" applyNumberFormat="1" applyFont="1" applyFill="1" applyBorder="1"/>
    <xf numFmtId="0" fontId="7" fillId="2" borderId="24" xfId="0" applyFont="1" applyFill="1" applyBorder="1" applyAlignment="1">
      <alignment horizontal="center"/>
    </xf>
    <xf numFmtId="0" fontId="7" fillId="2" borderId="25" xfId="0" applyFont="1" applyFill="1" applyBorder="1" applyAlignment="1">
      <alignment horizontal="center"/>
    </xf>
    <xf numFmtId="0" fontId="7" fillId="2" borderId="26" xfId="0" applyFont="1" applyFill="1" applyBorder="1" applyAlignment="1">
      <alignment horizontal="center"/>
    </xf>
    <xf numFmtId="42" fontId="0" fillId="0" borderId="27" xfId="0" applyNumberFormat="1" applyBorder="1"/>
    <xf numFmtId="42" fontId="0" fillId="0" borderId="28" xfId="0" applyNumberFormat="1" applyBorder="1"/>
    <xf numFmtId="42" fontId="0" fillId="0" borderId="18" xfId="1" applyNumberFormat="1" applyFont="1" applyBorder="1"/>
    <xf numFmtId="42" fontId="0" fillId="0" borderId="19" xfId="1" applyNumberFormat="1" applyFont="1" applyBorder="1"/>
    <xf numFmtId="42" fontId="0" fillId="0" borderId="22" xfId="0" applyNumberFormat="1" applyBorder="1"/>
    <xf numFmtId="42" fontId="7" fillId="2" borderId="29" xfId="0" applyNumberFormat="1" applyFont="1" applyFill="1" applyBorder="1"/>
    <xf numFmtId="164" fontId="7" fillId="2" borderId="30" xfId="0" applyNumberFormat="1" applyFont="1" applyFill="1" applyBorder="1"/>
    <xf numFmtId="9" fontId="7" fillId="2" borderId="29" xfId="0" applyNumberFormat="1" applyFont="1" applyFill="1" applyBorder="1"/>
    <xf numFmtId="41" fontId="7" fillId="2" borderId="28" xfId="0" applyNumberFormat="1" applyFont="1" applyFill="1" applyBorder="1"/>
    <xf numFmtId="42" fontId="0" fillId="0" borderId="18" xfId="0" applyNumberFormat="1" applyBorder="1"/>
    <xf numFmtId="42" fontId="0" fillId="0" borderId="18" xfId="2" applyNumberFormat="1" applyFont="1" applyBorder="1"/>
    <xf numFmtId="42" fontId="0" fillId="0" borderId="15" xfId="1" applyNumberFormat="1" applyFont="1" applyBorder="1"/>
    <xf numFmtId="42" fontId="0" fillId="0" borderId="19" xfId="0" applyNumberFormat="1" applyBorder="1"/>
    <xf numFmtId="0" fontId="0" fillId="0" borderId="10" xfId="0" applyFill="1" applyBorder="1"/>
    <xf numFmtId="0" fontId="3" fillId="0" borderId="10" xfId="0" applyFont="1" applyFill="1" applyBorder="1"/>
    <xf numFmtId="0" fontId="9" fillId="0" borderId="2" xfId="0" applyFont="1" applyBorder="1" applyAlignment="1">
      <alignment horizontal="centerContinuous"/>
    </xf>
    <xf numFmtId="0" fontId="8" fillId="0" borderId="0" xfId="0" applyFont="1" applyBorder="1" applyAlignment="1">
      <alignment horizontal="centerContinuous"/>
    </xf>
    <xf numFmtId="0" fontId="0" fillId="0" borderId="0" xfId="0" applyBorder="1"/>
    <xf numFmtId="0" fontId="1" fillId="0" borderId="10" xfId="0" applyFont="1" applyFill="1" applyBorder="1"/>
    <xf numFmtId="0" fontId="0" fillId="0" borderId="32" xfId="0" applyBorder="1"/>
    <xf numFmtId="0" fontId="1" fillId="0" borderId="10" xfId="0" applyFont="1" applyBorder="1"/>
    <xf numFmtId="0" fontId="7" fillId="2" borderId="33" xfId="0" applyFont="1" applyFill="1" applyBorder="1"/>
    <xf numFmtId="0" fontId="7" fillId="2" borderId="34" xfId="0" applyFont="1" applyFill="1" applyBorder="1" applyAlignment="1">
      <alignment horizontal="center" wrapText="1"/>
    </xf>
    <xf numFmtId="0" fontId="7" fillId="2" borderId="34" xfId="0" applyFont="1" applyFill="1" applyBorder="1" applyAlignment="1">
      <alignment horizontal="center"/>
    </xf>
    <xf numFmtId="0" fontId="7" fillId="2" borderId="35" xfId="0" applyFont="1" applyFill="1" applyBorder="1" applyAlignment="1">
      <alignment horizontal="center" wrapText="1"/>
    </xf>
    <xf numFmtId="0" fontId="7" fillId="2" borderId="36" xfId="0" applyFont="1" applyFill="1" applyBorder="1" applyAlignment="1">
      <alignment horizontal="center"/>
    </xf>
    <xf numFmtId="42" fontId="7" fillId="2" borderId="23" xfId="0" applyNumberFormat="1" applyFont="1" applyFill="1" applyBorder="1"/>
    <xf numFmtId="164" fontId="7" fillId="2" borderId="23" xfId="0" applyNumberFormat="1" applyFont="1" applyFill="1" applyBorder="1"/>
    <xf numFmtId="0" fontId="7" fillId="2" borderId="39" xfId="0" applyFont="1" applyFill="1" applyBorder="1" applyAlignment="1">
      <alignment horizontal="center"/>
    </xf>
    <xf numFmtId="0" fontId="10" fillId="0" borderId="1" xfId="0" applyFont="1" applyBorder="1" applyAlignment="1">
      <alignment horizontal="centerContinuous"/>
    </xf>
    <xf numFmtId="0" fontId="9" fillId="0" borderId="4" xfId="0" applyFont="1" applyBorder="1" applyAlignment="1">
      <alignment horizontal="centerContinuous"/>
    </xf>
    <xf numFmtId="0" fontId="0" fillId="0" borderId="40" xfId="0" applyBorder="1"/>
    <xf numFmtId="0" fontId="7" fillId="2" borderId="2" xfId="0" applyFont="1" applyFill="1" applyBorder="1" applyAlignment="1">
      <alignment horizontal="center"/>
    </xf>
    <xf numFmtId="0" fontId="7" fillId="2" borderId="12" xfId="0" applyFont="1" applyFill="1" applyBorder="1" applyAlignment="1">
      <alignment horizontal="center"/>
    </xf>
    <xf numFmtId="0" fontId="1" fillId="0" borderId="40" xfId="0" applyFont="1" applyBorder="1"/>
    <xf numFmtId="0" fontId="0" fillId="0" borderId="7" xfId="0" applyFill="1" applyBorder="1"/>
    <xf numFmtId="42" fontId="0" fillId="0" borderId="15" xfId="0" applyNumberFormat="1" applyFill="1" applyBorder="1"/>
    <xf numFmtId="42" fontId="0" fillId="0" borderId="8" xfId="0" applyNumberFormat="1" applyFill="1" applyBorder="1"/>
    <xf numFmtId="42" fontId="0" fillId="0" borderId="37" xfId="0" applyNumberFormat="1" applyFill="1" applyBorder="1"/>
    <xf numFmtId="42" fontId="0" fillId="0" borderId="31" xfId="0" applyNumberFormat="1" applyFill="1" applyBorder="1"/>
    <xf numFmtId="42" fontId="0" fillId="0" borderId="21" xfId="0" applyNumberFormat="1" applyFill="1" applyBorder="1"/>
    <xf numFmtId="42" fontId="0" fillId="0" borderId="38" xfId="0" applyNumberFormat="1" applyFill="1" applyBorder="1"/>
    <xf numFmtId="42" fontId="0" fillId="0" borderId="19" xfId="0" applyNumberFormat="1" applyFill="1" applyBorder="1"/>
    <xf numFmtId="42" fontId="0" fillId="0" borderId="18" xfId="0" applyNumberFormat="1" applyFill="1" applyBorder="1"/>
    <xf numFmtId="42" fontId="0" fillId="0" borderId="23" xfId="0" applyNumberFormat="1" applyFill="1" applyBorder="1"/>
    <xf numFmtId="0" fontId="1" fillId="0" borderId="4" xfId="0" applyFont="1" applyBorder="1" applyAlignment="1">
      <alignment wrapText="1"/>
    </xf>
    <xf numFmtId="0" fontId="1" fillId="0" borderId="0" xfId="0" applyFont="1" applyBorder="1" applyAlignment="1">
      <alignment wrapText="1"/>
    </xf>
    <xf numFmtId="0" fontId="0" fillId="0" borderId="0" xfId="0" applyBorder="1" applyAlignment="1">
      <alignment wrapText="1"/>
    </xf>
    <xf numFmtId="0" fontId="0" fillId="0" borderId="0" xfId="0" applyAlignment="1">
      <alignment wrapText="1"/>
    </xf>
    <xf numFmtId="0" fontId="0" fillId="0" borderId="5" xfId="0" applyBorder="1" applyAlignment="1">
      <alignment wrapText="1"/>
    </xf>
    <xf numFmtId="0" fontId="7" fillId="2" borderId="15" xfId="0" applyFont="1" applyFill="1" applyBorder="1" applyAlignment="1">
      <alignment horizontal="center"/>
    </xf>
    <xf numFmtId="0" fontId="7" fillId="2" borderId="27" xfId="0" applyFont="1" applyFill="1" applyBorder="1" applyAlignment="1">
      <alignment horizontal="center"/>
    </xf>
  </cellXfs>
  <cellStyles count="3">
    <cellStyle name="Comma" xfId="1" builtinId="3"/>
    <cellStyle name="Currency" xfId="2" builtinId="4"/>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P99"/>
  <sheetViews>
    <sheetView tabSelected="1" workbookViewId="0">
      <pane xSplit="1" ySplit="3" topLeftCell="B4" activePane="bottomRight" state="frozen"/>
      <selection pane="topRight" activeCell="B1" sqref="B1"/>
      <selection pane="bottomLeft" activeCell="A4" sqref="A4"/>
      <selection pane="bottomRight" activeCell="B4" sqref="B4"/>
    </sheetView>
  </sheetViews>
  <sheetFormatPr defaultRowHeight="12.75" x14ac:dyDescent="0.2"/>
  <cols>
    <col min="1" max="1" width="55.7109375" customWidth="1"/>
    <col min="2" max="16" width="13.7109375" customWidth="1"/>
  </cols>
  <sheetData>
    <row r="1" spans="1:16" ht="23.25" x14ac:dyDescent="0.35">
      <c r="A1" s="71" t="s">
        <v>7</v>
      </c>
      <c r="B1" s="57"/>
      <c r="C1" s="57"/>
      <c r="D1" s="57"/>
      <c r="E1" s="57"/>
      <c r="F1" s="57"/>
      <c r="G1" s="57"/>
      <c r="H1" s="57"/>
      <c r="I1" s="57"/>
      <c r="J1" s="5"/>
      <c r="K1" s="5"/>
      <c r="L1" s="5"/>
      <c r="M1" s="5"/>
      <c r="N1" s="5"/>
      <c r="O1" s="5"/>
      <c r="P1" s="6"/>
    </row>
    <row r="2" spans="1:16" ht="18.75" thickBot="1" x14ac:dyDescent="0.3">
      <c r="A2" s="72" t="s">
        <v>121</v>
      </c>
      <c r="B2" s="58"/>
      <c r="C2" s="58"/>
      <c r="D2" s="58"/>
      <c r="E2" s="58"/>
      <c r="F2" s="58"/>
      <c r="G2" s="58"/>
      <c r="H2" s="58"/>
      <c r="I2" s="58"/>
      <c r="J2" s="9"/>
      <c r="K2" s="9"/>
      <c r="L2" s="9"/>
      <c r="M2" s="9"/>
      <c r="N2" s="9"/>
      <c r="O2" s="9"/>
      <c r="P2" s="10"/>
    </row>
    <row r="3" spans="1:16" ht="13.5" thickBot="1" x14ac:dyDescent="0.25">
      <c r="A3" s="12" t="s">
        <v>76</v>
      </c>
      <c r="B3" s="23">
        <v>2008</v>
      </c>
      <c r="C3" s="23">
        <v>2009</v>
      </c>
      <c r="D3" s="23">
        <v>2010</v>
      </c>
      <c r="E3" s="23">
        <v>2011</v>
      </c>
      <c r="F3" s="23">
        <v>2012</v>
      </c>
      <c r="G3" s="23">
        <v>2013</v>
      </c>
      <c r="H3" s="23">
        <v>2014</v>
      </c>
      <c r="I3" s="23">
        <v>2015</v>
      </c>
      <c r="J3" s="23">
        <v>2016</v>
      </c>
      <c r="K3" s="23">
        <v>2017</v>
      </c>
      <c r="L3" s="23">
        <v>2018</v>
      </c>
      <c r="M3" s="70">
        <v>2019</v>
      </c>
      <c r="N3" s="70">
        <v>2020</v>
      </c>
      <c r="O3" s="70">
        <v>2021</v>
      </c>
      <c r="P3" s="67">
        <v>2022</v>
      </c>
    </row>
    <row r="4" spans="1:16" x14ac:dyDescent="0.2">
      <c r="A4" s="77" t="s">
        <v>63</v>
      </c>
      <c r="B4" s="78">
        <v>423195</v>
      </c>
      <c r="C4" s="78">
        <v>512168</v>
      </c>
      <c r="D4" s="78">
        <v>0</v>
      </c>
      <c r="E4" s="78">
        <v>0</v>
      </c>
      <c r="F4" s="78">
        <v>0</v>
      </c>
      <c r="G4" s="78">
        <v>0</v>
      </c>
      <c r="H4" s="78">
        <v>0</v>
      </c>
      <c r="I4" s="78">
        <v>0</v>
      </c>
      <c r="J4" s="78">
        <v>780733</v>
      </c>
      <c r="K4" s="78">
        <v>733277</v>
      </c>
      <c r="L4" s="78">
        <v>654529</v>
      </c>
      <c r="M4" s="79">
        <v>2133095</v>
      </c>
      <c r="N4" s="79">
        <v>749005</v>
      </c>
      <c r="O4" s="79">
        <v>373774</v>
      </c>
      <c r="P4" s="80">
        <v>163251</v>
      </c>
    </row>
    <row r="5" spans="1:16" x14ac:dyDescent="0.2">
      <c r="A5" s="55" t="s">
        <v>39</v>
      </c>
      <c r="B5" s="81">
        <v>6255</v>
      </c>
      <c r="C5" s="81">
        <v>0</v>
      </c>
      <c r="D5" s="81">
        <v>750</v>
      </c>
      <c r="E5" s="81">
        <v>1000</v>
      </c>
      <c r="F5" s="81">
        <v>1288</v>
      </c>
      <c r="G5" s="81">
        <v>0</v>
      </c>
      <c r="H5" s="81">
        <v>869</v>
      </c>
      <c r="I5" s="81">
        <v>1107</v>
      </c>
      <c r="J5" s="81">
        <v>4015</v>
      </c>
      <c r="K5" s="81">
        <v>5137</v>
      </c>
      <c r="L5" s="81">
        <v>4171</v>
      </c>
      <c r="M5" s="82">
        <v>8832</v>
      </c>
      <c r="N5" s="82">
        <v>7168</v>
      </c>
      <c r="O5" s="82">
        <v>0</v>
      </c>
      <c r="P5" s="83">
        <v>9871</v>
      </c>
    </row>
    <row r="6" spans="1:16" x14ac:dyDescent="0.2">
      <c r="A6" s="55" t="s">
        <v>107</v>
      </c>
      <c r="B6" s="81">
        <v>2276</v>
      </c>
      <c r="C6" s="81">
        <v>0</v>
      </c>
      <c r="D6" s="81">
        <v>0</v>
      </c>
      <c r="E6" s="81">
        <v>0</v>
      </c>
      <c r="F6" s="81">
        <v>0</v>
      </c>
      <c r="G6" s="81">
        <v>0</v>
      </c>
      <c r="H6" s="81">
        <v>0</v>
      </c>
      <c r="I6" s="81">
        <v>0</v>
      </c>
      <c r="J6" s="81">
        <v>0</v>
      </c>
      <c r="K6" s="81">
        <v>0</v>
      </c>
      <c r="L6" s="81">
        <v>0</v>
      </c>
      <c r="M6" s="82">
        <v>0</v>
      </c>
      <c r="N6" s="82">
        <v>0</v>
      </c>
      <c r="O6" s="82">
        <v>0</v>
      </c>
      <c r="P6" s="83">
        <v>0</v>
      </c>
    </row>
    <row r="7" spans="1:16" x14ac:dyDescent="0.2">
      <c r="A7" s="55" t="s">
        <v>122</v>
      </c>
      <c r="B7" s="81">
        <v>0</v>
      </c>
      <c r="C7" s="81">
        <v>0</v>
      </c>
      <c r="D7" s="81">
        <v>0</v>
      </c>
      <c r="E7" s="81">
        <v>0</v>
      </c>
      <c r="F7" s="81">
        <v>0</v>
      </c>
      <c r="G7" s="81">
        <v>0</v>
      </c>
      <c r="H7" s="81">
        <v>0</v>
      </c>
      <c r="I7" s="81">
        <v>0</v>
      </c>
      <c r="J7" s="81">
        <v>0</v>
      </c>
      <c r="K7" s="81">
        <v>0</v>
      </c>
      <c r="L7" s="81">
        <v>0</v>
      </c>
      <c r="M7" s="82">
        <v>0</v>
      </c>
      <c r="N7" s="82">
        <v>0</v>
      </c>
      <c r="O7" s="82">
        <v>0</v>
      </c>
      <c r="P7" s="83">
        <v>11900</v>
      </c>
    </row>
    <row r="8" spans="1:16" x14ac:dyDescent="0.2">
      <c r="A8" s="55" t="s">
        <v>40</v>
      </c>
      <c r="B8" s="81">
        <v>0</v>
      </c>
      <c r="C8" s="81">
        <v>0</v>
      </c>
      <c r="D8" s="81">
        <v>0</v>
      </c>
      <c r="E8" s="81">
        <v>0</v>
      </c>
      <c r="F8" s="81">
        <v>0</v>
      </c>
      <c r="G8" s="81">
        <v>0</v>
      </c>
      <c r="H8" s="81">
        <v>0</v>
      </c>
      <c r="I8" s="81">
        <v>12931</v>
      </c>
      <c r="J8" s="81">
        <v>12900</v>
      </c>
      <c r="K8" s="81">
        <v>15620</v>
      </c>
      <c r="L8" s="81">
        <v>20200</v>
      </c>
      <c r="M8" s="82">
        <v>11400</v>
      </c>
      <c r="N8" s="82">
        <v>68110</v>
      </c>
      <c r="O8" s="82">
        <v>26000</v>
      </c>
      <c r="P8" s="83">
        <v>34920</v>
      </c>
    </row>
    <row r="9" spans="1:16" x14ac:dyDescent="0.2">
      <c r="A9" s="55" t="s">
        <v>9</v>
      </c>
      <c r="B9" s="81">
        <v>0</v>
      </c>
      <c r="C9" s="81">
        <v>0</v>
      </c>
      <c r="D9" s="81">
        <v>0</v>
      </c>
      <c r="E9" s="81">
        <v>0</v>
      </c>
      <c r="F9" s="81">
        <v>22402</v>
      </c>
      <c r="G9" s="81">
        <v>19701</v>
      </c>
      <c r="H9" s="81">
        <v>0</v>
      </c>
      <c r="I9" s="81">
        <v>18941</v>
      </c>
      <c r="J9" s="84">
        <v>16868</v>
      </c>
      <c r="K9" s="84">
        <v>7175</v>
      </c>
      <c r="L9" s="84">
        <v>24776</v>
      </c>
      <c r="M9" s="85">
        <v>22135</v>
      </c>
      <c r="N9" s="82">
        <v>30722</v>
      </c>
      <c r="O9" s="82">
        <v>44360</v>
      </c>
      <c r="P9" s="83">
        <v>49421</v>
      </c>
    </row>
    <row r="10" spans="1:16" x14ac:dyDescent="0.2">
      <c r="A10" s="55" t="s">
        <v>41</v>
      </c>
      <c r="B10" s="81">
        <v>4586</v>
      </c>
      <c r="C10" s="81">
        <v>767</v>
      </c>
      <c r="D10" s="81">
        <v>2245</v>
      </c>
      <c r="E10" s="81">
        <v>1521</v>
      </c>
      <c r="F10" s="81">
        <v>760</v>
      </c>
      <c r="G10" s="81">
        <v>948</v>
      </c>
      <c r="H10" s="81">
        <v>9524</v>
      </c>
      <c r="I10" s="81">
        <v>23814</v>
      </c>
      <c r="J10" s="84">
        <v>2852</v>
      </c>
      <c r="K10" s="84">
        <v>6576</v>
      </c>
      <c r="L10" s="84">
        <v>3937</v>
      </c>
      <c r="M10" s="85">
        <v>10684</v>
      </c>
      <c r="N10" s="82">
        <v>51261</v>
      </c>
      <c r="O10" s="82">
        <v>140203</v>
      </c>
      <c r="P10" s="83">
        <v>61782</v>
      </c>
    </row>
    <row r="11" spans="1:16" x14ac:dyDescent="0.2">
      <c r="A11" s="55" t="s">
        <v>65</v>
      </c>
      <c r="B11" s="81">
        <v>0</v>
      </c>
      <c r="C11" s="81">
        <v>0</v>
      </c>
      <c r="D11" s="81">
        <v>0</v>
      </c>
      <c r="E11" s="81">
        <v>0</v>
      </c>
      <c r="F11" s="81">
        <v>829519</v>
      </c>
      <c r="G11" s="81">
        <v>55100</v>
      </c>
      <c r="H11" s="81">
        <v>22300</v>
      </c>
      <c r="I11" s="81">
        <v>8100</v>
      </c>
      <c r="J11" s="84">
        <v>9400</v>
      </c>
      <c r="K11" s="84">
        <v>36575</v>
      </c>
      <c r="L11" s="84">
        <v>113300</v>
      </c>
      <c r="M11" s="85">
        <v>124300</v>
      </c>
      <c r="N11" s="82">
        <v>180250</v>
      </c>
      <c r="O11" s="82">
        <v>0</v>
      </c>
      <c r="P11" s="83">
        <v>0</v>
      </c>
    </row>
    <row r="12" spans="1:16" x14ac:dyDescent="0.2">
      <c r="A12" s="55" t="s">
        <v>82</v>
      </c>
      <c r="B12" s="81">
        <v>267677</v>
      </c>
      <c r="C12" s="81">
        <v>86715</v>
      </c>
      <c r="D12" s="81">
        <v>51963</v>
      </c>
      <c r="E12" s="81">
        <v>93336</v>
      </c>
      <c r="F12" s="81">
        <v>109100</v>
      </c>
      <c r="G12" s="81">
        <v>218909</v>
      </c>
      <c r="H12" s="81">
        <v>404142</v>
      </c>
      <c r="I12" s="81">
        <v>98762</v>
      </c>
      <c r="J12" s="84">
        <v>0</v>
      </c>
      <c r="K12" s="84">
        <v>0</v>
      </c>
      <c r="L12" s="84">
        <v>0</v>
      </c>
      <c r="M12" s="85">
        <v>0</v>
      </c>
      <c r="N12" s="82">
        <v>0</v>
      </c>
      <c r="O12" s="82">
        <v>0</v>
      </c>
      <c r="P12" s="83">
        <v>0</v>
      </c>
    </row>
    <row r="13" spans="1:16" x14ac:dyDescent="0.2">
      <c r="A13" s="55" t="s">
        <v>10</v>
      </c>
      <c r="B13" s="81">
        <v>0</v>
      </c>
      <c r="C13" s="81">
        <v>0</v>
      </c>
      <c r="D13" s="81">
        <v>2756</v>
      </c>
      <c r="E13" s="81">
        <v>3783</v>
      </c>
      <c r="F13" s="81">
        <v>739</v>
      </c>
      <c r="G13" s="81">
        <v>928</v>
      </c>
      <c r="H13" s="81">
        <v>521</v>
      </c>
      <c r="I13" s="81">
        <v>1757</v>
      </c>
      <c r="J13" s="84">
        <v>2431</v>
      </c>
      <c r="K13" s="84">
        <v>2054</v>
      </c>
      <c r="L13" s="84">
        <v>2260</v>
      </c>
      <c r="M13" s="85">
        <v>5473</v>
      </c>
      <c r="N13" s="82">
        <v>3415</v>
      </c>
      <c r="O13" s="82">
        <v>2410</v>
      </c>
      <c r="P13" s="83">
        <v>5074</v>
      </c>
    </row>
    <row r="14" spans="1:16" x14ac:dyDescent="0.2">
      <c r="A14" s="55" t="s">
        <v>42</v>
      </c>
      <c r="B14" s="81">
        <v>189997</v>
      </c>
      <c r="C14" s="81">
        <v>91991</v>
      </c>
      <c r="D14" s="81">
        <v>150116</v>
      </c>
      <c r="E14" s="81">
        <v>118972</v>
      </c>
      <c r="F14" s="81">
        <v>238742</v>
      </c>
      <c r="G14" s="81">
        <v>227871</v>
      </c>
      <c r="H14" s="81">
        <v>293181</v>
      </c>
      <c r="I14" s="81">
        <v>383767</v>
      </c>
      <c r="J14" s="84">
        <v>405990</v>
      </c>
      <c r="K14" s="84">
        <v>265972</v>
      </c>
      <c r="L14" s="84">
        <v>510001</v>
      </c>
      <c r="M14" s="85">
        <v>670826</v>
      </c>
      <c r="N14" s="82">
        <v>383752</v>
      </c>
      <c r="O14" s="82">
        <v>505607</v>
      </c>
      <c r="P14" s="83">
        <v>482133</v>
      </c>
    </row>
    <row r="15" spans="1:16" x14ac:dyDescent="0.2">
      <c r="A15" s="55" t="s">
        <v>100</v>
      </c>
      <c r="B15" s="81">
        <v>1448314</v>
      </c>
      <c r="C15" s="81">
        <v>656594</v>
      </c>
      <c r="D15" s="81">
        <v>573694</v>
      </c>
      <c r="E15" s="81">
        <v>518291</v>
      </c>
      <c r="F15" s="81">
        <v>0</v>
      </c>
      <c r="G15" s="81">
        <v>0</v>
      </c>
      <c r="H15" s="81">
        <v>0</v>
      </c>
      <c r="I15" s="81">
        <v>0</v>
      </c>
      <c r="J15" s="84">
        <v>0</v>
      </c>
      <c r="K15" s="84">
        <v>0</v>
      </c>
      <c r="L15" s="84">
        <v>0</v>
      </c>
      <c r="M15" s="85">
        <v>0</v>
      </c>
      <c r="N15" s="82">
        <v>0</v>
      </c>
      <c r="O15" s="82">
        <v>0</v>
      </c>
      <c r="P15" s="83">
        <v>0</v>
      </c>
    </row>
    <row r="16" spans="1:16" x14ac:dyDescent="0.2">
      <c r="A16" s="55" t="s">
        <v>28</v>
      </c>
      <c r="B16" s="81">
        <v>3170</v>
      </c>
      <c r="C16" s="81">
        <v>2080</v>
      </c>
      <c r="D16" s="81">
        <v>760</v>
      </c>
      <c r="E16" s="81">
        <v>2120</v>
      </c>
      <c r="F16" s="81">
        <v>470</v>
      </c>
      <c r="G16" s="81">
        <v>830</v>
      </c>
      <c r="H16" s="81">
        <v>474</v>
      </c>
      <c r="I16" s="81">
        <v>0</v>
      </c>
      <c r="J16" s="84">
        <v>948</v>
      </c>
      <c r="K16" s="84">
        <v>476</v>
      </c>
      <c r="L16" s="84">
        <v>1009</v>
      </c>
      <c r="M16" s="85">
        <v>584</v>
      </c>
      <c r="N16" s="82">
        <v>4204</v>
      </c>
      <c r="O16" s="82">
        <v>583</v>
      </c>
      <c r="P16" s="83">
        <v>5003</v>
      </c>
    </row>
    <row r="17" spans="1:16" x14ac:dyDescent="0.2">
      <c r="A17" s="55" t="s">
        <v>11</v>
      </c>
      <c r="B17" s="81">
        <v>99345</v>
      </c>
      <c r="C17" s="81">
        <v>9977</v>
      </c>
      <c r="D17" s="81">
        <v>13836</v>
      </c>
      <c r="E17" s="81">
        <v>15402</v>
      </c>
      <c r="F17" s="81">
        <v>66423</v>
      </c>
      <c r="G17" s="81">
        <v>19497</v>
      </c>
      <c r="H17" s="81">
        <v>59297</v>
      </c>
      <c r="I17" s="81">
        <v>127921</v>
      </c>
      <c r="J17" s="84">
        <v>45310</v>
      </c>
      <c r="K17" s="84">
        <v>77333</v>
      </c>
      <c r="L17" s="84">
        <v>70417</v>
      </c>
      <c r="M17" s="85">
        <v>128188</v>
      </c>
      <c r="N17" s="82">
        <v>122117</v>
      </c>
      <c r="O17" s="82">
        <v>256094</v>
      </c>
      <c r="P17" s="83">
        <v>70692</v>
      </c>
    </row>
    <row r="18" spans="1:16" x14ac:dyDescent="0.2">
      <c r="A18" s="55" t="s">
        <v>74</v>
      </c>
      <c r="B18" s="81">
        <v>480</v>
      </c>
      <c r="C18" s="81">
        <v>0</v>
      </c>
      <c r="D18" s="81">
        <v>1920</v>
      </c>
      <c r="E18" s="81">
        <v>750</v>
      </c>
      <c r="F18" s="81">
        <v>0</v>
      </c>
      <c r="G18" s="81">
        <v>1920</v>
      </c>
      <c r="H18" s="81">
        <v>2400</v>
      </c>
      <c r="I18" s="81">
        <v>1440</v>
      </c>
      <c r="J18" s="84">
        <v>1680</v>
      </c>
      <c r="K18" s="84">
        <v>1200</v>
      </c>
      <c r="L18" s="84">
        <v>0</v>
      </c>
      <c r="M18" s="85">
        <v>0</v>
      </c>
      <c r="N18" s="82">
        <v>0</v>
      </c>
      <c r="O18" s="82">
        <v>0</v>
      </c>
      <c r="P18" s="83">
        <v>0</v>
      </c>
    </row>
    <row r="19" spans="1:16" x14ac:dyDescent="0.2">
      <c r="A19" s="55" t="s">
        <v>103</v>
      </c>
      <c r="B19" s="81">
        <v>0</v>
      </c>
      <c r="C19" s="81">
        <v>0</v>
      </c>
      <c r="D19" s="81">
        <v>260977</v>
      </c>
      <c r="E19" s="81">
        <v>0</v>
      </c>
      <c r="F19" s="81">
        <v>0</v>
      </c>
      <c r="G19" s="81">
        <v>0</v>
      </c>
      <c r="H19" s="81">
        <v>0</v>
      </c>
      <c r="I19" s="81">
        <v>0</v>
      </c>
      <c r="J19" s="84">
        <v>0</v>
      </c>
      <c r="K19" s="84">
        <v>0</v>
      </c>
      <c r="L19" s="84">
        <v>0</v>
      </c>
      <c r="M19" s="85">
        <v>0</v>
      </c>
      <c r="N19" s="82">
        <v>0</v>
      </c>
      <c r="O19" s="82">
        <v>0</v>
      </c>
      <c r="P19" s="83">
        <v>0</v>
      </c>
    </row>
    <row r="20" spans="1:16" x14ac:dyDescent="0.2">
      <c r="A20" s="55" t="s">
        <v>29</v>
      </c>
      <c r="B20" s="81">
        <v>132914</v>
      </c>
      <c r="C20" s="81">
        <v>5263</v>
      </c>
      <c r="D20" s="81">
        <v>35790</v>
      </c>
      <c r="E20" s="81">
        <v>97382</v>
      </c>
      <c r="F20" s="81">
        <v>100465</v>
      </c>
      <c r="G20" s="81">
        <v>96187</v>
      </c>
      <c r="H20" s="81">
        <v>65212</v>
      </c>
      <c r="I20" s="81">
        <v>369516</v>
      </c>
      <c r="J20" s="84">
        <v>137253</v>
      </c>
      <c r="K20" s="84">
        <v>150531</v>
      </c>
      <c r="L20" s="84">
        <v>28748</v>
      </c>
      <c r="M20" s="85">
        <v>215174</v>
      </c>
      <c r="N20" s="82">
        <v>101318</v>
      </c>
      <c r="O20" s="82">
        <v>131437</v>
      </c>
      <c r="P20" s="83">
        <v>94151</v>
      </c>
    </row>
    <row r="21" spans="1:16" x14ac:dyDescent="0.2">
      <c r="A21" s="55" t="s">
        <v>12</v>
      </c>
      <c r="B21" s="81">
        <v>0</v>
      </c>
      <c r="C21" s="81">
        <v>4843</v>
      </c>
      <c r="D21" s="81">
        <v>8418</v>
      </c>
      <c r="E21" s="81">
        <v>3892</v>
      </c>
      <c r="F21" s="81">
        <v>4906</v>
      </c>
      <c r="G21" s="81">
        <v>7781</v>
      </c>
      <c r="H21" s="81">
        <v>0</v>
      </c>
      <c r="I21" s="81">
        <v>7309</v>
      </c>
      <c r="J21" s="84">
        <v>202369</v>
      </c>
      <c r="K21" s="84">
        <v>13526</v>
      </c>
      <c r="L21" s="84">
        <v>15208</v>
      </c>
      <c r="M21" s="85">
        <v>20166</v>
      </c>
      <c r="N21" s="82">
        <v>33534</v>
      </c>
      <c r="O21" s="82">
        <v>0</v>
      </c>
      <c r="P21" s="83">
        <v>0</v>
      </c>
    </row>
    <row r="22" spans="1:16" x14ac:dyDescent="0.2">
      <c r="A22" s="55" t="s">
        <v>114</v>
      </c>
      <c r="B22" s="81">
        <v>0</v>
      </c>
      <c r="C22" s="81">
        <v>0</v>
      </c>
      <c r="D22" s="81">
        <v>0</v>
      </c>
      <c r="E22" s="81">
        <v>0</v>
      </c>
      <c r="F22" s="81">
        <v>0</v>
      </c>
      <c r="G22" s="81">
        <v>0</v>
      </c>
      <c r="H22" s="81">
        <v>0</v>
      </c>
      <c r="I22" s="81">
        <v>0</v>
      </c>
      <c r="J22" s="84">
        <v>0</v>
      </c>
      <c r="K22" s="84">
        <v>0</v>
      </c>
      <c r="L22" s="84">
        <v>0</v>
      </c>
      <c r="M22" s="85">
        <v>0</v>
      </c>
      <c r="N22" s="82">
        <v>1500</v>
      </c>
      <c r="O22" s="82">
        <v>0</v>
      </c>
      <c r="P22" s="83">
        <v>500</v>
      </c>
    </row>
    <row r="23" spans="1:16" x14ac:dyDescent="0.2">
      <c r="A23" s="55" t="s">
        <v>78</v>
      </c>
      <c r="B23" s="81">
        <v>0</v>
      </c>
      <c r="C23" s="81">
        <v>0</v>
      </c>
      <c r="D23" s="81">
        <v>0</v>
      </c>
      <c r="E23" s="81">
        <v>0</v>
      </c>
      <c r="F23" s="81">
        <v>0</v>
      </c>
      <c r="G23" s="81">
        <v>0</v>
      </c>
      <c r="H23" s="81">
        <v>0</v>
      </c>
      <c r="I23" s="81">
        <v>0</v>
      </c>
      <c r="J23" s="84">
        <v>554570</v>
      </c>
      <c r="K23" s="84">
        <v>0</v>
      </c>
      <c r="L23" s="84">
        <v>0</v>
      </c>
      <c r="M23" s="85">
        <v>0</v>
      </c>
      <c r="N23" s="82">
        <v>43741</v>
      </c>
      <c r="O23" s="82">
        <v>70863</v>
      </c>
      <c r="P23" s="83">
        <v>84859</v>
      </c>
    </row>
    <row r="24" spans="1:16" x14ac:dyDescent="0.2">
      <c r="A24" s="55" t="s">
        <v>43</v>
      </c>
      <c r="B24" s="81">
        <v>0</v>
      </c>
      <c r="C24" s="81">
        <v>0</v>
      </c>
      <c r="D24" s="81">
        <v>0</v>
      </c>
      <c r="E24" s="81">
        <v>0</v>
      </c>
      <c r="F24" s="81">
        <v>0</v>
      </c>
      <c r="G24" s="81">
        <v>0</v>
      </c>
      <c r="H24" s="81">
        <v>0</v>
      </c>
      <c r="I24" s="81">
        <v>0</v>
      </c>
      <c r="J24" s="84">
        <v>0</v>
      </c>
      <c r="K24" s="84">
        <v>0</v>
      </c>
      <c r="L24" s="84">
        <v>0</v>
      </c>
      <c r="M24" s="85">
        <v>13274</v>
      </c>
      <c r="N24" s="82">
        <v>70190</v>
      </c>
      <c r="O24" s="82">
        <v>43705</v>
      </c>
      <c r="P24" s="83">
        <v>39736</v>
      </c>
    </row>
    <row r="25" spans="1:16" x14ac:dyDescent="0.2">
      <c r="A25" s="55" t="s">
        <v>44</v>
      </c>
      <c r="B25" s="81">
        <v>221841</v>
      </c>
      <c r="C25" s="81">
        <v>212027</v>
      </c>
      <c r="D25" s="81">
        <v>342849</v>
      </c>
      <c r="E25" s="81">
        <v>529056</v>
      </c>
      <c r="F25" s="81">
        <v>440997</v>
      </c>
      <c r="G25" s="81">
        <v>1022313</v>
      </c>
      <c r="H25" s="81">
        <v>947558</v>
      </c>
      <c r="I25" s="81">
        <v>937608</v>
      </c>
      <c r="J25" s="84">
        <v>1199255</v>
      </c>
      <c r="K25" s="84">
        <v>1189673</v>
      </c>
      <c r="L25" s="84">
        <v>1286319</v>
      </c>
      <c r="M25" s="85">
        <v>1172844</v>
      </c>
      <c r="N25" s="82">
        <v>1550879</v>
      </c>
      <c r="O25" s="82">
        <v>1897148</v>
      </c>
      <c r="P25" s="83">
        <v>1784149</v>
      </c>
    </row>
    <row r="26" spans="1:16" x14ac:dyDescent="0.2">
      <c r="A26" s="55" t="s">
        <v>87</v>
      </c>
      <c r="B26" s="81">
        <v>271529</v>
      </c>
      <c r="C26" s="81">
        <v>190775</v>
      </c>
      <c r="D26" s="81">
        <v>265183</v>
      </c>
      <c r="E26" s="81">
        <v>226879</v>
      </c>
      <c r="F26" s="81">
        <v>408663</v>
      </c>
      <c r="G26" s="81">
        <v>777281</v>
      </c>
      <c r="H26" s="81">
        <v>898054</v>
      </c>
      <c r="I26" s="81">
        <v>0</v>
      </c>
      <c r="J26" s="84">
        <v>0</v>
      </c>
      <c r="K26" s="84">
        <v>0</v>
      </c>
      <c r="L26" s="84">
        <v>0</v>
      </c>
      <c r="M26" s="85">
        <v>0</v>
      </c>
      <c r="N26" s="82">
        <v>0</v>
      </c>
      <c r="O26" s="82">
        <v>0</v>
      </c>
      <c r="P26" s="83">
        <v>0</v>
      </c>
    </row>
    <row r="27" spans="1:16" x14ac:dyDescent="0.2">
      <c r="A27" s="55" t="s">
        <v>95</v>
      </c>
      <c r="B27" s="81">
        <v>0</v>
      </c>
      <c r="C27" s="81">
        <v>0</v>
      </c>
      <c r="D27" s="81">
        <v>11504</v>
      </c>
      <c r="E27" s="81">
        <v>1250</v>
      </c>
      <c r="F27" s="81">
        <v>1250</v>
      </c>
      <c r="G27" s="81">
        <v>0</v>
      </c>
      <c r="H27" s="81">
        <v>0</v>
      </c>
      <c r="I27" s="81">
        <v>0</v>
      </c>
      <c r="J27" s="84">
        <v>0</v>
      </c>
      <c r="K27" s="84">
        <v>0</v>
      </c>
      <c r="L27" s="84">
        <v>0</v>
      </c>
      <c r="M27" s="85">
        <v>0</v>
      </c>
      <c r="N27" s="82">
        <v>0</v>
      </c>
      <c r="O27" s="82">
        <v>0</v>
      </c>
      <c r="P27" s="83">
        <v>0</v>
      </c>
    </row>
    <row r="28" spans="1:16" x14ac:dyDescent="0.2">
      <c r="A28" s="55" t="s">
        <v>13</v>
      </c>
      <c r="B28" s="81">
        <v>3311907</v>
      </c>
      <c r="C28" s="81">
        <v>2435007</v>
      </c>
      <c r="D28" s="81">
        <v>2213637</v>
      </c>
      <c r="E28" s="81">
        <v>1685202</v>
      </c>
      <c r="F28" s="81">
        <v>2294814</v>
      </c>
      <c r="G28" s="81">
        <v>2331649</v>
      </c>
      <c r="H28" s="81">
        <v>2597455</v>
      </c>
      <c r="I28" s="81">
        <v>2591698</v>
      </c>
      <c r="J28" s="84">
        <v>3430738</v>
      </c>
      <c r="K28" s="84">
        <v>3876998</v>
      </c>
      <c r="L28" s="84">
        <v>4182672</v>
      </c>
      <c r="M28" s="85">
        <v>5133750</v>
      </c>
      <c r="N28" s="82">
        <v>5324341</v>
      </c>
      <c r="O28" s="82">
        <v>6064350</v>
      </c>
      <c r="P28" s="83">
        <v>17356332</v>
      </c>
    </row>
    <row r="29" spans="1:16" x14ac:dyDescent="0.2">
      <c r="A29" s="55" t="s">
        <v>14</v>
      </c>
      <c r="B29" s="81">
        <v>53127</v>
      </c>
      <c r="C29" s="81">
        <v>17489</v>
      </c>
      <c r="D29" s="81">
        <v>16295</v>
      </c>
      <c r="E29" s="81">
        <v>10451</v>
      </c>
      <c r="F29" s="81">
        <v>33485</v>
      </c>
      <c r="G29" s="81">
        <v>71066</v>
      </c>
      <c r="H29" s="81">
        <v>57859</v>
      </c>
      <c r="I29" s="81">
        <v>74652</v>
      </c>
      <c r="J29" s="84">
        <v>110985</v>
      </c>
      <c r="K29" s="84">
        <v>118161</v>
      </c>
      <c r="L29" s="84">
        <v>145336</v>
      </c>
      <c r="M29" s="85">
        <v>125875</v>
      </c>
      <c r="N29" s="82">
        <v>229762</v>
      </c>
      <c r="O29" s="82">
        <v>197356</v>
      </c>
      <c r="P29" s="83">
        <v>355099</v>
      </c>
    </row>
    <row r="30" spans="1:16" x14ac:dyDescent="0.2">
      <c r="A30" s="55" t="s">
        <v>45</v>
      </c>
      <c r="B30" s="81">
        <v>115426</v>
      </c>
      <c r="C30" s="81">
        <v>17440</v>
      </c>
      <c r="D30" s="81">
        <v>11707</v>
      </c>
      <c r="E30" s="81">
        <v>8920</v>
      </c>
      <c r="F30" s="81">
        <v>23701</v>
      </c>
      <c r="G30" s="81">
        <v>103100</v>
      </c>
      <c r="H30" s="81">
        <v>137979</v>
      </c>
      <c r="I30" s="81">
        <v>272700</v>
      </c>
      <c r="J30" s="84">
        <v>181933</v>
      </c>
      <c r="K30" s="84">
        <v>251727</v>
      </c>
      <c r="L30" s="84">
        <v>353030</v>
      </c>
      <c r="M30" s="85">
        <v>383769</v>
      </c>
      <c r="N30" s="82">
        <v>486443</v>
      </c>
      <c r="O30" s="82">
        <v>359554</v>
      </c>
      <c r="P30" s="83">
        <v>615615</v>
      </c>
    </row>
    <row r="31" spans="1:16" x14ac:dyDescent="0.2">
      <c r="A31" s="55" t="s">
        <v>111</v>
      </c>
      <c r="B31" s="81">
        <v>294105</v>
      </c>
      <c r="C31" s="81">
        <v>0</v>
      </c>
      <c r="D31" s="81">
        <v>0</v>
      </c>
      <c r="E31" s="81">
        <v>0</v>
      </c>
      <c r="F31" s="81">
        <v>0</v>
      </c>
      <c r="G31" s="81">
        <v>0</v>
      </c>
      <c r="H31" s="81">
        <v>0</v>
      </c>
      <c r="I31" s="81">
        <v>0</v>
      </c>
      <c r="J31" s="84">
        <v>0</v>
      </c>
      <c r="K31" s="84">
        <v>0</v>
      </c>
      <c r="L31" s="84">
        <v>0</v>
      </c>
      <c r="M31" s="85">
        <v>0</v>
      </c>
      <c r="N31" s="82">
        <v>0</v>
      </c>
      <c r="O31" s="82">
        <v>0</v>
      </c>
      <c r="P31" s="83">
        <v>0</v>
      </c>
    </row>
    <row r="32" spans="1:16" x14ac:dyDescent="0.2">
      <c r="A32" s="55" t="s">
        <v>15</v>
      </c>
      <c r="B32" s="81">
        <v>10725</v>
      </c>
      <c r="C32" s="81">
        <v>5005</v>
      </c>
      <c r="D32" s="81">
        <v>3080</v>
      </c>
      <c r="E32" s="81">
        <v>7865</v>
      </c>
      <c r="F32" s="81">
        <v>1925</v>
      </c>
      <c r="G32" s="81">
        <v>6160</v>
      </c>
      <c r="H32" s="81">
        <v>5390</v>
      </c>
      <c r="I32" s="81">
        <v>1540</v>
      </c>
      <c r="J32" s="84">
        <v>7700</v>
      </c>
      <c r="K32" s="84">
        <v>12340</v>
      </c>
      <c r="L32" s="84">
        <v>9600</v>
      </c>
      <c r="M32" s="85">
        <v>14300</v>
      </c>
      <c r="N32" s="82">
        <v>8400</v>
      </c>
      <c r="O32" s="82">
        <v>15215</v>
      </c>
      <c r="P32" s="83">
        <v>32005</v>
      </c>
    </row>
    <row r="33" spans="1:16" x14ac:dyDescent="0.2">
      <c r="A33" s="55" t="s">
        <v>16</v>
      </c>
      <c r="B33" s="81">
        <v>0</v>
      </c>
      <c r="C33" s="81">
        <v>0</v>
      </c>
      <c r="D33" s="81">
        <v>67787</v>
      </c>
      <c r="E33" s="81">
        <v>1200</v>
      </c>
      <c r="F33" s="81">
        <v>17447</v>
      </c>
      <c r="G33" s="81">
        <v>7274</v>
      </c>
      <c r="H33" s="81">
        <v>6254</v>
      </c>
      <c r="I33" s="81">
        <v>9317</v>
      </c>
      <c r="J33" s="84">
        <v>7837</v>
      </c>
      <c r="K33" s="84">
        <v>6123</v>
      </c>
      <c r="L33" s="84">
        <v>4282</v>
      </c>
      <c r="M33" s="85">
        <v>10933</v>
      </c>
      <c r="N33" s="82">
        <v>2117</v>
      </c>
      <c r="O33" s="82">
        <v>42182</v>
      </c>
      <c r="P33" s="83">
        <v>73092</v>
      </c>
    </row>
    <row r="34" spans="1:16" x14ac:dyDescent="0.2">
      <c r="A34" s="56" t="s">
        <v>77</v>
      </c>
      <c r="B34" s="81">
        <v>36794</v>
      </c>
      <c r="C34" s="81">
        <v>73619</v>
      </c>
      <c r="D34" s="81">
        <v>16107</v>
      </c>
      <c r="E34" s="81">
        <v>0</v>
      </c>
      <c r="F34" s="81">
        <v>6267</v>
      </c>
      <c r="G34" s="81">
        <v>1500</v>
      </c>
      <c r="H34" s="81">
        <v>38305</v>
      </c>
      <c r="I34" s="81">
        <v>0</v>
      </c>
      <c r="J34" s="84">
        <v>42660</v>
      </c>
      <c r="K34" s="84">
        <v>0</v>
      </c>
      <c r="L34" s="84">
        <v>0</v>
      </c>
      <c r="M34" s="85">
        <v>0</v>
      </c>
      <c r="N34" s="82">
        <v>0</v>
      </c>
      <c r="O34" s="82">
        <v>0</v>
      </c>
      <c r="P34" s="83">
        <v>26782</v>
      </c>
    </row>
    <row r="35" spans="1:16" x14ac:dyDescent="0.2">
      <c r="A35" s="55" t="s">
        <v>17</v>
      </c>
      <c r="B35" s="81">
        <v>0</v>
      </c>
      <c r="C35" s="81">
        <v>0</v>
      </c>
      <c r="D35" s="81">
        <v>0</v>
      </c>
      <c r="E35" s="81">
        <v>0</v>
      </c>
      <c r="F35" s="81">
        <v>0</v>
      </c>
      <c r="G35" s="81">
        <v>0</v>
      </c>
      <c r="H35" s="81">
        <v>0</v>
      </c>
      <c r="I35" s="81">
        <v>88725</v>
      </c>
      <c r="J35" s="84">
        <v>174291</v>
      </c>
      <c r="K35" s="84">
        <v>110727</v>
      </c>
      <c r="L35" s="84">
        <v>76476</v>
      </c>
      <c r="M35" s="85">
        <v>49056</v>
      </c>
      <c r="N35" s="82">
        <v>81680</v>
      </c>
      <c r="O35" s="82">
        <v>0</v>
      </c>
      <c r="P35" s="83">
        <v>0</v>
      </c>
    </row>
    <row r="36" spans="1:16" x14ac:dyDescent="0.2">
      <c r="A36" s="55" t="s">
        <v>83</v>
      </c>
      <c r="B36" s="81">
        <v>292295</v>
      </c>
      <c r="C36" s="81">
        <v>108625</v>
      </c>
      <c r="D36" s="81">
        <v>59075</v>
      </c>
      <c r="E36" s="81">
        <v>111183</v>
      </c>
      <c r="F36" s="81">
        <v>131126</v>
      </c>
      <c r="G36" s="81">
        <v>148362</v>
      </c>
      <c r="H36" s="81">
        <v>205451</v>
      </c>
      <c r="I36" s="81">
        <v>16423</v>
      </c>
      <c r="J36" s="84">
        <v>0</v>
      </c>
      <c r="K36" s="84">
        <v>0</v>
      </c>
      <c r="L36" s="84">
        <v>0</v>
      </c>
      <c r="M36" s="85">
        <v>0</v>
      </c>
      <c r="N36" s="82">
        <v>0</v>
      </c>
      <c r="O36" s="82">
        <v>0</v>
      </c>
      <c r="P36" s="83">
        <v>0</v>
      </c>
    </row>
    <row r="37" spans="1:16" x14ac:dyDescent="0.2">
      <c r="A37" s="55" t="s">
        <v>46</v>
      </c>
      <c r="B37" s="81">
        <v>0</v>
      </c>
      <c r="C37" s="81">
        <v>0</v>
      </c>
      <c r="D37" s="81">
        <v>0</v>
      </c>
      <c r="E37" s="81">
        <v>0</v>
      </c>
      <c r="F37" s="81">
        <v>0</v>
      </c>
      <c r="G37" s="81">
        <v>0</v>
      </c>
      <c r="H37" s="81">
        <v>0</v>
      </c>
      <c r="I37" s="81">
        <v>1321691</v>
      </c>
      <c r="J37" s="84">
        <v>1113279</v>
      </c>
      <c r="K37" s="84">
        <v>1383695</v>
      </c>
      <c r="L37" s="84">
        <v>1671737</v>
      </c>
      <c r="M37" s="85">
        <v>1599449</v>
      </c>
      <c r="N37" s="82">
        <v>1694123</v>
      </c>
      <c r="O37" s="82">
        <v>2745576</v>
      </c>
      <c r="P37" s="83">
        <v>2027792</v>
      </c>
    </row>
    <row r="38" spans="1:16" x14ac:dyDescent="0.2">
      <c r="A38" s="55" t="s">
        <v>30</v>
      </c>
      <c r="B38" s="81">
        <v>29780</v>
      </c>
      <c r="C38" s="81">
        <v>27182</v>
      </c>
      <c r="D38" s="81">
        <v>54281</v>
      </c>
      <c r="E38" s="81">
        <v>39082</v>
      </c>
      <c r="F38" s="81">
        <v>76954</v>
      </c>
      <c r="G38" s="81">
        <v>86859</v>
      </c>
      <c r="H38" s="81">
        <v>84217</v>
      </c>
      <c r="I38" s="81">
        <v>180520</v>
      </c>
      <c r="J38" s="84">
        <v>113902</v>
      </c>
      <c r="K38" s="84">
        <v>131007</v>
      </c>
      <c r="L38" s="84">
        <v>92352</v>
      </c>
      <c r="M38" s="85">
        <v>144279</v>
      </c>
      <c r="N38" s="82">
        <v>116962</v>
      </c>
      <c r="O38" s="82">
        <v>121969</v>
      </c>
      <c r="P38" s="83">
        <v>174114</v>
      </c>
    </row>
    <row r="39" spans="1:16" x14ac:dyDescent="0.2">
      <c r="A39" s="55" t="s">
        <v>18</v>
      </c>
      <c r="B39" s="81">
        <v>11536</v>
      </c>
      <c r="C39" s="81">
        <v>8217</v>
      </c>
      <c r="D39" s="81">
        <v>6043</v>
      </c>
      <c r="E39" s="81">
        <v>3864</v>
      </c>
      <c r="F39" s="81">
        <v>0</v>
      </c>
      <c r="G39" s="81">
        <v>0</v>
      </c>
      <c r="H39" s="81">
        <v>0</v>
      </c>
      <c r="I39" s="81">
        <v>0</v>
      </c>
      <c r="J39" s="84">
        <v>9564</v>
      </c>
      <c r="K39" s="84">
        <v>0</v>
      </c>
      <c r="L39" s="84">
        <v>0</v>
      </c>
      <c r="M39" s="85">
        <v>0</v>
      </c>
      <c r="N39" s="82">
        <v>8426</v>
      </c>
      <c r="O39" s="82">
        <v>8165</v>
      </c>
      <c r="P39" s="83">
        <v>11838</v>
      </c>
    </row>
    <row r="40" spans="1:16" x14ac:dyDescent="0.2">
      <c r="A40" s="55" t="s">
        <v>19</v>
      </c>
      <c r="B40" s="81">
        <v>0</v>
      </c>
      <c r="C40" s="81">
        <v>0</v>
      </c>
      <c r="D40" s="81">
        <v>0</v>
      </c>
      <c r="E40" s="81">
        <v>16340</v>
      </c>
      <c r="F40" s="81">
        <v>3703</v>
      </c>
      <c r="G40" s="81">
        <v>4276</v>
      </c>
      <c r="H40" s="81">
        <v>214201</v>
      </c>
      <c r="I40" s="81">
        <v>1554968</v>
      </c>
      <c r="J40" s="84">
        <v>399019</v>
      </c>
      <c r="K40" s="84">
        <v>38159</v>
      </c>
      <c r="L40" s="84">
        <v>109670</v>
      </c>
      <c r="M40" s="85">
        <v>252619</v>
      </c>
      <c r="N40" s="82">
        <v>3424885</v>
      </c>
      <c r="O40" s="82">
        <v>4898954</v>
      </c>
      <c r="P40" s="83">
        <v>1253069</v>
      </c>
    </row>
    <row r="41" spans="1:16" x14ac:dyDescent="0.2">
      <c r="A41" s="55" t="s">
        <v>47</v>
      </c>
      <c r="B41" s="81">
        <v>163459</v>
      </c>
      <c r="C41" s="81">
        <v>69453</v>
      </c>
      <c r="D41" s="81">
        <v>29489</v>
      </c>
      <c r="E41" s="81">
        <v>58554</v>
      </c>
      <c r="F41" s="81">
        <v>35825</v>
      </c>
      <c r="G41" s="81">
        <v>56952</v>
      </c>
      <c r="H41" s="81">
        <v>178213</v>
      </c>
      <c r="I41" s="81">
        <v>150263</v>
      </c>
      <c r="J41" s="84">
        <v>79085</v>
      </c>
      <c r="K41" s="84">
        <v>98131</v>
      </c>
      <c r="L41" s="84">
        <v>164089</v>
      </c>
      <c r="M41" s="85">
        <v>169792</v>
      </c>
      <c r="N41" s="82">
        <v>99387</v>
      </c>
      <c r="O41" s="82">
        <v>38894</v>
      </c>
      <c r="P41" s="83">
        <v>100670</v>
      </c>
    </row>
    <row r="42" spans="1:16" x14ac:dyDescent="0.2">
      <c r="A42" s="55" t="s">
        <v>98</v>
      </c>
      <c r="B42" s="81">
        <v>3862602</v>
      </c>
      <c r="C42" s="81">
        <v>16792</v>
      </c>
      <c r="D42" s="81">
        <v>477</v>
      </c>
      <c r="E42" s="81">
        <v>135966</v>
      </c>
      <c r="F42" s="81">
        <v>0</v>
      </c>
      <c r="G42" s="81">
        <v>0</v>
      </c>
      <c r="H42" s="81">
        <v>0</v>
      </c>
      <c r="I42" s="81">
        <v>0</v>
      </c>
      <c r="J42" s="84">
        <v>0</v>
      </c>
      <c r="K42" s="84">
        <v>261373</v>
      </c>
      <c r="L42" s="84">
        <v>83576</v>
      </c>
      <c r="M42" s="85">
        <v>63455</v>
      </c>
      <c r="N42" s="82">
        <v>28112</v>
      </c>
      <c r="O42" s="82">
        <v>265888</v>
      </c>
      <c r="P42" s="83">
        <v>1165515</v>
      </c>
    </row>
    <row r="43" spans="1:16" x14ac:dyDescent="0.2">
      <c r="A43" s="55" t="s">
        <v>20</v>
      </c>
      <c r="B43" s="81">
        <v>3380</v>
      </c>
      <c r="C43" s="81">
        <v>0</v>
      </c>
      <c r="D43" s="81">
        <v>2325</v>
      </c>
      <c r="E43" s="81">
        <v>1771</v>
      </c>
      <c r="F43" s="81">
        <v>1725</v>
      </c>
      <c r="G43" s="81">
        <v>1500</v>
      </c>
      <c r="H43" s="81">
        <v>1125</v>
      </c>
      <c r="I43" s="81">
        <v>1350</v>
      </c>
      <c r="J43" s="84">
        <v>2175</v>
      </c>
      <c r="K43" s="84">
        <v>2176</v>
      </c>
      <c r="L43" s="84">
        <v>3150</v>
      </c>
      <c r="M43" s="85">
        <v>4125</v>
      </c>
      <c r="N43" s="82">
        <v>7500</v>
      </c>
      <c r="O43" s="82">
        <v>6825</v>
      </c>
      <c r="P43" s="83">
        <v>8150</v>
      </c>
    </row>
    <row r="44" spans="1:16" x14ac:dyDescent="0.2">
      <c r="A44" s="55" t="s">
        <v>69</v>
      </c>
      <c r="B44" s="81">
        <v>0</v>
      </c>
      <c r="C44" s="81">
        <v>0</v>
      </c>
      <c r="D44" s="81">
        <v>0</v>
      </c>
      <c r="E44" s="81">
        <v>0</v>
      </c>
      <c r="F44" s="81">
        <v>0</v>
      </c>
      <c r="G44" s="81">
        <v>0</v>
      </c>
      <c r="H44" s="81">
        <v>0</v>
      </c>
      <c r="I44" s="81">
        <v>0</v>
      </c>
      <c r="J44" s="84">
        <v>0</v>
      </c>
      <c r="K44" s="84">
        <v>148349</v>
      </c>
      <c r="L44" s="84">
        <v>0</v>
      </c>
      <c r="M44" s="85">
        <v>480139</v>
      </c>
      <c r="N44" s="82">
        <v>497825</v>
      </c>
      <c r="O44" s="82">
        <v>505348</v>
      </c>
      <c r="P44" s="83">
        <v>994663</v>
      </c>
    </row>
    <row r="45" spans="1:16" x14ac:dyDescent="0.2">
      <c r="A45" s="55" t="s">
        <v>90</v>
      </c>
      <c r="B45" s="81">
        <v>0</v>
      </c>
      <c r="C45" s="81">
        <v>0</v>
      </c>
      <c r="D45" s="81">
        <v>0</v>
      </c>
      <c r="E45" s="81">
        <v>0</v>
      </c>
      <c r="F45" s="81">
        <v>0</v>
      </c>
      <c r="G45" s="81">
        <v>39590</v>
      </c>
      <c r="H45" s="81">
        <v>21613</v>
      </c>
      <c r="I45" s="81">
        <v>0</v>
      </c>
      <c r="J45" s="84">
        <v>0</v>
      </c>
      <c r="K45" s="84">
        <v>0</v>
      </c>
      <c r="L45" s="84">
        <v>0</v>
      </c>
      <c r="M45" s="85">
        <v>0</v>
      </c>
      <c r="N45" s="82">
        <v>0</v>
      </c>
      <c r="O45" s="82">
        <v>0</v>
      </c>
      <c r="P45" s="83">
        <v>0</v>
      </c>
    </row>
    <row r="46" spans="1:16" x14ac:dyDescent="0.2">
      <c r="A46" s="55" t="s">
        <v>49</v>
      </c>
      <c r="B46" s="81">
        <v>11695</v>
      </c>
      <c r="C46" s="81">
        <v>4830</v>
      </c>
      <c r="D46" s="81">
        <v>5027</v>
      </c>
      <c r="E46" s="81">
        <v>11479</v>
      </c>
      <c r="F46" s="81">
        <v>13522</v>
      </c>
      <c r="G46" s="81">
        <v>16603</v>
      </c>
      <c r="H46" s="81">
        <v>23094</v>
      </c>
      <c r="I46" s="81">
        <v>40452</v>
      </c>
      <c r="J46" s="84">
        <v>25462</v>
      </c>
      <c r="K46" s="84">
        <v>28889</v>
      </c>
      <c r="L46" s="84">
        <v>19977</v>
      </c>
      <c r="M46" s="85">
        <v>58247</v>
      </c>
      <c r="N46" s="82">
        <v>41594</v>
      </c>
      <c r="O46" s="82">
        <v>82080</v>
      </c>
      <c r="P46" s="83">
        <v>54847</v>
      </c>
    </row>
    <row r="47" spans="1:16" x14ac:dyDescent="0.2">
      <c r="A47" s="55" t="s">
        <v>93</v>
      </c>
      <c r="B47" s="81">
        <v>0</v>
      </c>
      <c r="C47" s="81">
        <v>0</v>
      </c>
      <c r="D47" s="81">
        <v>0</v>
      </c>
      <c r="E47" s="81">
        <v>0</v>
      </c>
      <c r="F47" s="81">
        <v>0</v>
      </c>
      <c r="G47" s="81">
        <v>4112</v>
      </c>
      <c r="H47" s="81">
        <v>0</v>
      </c>
      <c r="I47" s="81">
        <v>0</v>
      </c>
      <c r="J47" s="84">
        <v>0</v>
      </c>
      <c r="K47" s="84">
        <v>0</v>
      </c>
      <c r="L47" s="84">
        <v>0</v>
      </c>
      <c r="M47" s="85">
        <v>0</v>
      </c>
      <c r="N47" s="82">
        <v>0</v>
      </c>
      <c r="O47" s="82">
        <v>0</v>
      </c>
      <c r="P47" s="83">
        <v>0</v>
      </c>
    </row>
    <row r="48" spans="1:16" x14ac:dyDescent="0.2">
      <c r="A48" s="55" t="s">
        <v>73</v>
      </c>
      <c r="B48" s="81">
        <v>0</v>
      </c>
      <c r="C48" s="81">
        <v>0</v>
      </c>
      <c r="D48" s="81">
        <v>0</v>
      </c>
      <c r="E48" s="81">
        <v>0</v>
      </c>
      <c r="F48" s="81">
        <v>30037</v>
      </c>
      <c r="G48" s="81">
        <v>277325</v>
      </c>
      <c r="H48" s="81">
        <v>164163</v>
      </c>
      <c r="I48" s="81">
        <v>448278</v>
      </c>
      <c r="J48" s="84">
        <v>512230</v>
      </c>
      <c r="K48" s="84">
        <v>542416</v>
      </c>
      <c r="L48" s="84">
        <v>0</v>
      </c>
      <c r="M48" s="85">
        <v>0</v>
      </c>
      <c r="N48" s="82">
        <v>0</v>
      </c>
      <c r="O48" s="82">
        <v>0</v>
      </c>
      <c r="P48" s="83">
        <v>0</v>
      </c>
    </row>
    <row r="49" spans="1:16" x14ac:dyDescent="0.2">
      <c r="A49" s="55" t="s">
        <v>21</v>
      </c>
      <c r="B49" s="81">
        <v>34270</v>
      </c>
      <c r="C49" s="81">
        <v>12176</v>
      </c>
      <c r="D49" s="81">
        <v>17122</v>
      </c>
      <c r="E49" s="81">
        <v>19665</v>
      </c>
      <c r="F49" s="81">
        <v>26791</v>
      </c>
      <c r="G49" s="81">
        <v>30150</v>
      </c>
      <c r="H49" s="81">
        <v>34316</v>
      </c>
      <c r="I49" s="81">
        <v>105510</v>
      </c>
      <c r="J49" s="84">
        <v>72587</v>
      </c>
      <c r="K49" s="84">
        <v>53126</v>
      </c>
      <c r="L49" s="84">
        <v>69212</v>
      </c>
      <c r="M49" s="85">
        <v>67826</v>
      </c>
      <c r="N49" s="82">
        <v>206071</v>
      </c>
      <c r="O49" s="82">
        <v>168732</v>
      </c>
      <c r="P49" s="83">
        <v>123347</v>
      </c>
    </row>
    <row r="50" spans="1:16" x14ac:dyDescent="0.2">
      <c r="A50" s="55" t="s">
        <v>102</v>
      </c>
      <c r="B50" s="81">
        <v>0</v>
      </c>
      <c r="C50" s="81">
        <v>0</v>
      </c>
      <c r="D50" s="81">
        <v>0</v>
      </c>
      <c r="E50" s="81">
        <v>2553000</v>
      </c>
      <c r="F50" s="81">
        <v>0</v>
      </c>
      <c r="G50" s="81">
        <v>0</v>
      </c>
      <c r="H50" s="81">
        <v>0</v>
      </c>
      <c r="I50" s="81">
        <v>0</v>
      </c>
      <c r="J50" s="84">
        <v>0</v>
      </c>
      <c r="K50" s="84">
        <v>0</v>
      </c>
      <c r="L50" s="84">
        <v>0</v>
      </c>
      <c r="M50" s="85">
        <v>0</v>
      </c>
      <c r="N50" s="82">
        <v>0</v>
      </c>
      <c r="O50" s="82">
        <v>0</v>
      </c>
      <c r="P50" s="83">
        <v>0</v>
      </c>
    </row>
    <row r="51" spans="1:16" x14ac:dyDescent="0.2">
      <c r="A51" s="55" t="s">
        <v>22</v>
      </c>
      <c r="B51" s="81">
        <v>5400</v>
      </c>
      <c r="C51" s="81">
        <v>12132</v>
      </c>
      <c r="D51" s="81">
        <v>2400</v>
      </c>
      <c r="E51" s="81">
        <v>3000</v>
      </c>
      <c r="F51" s="81">
        <v>3000</v>
      </c>
      <c r="G51" s="81">
        <v>2400</v>
      </c>
      <c r="H51" s="81">
        <v>7800</v>
      </c>
      <c r="I51" s="81">
        <v>21000</v>
      </c>
      <c r="J51" s="84">
        <v>21000</v>
      </c>
      <c r="K51" s="84">
        <v>23880</v>
      </c>
      <c r="L51" s="84">
        <v>34800</v>
      </c>
      <c r="M51" s="85">
        <v>12600</v>
      </c>
      <c r="N51" s="82">
        <v>22200</v>
      </c>
      <c r="O51" s="82">
        <v>36000</v>
      </c>
      <c r="P51" s="83">
        <v>0</v>
      </c>
    </row>
    <row r="52" spans="1:16" x14ac:dyDescent="0.2">
      <c r="A52" s="55" t="s">
        <v>115</v>
      </c>
      <c r="B52" s="81">
        <v>0</v>
      </c>
      <c r="C52" s="81">
        <v>0</v>
      </c>
      <c r="D52" s="81">
        <v>0</v>
      </c>
      <c r="E52" s="81">
        <v>0</v>
      </c>
      <c r="F52" s="81">
        <v>0</v>
      </c>
      <c r="G52" s="81">
        <v>0</v>
      </c>
      <c r="H52" s="81">
        <v>0</v>
      </c>
      <c r="I52" s="81">
        <v>0</v>
      </c>
      <c r="J52" s="84">
        <v>0</v>
      </c>
      <c r="K52" s="84">
        <v>0</v>
      </c>
      <c r="L52" s="84">
        <v>0</v>
      </c>
      <c r="M52" s="85">
        <v>0</v>
      </c>
      <c r="N52" s="82">
        <v>1760</v>
      </c>
      <c r="O52" s="82">
        <v>6654</v>
      </c>
      <c r="P52" s="83">
        <v>9011</v>
      </c>
    </row>
    <row r="53" spans="1:16" x14ac:dyDescent="0.2">
      <c r="A53" s="55" t="s">
        <v>50</v>
      </c>
      <c r="B53" s="81">
        <v>0</v>
      </c>
      <c r="C53" s="81">
        <v>0</v>
      </c>
      <c r="D53" s="81">
        <v>0</v>
      </c>
      <c r="E53" s="81">
        <v>0</v>
      </c>
      <c r="F53" s="81">
        <v>0</v>
      </c>
      <c r="G53" s="81">
        <v>0</v>
      </c>
      <c r="H53" s="81">
        <v>0</v>
      </c>
      <c r="I53" s="81">
        <v>1745626</v>
      </c>
      <c r="J53" s="84">
        <v>2493945</v>
      </c>
      <c r="K53" s="84">
        <v>196157</v>
      </c>
      <c r="L53" s="84">
        <v>3228814</v>
      </c>
      <c r="M53" s="85">
        <v>97257</v>
      </c>
      <c r="N53" s="82">
        <v>83973</v>
      </c>
      <c r="O53" s="82">
        <v>69729</v>
      </c>
      <c r="P53" s="83">
        <v>30453</v>
      </c>
    </row>
    <row r="54" spans="1:16" x14ac:dyDescent="0.2">
      <c r="A54" s="55" t="s">
        <v>51</v>
      </c>
      <c r="B54" s="81">
        <v>42</v>
      </c>
      <c r="C54" s="81">
        <v>12431</v>
      </c>
      <c r="D54" s="81">
        <v>0</v>
      </c>
      <c r="E54" s="81">
        <v>0</v>
      </c>
      <c r="F54" s="81">
        <v>70762</v>
      </c>
      <c r="G54" s="81">
        <v>174288</v>
      </c>
      <c r="H54" s="81">
        <v>27034</v>
      </c>
      <c r="I54" s="81">
        <v>5979</v>
      </c>
      <c r="J54" s="84">
        <v>0</v>
      </c>
      <c r="K54" s="84">
        <v>38631</v>
      </c>
      <c r="L54" s="84">
        <v>142334</v>
      </c>
      <c r="M54" s="85">
        <v>23850</v>
      </c>
      <c r="N54" s="82">
        <v>0</v>
      </c>
      <c r="O54" s="82">
        <v>46417</v>
      </c>
      <c r="P54" s="83">
        <v>0</v>
      </c>
    </row>
    <row r="55" spans="1:16" x14ac:dyDescent="0.2">
      <c r="A55" s="55" t="s">
        <v>85</v>
      </c>
      <c r="B55" s="81">
        <v>1437474</v>
      </c>
      <c r="C55" s="81">
        <v>342496</v>
      </c>
      <c r="D55" s="81">
        <v>22135</v>
      </c>
      <c r="E55" s="81">
        <v>142361</v>
      </c>
      <c r="F55" s="81">
        <v>412970</v>
      </c>
      <c r="G55" s="81">
        <v>494145</v>
      </c>
      <c r="H55" s="81">
        <v>1863019</v>
      </c>
      <c r="I55" s="81">
        <v>267237</v>
      </c>
      <c r="J55" s="84">
        <v>0</v>
      </c>
      <c r="K55" s="84">
        <v>0</v>
      </c>
      <c r="L55" s="84">
        <v>0</v>
      </c>
      <c r="M55" s="85">
        <v>0</v>
      </c>
      <c r="N55" s="82">
        <v>0</v>
      </c>
      <c r="O55" s="82">
        <v>0</v>
      </c>
      <c r="P55" s="83">
        <v>0</v>
      </c>
    </row>
    <row r="56" spans="1:16" x14ac:dyDescent="0.2">
      <c r="A56" s="55" t="s">
        <v>108</v>
      </c>
      <c r="B56" s="81">
        <v>3664</v>
      </c>
      <c r="C56" s="81">
        <v>0</v>
      </c>
      <c r="D56" s="81">
        <v>0</v>
      </c>
      <c r="E56" s="81">
        <v>0</v>
      </c>
      <c r="F56" s="81">
        <v>0</v>
      </c>
      <c r="G56" s="81">
        <v>0</v>
      </c>
      <c r="H56" s="81">
        <v>0</v>
      </c>
      <c r="I56" s="81">
        <v>0</v>
      </c>
      <c r="J56" s="84">
        <v>0</v>
      </c>
      <c r="K56" s="84">
        <v>0</v>
      </c>
      <c r="L56" s="84">
        <v>0</v>
      </c>
      <c r="M56" s="85">
        <v>0</v>
      </c>
      <c r="N56" s="82">
        <v>0</v>
      </c>
      <c r="O56" s="82">
        <v>0</v>
      </c>
      <c r="P56" s="83">
        <v>0</v>
      </c>
    </row>
    <row r="57" spans="1:16" x14ac:dyDescent="0.2">
      <c r="A57" s="55" t="s">
        <v>23</v>
      </c>
      <c r="B57" s="81">
        <v>132112</v>
      </c>
      <c r="C57" s="81">
        <v>222465</v>
      </c>
      <c r="D57" s="81">
        <v>116457</v>
      </c>
      <c r="E57" s="81">
        <v>81927</v>
      </c>
      <c r="F57" s="81">
        <v>111681</v>
      </c>
      <c r="G57" s="81">
        <v>227976</v>
      </c>
      <c r="H57" s="81">
        <v>177542</v>
      </c>
      <c r="I57" s="81">
        <v>176302</v>
      </c>
      <c r="J57" s="84">
        <v>171097</v>
      </c>
      <c r="K57" s="84">
        <v>201131</v>
      </c>
      <c r="L57" s="84">
        <v>291466</v>
      </c>
      <c r="M57" s="85">
        <v>388170</v>
      </c>
      <c r="N57" s="82">
        <v>459269</v>
      </c>
      <c r="O57" s="82">
        <v>621886</v>
      </c>
      <c r="P57" s="83">
        <v>1033055</v>
      </c>
    </row>
    <row r="58" spans="1:16" x14ac:dyDescent="0.2">
      <c r="A58" s="55" t="s">
        <v>116</v>
      </c>
      <c r="B58" s="81">
        <v>0</v>
      </c>
      <c r="C58" s="81">
        <v>0</v>
      </c>
      <c r="D58" s="81">
        <v>0</v>
      </c>
      <c r="E58" s="81">
        <v>0</v>
      </c>
      <c r="F58" s="81">
        <v>0</v>
      </c>
      <c r="G58" s="81">
        <v>0</v>
      </c>
      <c r="H58" s="81">
        <v>0</v>
      </c>
      <c r="I58" s="81">
        <v>0</v>
      </c>
      <c r="J58" s="84">
        <v>0</v>
      </c>
      <c r="K58" s="84">
        <v>0</v>
      </c>
      <c r="L58" s="84">
        <v>0</v>
      </c>
      <c r="M58" s="85">
        <v>0</v>
      </c>
      <c r="N58" s="82">
        <v>91750</v>
      </c>
      <c r="O58" s="82">
        <v>0</v>
      </c>
      <c r="P58" s="83">
        <v>0</v>
      </c>
    </row>
    <row r="59" spans="1:16" x14ac:dyDescent="0.2">
      <c r="A59" s="55" t="s">
        <v>89</v>
      </c>
      <c r="B59" s="81">
        <v>1105708</v>
      </c>
      <c r="C59" s="81">
        <v>750487</v>
      </c>
      <c r="D59" s="81">
        <v>1034569</v>
      </c>
      <c r="E59" s="81">
        <v>70000</v>
      </c>
      <c r="F59" s="81">
        <v>680000</v>
      </c>
      <c r="G59" s="81">
        <v>0</v>
      </c>
      <c r="H59" s="81">
        <v>1257915</v>
      </c>
      <c r="I59" s="81">
        <v>0</v>
      </c>
      <c r="J59" s="84">
        <v>0</v>
      </c>
      <c r="K59" s="84">
        <v>0</v>
      </c>
      <c r="L59" s="84">
        <v>0</v>
      </c>
      <c r="M59" s="85">
        <v>0</v>
      </c>
      <c r="N59" s="82">
        <v>0</v>
      </c>
      <c r="O59" s="82">
        <v>0</v>
      </c>
      <c r="P59" s="83">
        <v>0</v>
      </c>
    </row>
    <row r="60" spans="1:16" x14ac:dyDescent="0.2">
      <c r="A60" s="55" t="s">
        <v>61</v>
      </c>
      <c r="B60" s="81">
        <v>90598</v>
      </c>
      <c r="C60" s="81">
        <v>20221</v>
      </c>
      <c r="D60" s="81">
        <v>5785</v>
      </c>
      <c r="E60" s="81">
        <v>4764</v>
      </c>
      <c r="F60" s="81">
        <v>33243</v>
      </c>
      <c r="G60" s="81">
        <v>54448</v>
      </c>
      <c r="H60" s="81">
        <v>29701</v>
      </c>
      <c r="I60" s="81">
        <v>59730</v>
      </c>
      <c r="J60" s="84">
        <v>106167</v>
      </c>
      <c r="K60" s="84">
        <v>139617</v>
      </c>
      <c r="L60" s="84">
        <v>43927</v>
      </c>
      <c r="M60" s="85">
        <v>72530</v>
      </c>
      <c r="N60" s="82">
        <v>45825</v>
      </c>
      <c r="O60" s="82">
        <v>147524</v>
      </c>
      <c r="P60" s="83">
        <v>51913</v>
      </c>
    </row>
    <row r="61" spans="1:16" x14ac:dyDescent="0.2">
      <c r="A61" s="55" t="s">
        <v>125</v>
      </c>
      <c r="B61" s="81">
        <v>0</v>
      </c>
      <c r="C61" s="81">
        <v>0</v>
      </c>
      <c r="D61" s="81">
        <v>0</v>
      </c>
      <c r="E61" s="81">
        <v>0</v>
      </c>
      <c r="F61" s="81">
        <v>0</v>
      </c>
      <c r="G61" s="81">
        <v>0</v>
      </c>
      <c r="H61" s="81">
        <v>0</v>
      </c>
      <c r="I61" s="81">
        <v>0</v>
      </c>
      <c r="J61" s="84">
        <v>0</v>
      </c>
      <c r="K61" s="84">
        <v>0</v>
      </c>
      <c r="L61" s="84">
        <v>0</v>
      </c>
      <c r="M61" s="85">
        <v>0</v>
      </c>
      <c r="N61" s="82">
        <v>0</v>
      </c>
      <c r="O61" s="82">
        <v>0</v>
      </c>
      <c r="P61" s="83">
        <v>372324</v>
      </c>
    </row>
    <row r="62" spans="1:16" x14ac:dyDescent="0.2">
      <c r="A62" s="55" t="s">
        <v>118</v>
      </c>
      <c r="B62" s="81">
        <v>0</v>
      </c>
      <c r="C62" s="81">
        <v>0</v>
      </c>
      <c r="D62" s="81">
        <v>0</v>
      </c>
      <c r="E62" s="81">
        <v>0</v>
      </c>
      <c r="F62" s="81">
        <v>0</v>
      </c>
      <c r="G62" s="81">
        <v>0</v>
      </c>
      <c r="H62" s="81">
        <v>0</v>
      </c>
      <c r="I62" s="81">
        <v>0</v>
      </c>
      <c r="J62" s="84">
        <v>0</v>
      </c>
      <c r="K62" s="84">
        <v>0</v>
      </c>
      <c r="L62" s="84">
        <v>0</v>
      </c>
      <c r="M62" s="85">
        <v>0</v>
      </c>
      <c r="N62" s="82">
        <v>345651</v>
      </c>
      <c r="O62" s="82">
        <v>579710</v>
      </c>
      <c r="P62" s="83">
        <v>375919</v>
      </c>
    </row>
    <row r="63" spans="1:16" x14ac:dyDescent="0.2">
      <c r="A63" s="55" t="s">
        <v>52</v>
      </c>
      <c r="B63" s="81">
        <v>11875</v>
      </c>
      <c r="C63" s="81">
        <v>19942</v>
      </c>
      <c r="D63" s="81">
        <v>7262</v>
      </c>
      <c r="E63" s="81">
        <v>7260</v>
      </c>
      <c r="F63" s="81">
        <v>6288</v>
      </c>
      <c r="G63" s="81">
        <v>30450</v>
      </c>
      <c r="H63" s="81">
        <v>17635</v>
      </c>
      <c r="I63" s="81">
        <v>28599</v>
      </c>
      <c r="J63" s="84">
        <v>38906</v>
      </c>
      <c r="K63" s="84">
        <v>27004</v>
      </c>
      <c r="L63" s="84">
        <v>23929</v>
      </c>
      <c r="M63" s="85">
        <v>23511</v>
      </c>
      <c r="N63" s="82">
        <v>24014</v>
      </c>
      <c r="O63" s="82">
        <v>19785</v>
      </c>
      <c r="P63" s="83">
        <v>24410</v>
      </c>
    </row>
    <row r="64" spans="1:16" x14ac:dyDescent="0.2">
      <c r="A64" s="55" t="s">
        <v>80</v>
      </c>
      <c r="B64" s="81">
        <v>0</v>
      </c>
      <c r="C64" s="81">
        <v>0</v>
      </c>
      <c r="D64" s="81">
        <v>0</v>
      </c>
      <c r="E64" s="81">
        <v>0</v>
      </c>
      <c r="F64" s="81">
        <v>0</v>
      </c>
      <c r="G64" s="81">
        <v>0</v>
      </c>
      <c r="H64" s="81">
        <v>0</v>
      </c>
      <c r="I64" s="81">
        <v>0</v>
      </c>
      <c r="J64" s="84">
        <v>0</v>
      </c>
      <c r="K64" s="84">
        <v>0</v>
      </c>
      <c r="L64" s="84">
        <v>288501</v>
      </c>
      <c r="M64" s="85">
        <v>0</v>
      </c>
      <c r="N64" s="82">
        <v>0</v>
      </c>
      <c r="O64" s="82">
        <v>0</v>
      </c>
      <c r="P64" s="83">
        <v>0</v>
      </c>
    </row>
    <row r="65" spans="1:16" x14ac:dyDescent="0.2">
      <c r="A65" s="55" t="s">
        <v>53</v>
      </c>
      <c r="B65" s="81">
        <v>114999</v>
      </c>
      <c r="C65" s="81">
        <v>63574</v>
      </c>
      <c r="D65" s="81">
        <v>68001</v>
      </c>
      <c r="E65" s="81">
        <v>85000</v>
      </c>
      <c r="F65" s="81">
        <v>113500</v>
      </c>
      <c r="G65" s="81">
        <v>180500</v>
      </c>
      <c r="H65" s="81">
        <v>129115</v>
      </c>
      <c r="I65" s="81">
        <v>157900</v>
      </c>
      <c r="J65" s="84">
        <v>133000</v>
      </c>
      <c r="K65" s="84">
        <v>111045</v>
      </c>
      <c r="L65" s="84">
        <v>121673</v>
      </c>
      <c r="M65" s="85">
        <v>182177</v>
      </c>
      <c r="N65" s="82">
        <v>400567</v>
      </c>
      <c r="O65" s="82">
        <v>642779</v>
      </c>
      <c r="P65" s="83">
        <v>809167</v>
      </c>
    </row>
    <row r="66" spans="1:16" x14ac:dyDescent="0.2">
      <c r="A66" s="55" t="s">
        <v>31</v>
      </c>
      <c r="B66" s="81">
        <v>4439</v>
      </c>
      <c r="C66" s="81">
        <v>1799</v>
      </c>
      <c r="D66" s="81">
        <v>12276</v>
      </c>
      <c r="E66" s="81">
        <v>8608</v>
      </c>
      <c r="F66" s="81">
        <v>18240</v>
      </c>
      <c r="G66" s="81">
        <v>80029</v>
      </c>
      <c r="H66" s="81">
        <v>110969</v>
      </c>
      <c r="I66" s="81">
        <v>202776</v>
      </c>
      <c r="J66" s="84">
        <v>242238</v>
      </c>
      <c r="K66" s="84">
        <v>115685</v>
      </c>
      <c r="L66" s="84">
        <v>91492</v>
      </c>
      <c r="M66" s="85">
        <v>62270</v>
      </c>
      <c r="N66" s="82">
        <v>15179</v>
      </c>
      <c r="O66" s="82">
        <v>95741</v>
      </c>
      <c r="P66" s="83">
        <v>62878</v>
      </c>
    </row>
    <row r="67" spans="1:16" x14ac:dyDescent="0.2">
      <c r="A67" s="55" t="s">
        <v>112</v>
      </c>
      <c r="B67" s="81">
        <v>180883</v>
      </c>
      <c r="C67" s="81">
        <v>0</v>
      </c>
      <c r="D67" s="81">
        <v>0</v>
      </c>
      <c r="E67" s="81">
        <v>0</v>
      </c>
      <c r="F67" s="81">
        <v>0</v>
      </c>
      <c r="G67" s="81">
        <v>0</v>
      </c>
      <c r="H67" s="81">
        <v>0</v>
      </c>
      <c r="I67" s="81">
        <v>0</v>
      </c>
      <c r="J67" s="84">
        <v>0</v>
      </c>
      <c r="K67" s="84">
        <v>0</v>
      </c>
      <c r="L67" s="84">
        <v>0</v>
      </c>
      <c r="M67" s="85">
        <v>0</v>
      </c>
      <c r="N67" s="82">
        <v>0</v>
      </c>
      <c r="O67" s="82">
        <v>0</v>
      </c>
      <c r="P67" s="83">
        <v>0</v>
      </c>
    </row>
    <row r="68" spans="1:16" x14ac:dyDescent="0.2">
      <c r="A68" s="55" t="s">
        <v>54</v>
      </c>
      <c r="B68" s="81">
        <v>117246</v>
      </c>
      <c r="C68" s="81">
        <v>92048</v>
      </c>
      <c r="D68" s="81">
        <v>62630</v>
      </c>
      <c r="E68" s="81">
        <v>83034</v>
      </c>
      <c r="F68" s="81">
        <v>99223</v>
      </c>
      <c r="G68" s="81">
        <v>110421</v>
      </c>
      <c r="H68" s="81">
        <v>152133</v>
      </c>
      <c r="I68" s="81">
        <v>562189</v>
      </c>
      <c r="J68" s="84">
        <v>104255</v>
      </c>
      <c r="K68" s="84">
        <v>219004</v>
      </c>
      <c r="L68" s="84">
        <v>301010</v>
      </c>
      <c r="M68" s="85">
        <v>550989</v>
      </c>
      <c r="N68" s="82">
        <v>929080</v>
      </c>
      <c r="O68" s="82">
        <v>693014</v>
      </c>
      <c r="P68" s="83">
        <v>919632</v>
      </c>
    </row>
    <row r="69" spans="1:16" x14ac:dyDescent="0.2">
      <c r="A69" s="55" t="s">
        <v>24</v>
      </c>
      <c r="B69" s="81">
        <v>8894</v>
      </c>
      <c r="C69" s="81">
        <v>11815</v>
      </c>
      <c r="D69" s="81">
        <v>7892</v>
      </c>
      <c r="E69" s="81">
        <v>8550</v>
      </c>
      <c r="F69" s="81">
        <v>13403</v>
      </c>
      <c r="G69" s="81">
        <v>17196</v>
      </c>
      <c r="H69" s="81">
        <v>10171</v>
      </c>
      <c r="I69" s="81">
        <v>15655</v>
      </c>
      <c r="J69" s="84">
        <v>14039</v>
      </c>
      <c r="K69" s="84">
        <v>10174</v>
      </c>
      <c r="L69" s="84">
        <v>6348</v>
      </c>
      <c r="M69" s="85">
        <v>13762</v>
      </c>
      <c r="N69" s="82">
        <v>11145</v>
      </c>
      <c r="O69" s="82">
        <v>0</v>
      </c>
      <c r="P69" s="83">
        <v>23034</v>
      </c>
    </row>
    <row r="70" spans="1:16" x14ac:dyDescent="0.2">
      <c r="A70" s="55" t="s">
        <v>109</v>
      </c>
      <c r="B70" s="81">
        <v>9919</v>
      </c>
      <c r="C70" s="81">
        <v>0</v>
      </c>
      <c r="D70" s="81">
        <v>0</v>
      </c>
      <c r="E70" s="81">
        <v>0</v>
      </c>
      <c r="F70" s="81">
        <v>0</v>
      </c>
      <c r="G70" s="81">
        <v>0</v>
      </c>
      <c r="H70" s="81">
        <v>0</v>
      </c>
      <c r="I70" s="81">
        <v>0</v>
      </c>
      <c r="J70" s="84">
        <v>0</v>
      </c>
      <c r="K70" s="84">
        <v>0</v>
      </c>
      <c r="L70" s="84">
        <v>0</v>
      </c>
      <c r="M70" s="85">
        <v>0</v>
      </c>
      <c r="N70" s="82">
        <v>0</v>
      </c>
      <c r="O70" s="82">
        <v>0</v>
      </c>
      <c r="P70" s="83">
        <v>0</v>
      </c>
    </row>
    <row r="71" spans="1:16" x14ac:dyDescent="0.2">
      <c r="A71" s="55" t="s">
        <v>62</v>
      </c>
      <c r="B71" s="81">
        <v>0</v>
      </c>
      <c r="C71" s="81">
        <v>35263</v>
      </c>
      <c r="D71" s="81">
        <v>69307</v>
      </c>
      <c r="E71" s="81">
        <v>113309</v>
      </c>
      <c r="F71" s="81">
        <v>155436</v>
      </c>
      <c r="G71" s="81">
        <v>77843</v>
      </c>
      <c r="H71" s="81">
        <v>146090</v>
      </c>
      <c r="I71" s="81">
        <v>234152</v>
      </c>
      <c r="J71" s="84">
        <v>95326</v>
      </c>
      <c r="K71" s="84">
        <v>207263</v>
      </c>
      <c r="L71" s="84">
        <v>124113</v>
      </c>
      <c r="M71" s="85">
        <v>237785</v>
      </c>
      <c r="N71" s="82">
        <v>158818</v>
      </c>
      <c r="O71" s="82">
        <v>180489</v>
      </c>
      <c r="P71" s="83">
        <v>258933</v>
      </c>
    </row>
    <row r="72" spans="1:16" x14ac:dyDescent="0.2">
      <c r="A72" s="55" t="s">
        <v>55</v>
      </c>
      <c r="B72" s="81">
        <v>70256</v>
      </c>
      <c r="C72" s="81">
        <v>48413</v>
      </c>
      <c r="D72" s="81">
        <v>79422</v>
      </c>
      <c r="E72" s="81">
        <v>86532</v>
      </c>
      <c r="F72" s="81">
        <v>278641</v>
      </c>
      <c r="G72" s="81">
        <v>302961</v>
      </c>
      <c r="H72" s="81">
        <v>782675</v>
      </c>
      <c r="I72" s="81">
        <v>829241</v>
      </c>
      <c r="J72" s="84">
        <v>1055863</v>
      </c>
      <c r="K72" s="84">
        <v>733449</v>
      </c>
      <c r="L72" s="84">
        <v>945621</v>
      </c>
      <c r="M72" s="85">
        <v>1365421</v>
      </c>
      <c r="N72" s="82">
        <v>1542289</v>
      </c>
      <c r="O72" s="82">
        <v>2082386</v>
      </c>
      <c r="P72" s="83">
        <v>3728342</v>
      </c>
    </row>
    <row r="73" spans="1:16" x14ac:dyDescent="0.2">
      <c r="A73" s="55" t="s">
        <v>56</v>
      </c>
      <c r="B73" s="81">
        <v>281022</v>
      </c>
      <c r="C73" s="81">
        <v>132894</v>
      </c>
      <c r="D73" s="81">
        <v>117941</v>
      </c>
      <c r="E73" s="81">
        <v>42277</v>
      </c>
      <c r="F73" s="81">
        <v>97755</v>
      </c>
      <c r="G73" s="81">
        <v>252295</v>
      </c>
      <c r="H73" s="81">
        <v>191366</v>
      </c>
      <c r="I73" s="81">
        <v>297660</v>
      </c>
      <c r="J73" s="84">
        <v>326915</v>
      </c>
      <c r="K73" s="84">
        <v>151166</v>
      </c>
      <c r="L73" s="84">
        <v>269339</v>
      </c>
      <c r="M73" s="85">
        <v>311864</v>
      </c>
      <c r="N73" s="82">
        <v>160608</v>
      </c>
      <c r="O73" s="82">
        <v>517169</v>
      </c>
      <c r="P73" s="83">
        <v>740250</v>
      </c>
    </row>
    <row r="74" spans="1:16" x14ac:dyDescent="0.2">
      <c r="A74" s="55" t="s">
        <v>99</v>
      </c>
      <c r="B74" s="81">
        <v>0</v>
      </c>
      <c r="C74" s="81">
        <v>65365</v>
      </c>
      <c r="D74" s="81">
        <v>6759</v>
      </c>
      <c r="E74" s="81">
        <v>11861</v>
      </c>
      <c r="F74" s="81">
        <v>0</v>
      </c>
      <c r="G74" s="81">
        <v>0</v>
      </c>
      <c r="H74" s="81">
        <v>0</v>
      </c>
      <c r="I74" s="81">
        <v>0</v>
      </c>
      <c r="J74" s="84">
        <v>0</v>
      </c>
      <c r="K74" s="84">
        <v>0</v>
      </c>
      <c r="L74" s="84">
        <v>0</v>
      </c>
      <c r="M74" s="85">
        <v>0</v>
      </c>
      <c r="N74" s="82">
        <v>0</v>
      </c>
      <c r="O74" s="82">
        <v>0</v>
      </c>
      <c r="P74" s="83">
        <v>0</v>
      </c>
    </row>
    <row r="75" spans="1:16" x14ac:dyDescent="0.2">
      <c r="A75" s="55" t="s">
        <v>101</v>
      </c>
      <c r="B75" s="81">
        <v>990</v>
      </c>
      <c r="C75" s="81">
        <v>2640</v>
      </c>
      <c r="D75" s="81">
        <v>330</v>
      </c>
      <c r="E75" s="81">
        <v>435</v>
      </c>
      <c r="F75" s="81">
        <v>0</v>
      </c>
      <c r="G75" s="81">
        <v>0</v>
      </c>
      <c r="H75" s="81">
        <v>0</v>
      </c>
      <c r="I75" s="81">
        <v>0</v>
      </c>
      <c r="J75" s="84">
        <v>0</v>
      </c>
      <c r="K75" s="84">
        <v>0</v>
      </c>
      <c r="L75" s="84">
        <v>0</v>
      </c>
      <c r="M75" s="85">
        <v>0</v>
      </c>
      <c r="N75" s="82">
        <v>0</v>
      </c>
      <c r="O75" s="82">
        <v>0</v>
      </c>
      <c r="P75" s="83">
        <v>0</v>
      </c>
    </row>
    <row r="76" spans="1:16" x14ac:dyDescent="0.2">
      <c r="A76" s="55" t="s">
        <v>57</v>
      </c>
      <c r="B76" s="81">
        <v>3164203</v>
      </c>
      <c r="C76" s="81">
        <v>240790</v>
      </c>
      <c r="D76" s="81">
        <v>146159</v>
      </c>
      <c r="E76" s="81">
        <v>174450</v>
      </c>
      <c r="F76" s="81">
        <v>169365</v>
      </c>
      <c r="G76" s="81">
        <v>182085</v>
      </c>
      <c r="H76" s="81">
        <v>207520</v>
      </c>
      <c r="I76" s="81">
        <v>420890</v>
      </c>
      <c r="J76" s="84">
        <v>1177846</v>
      </c>
      <c r="K76" s="84">
        <v>977196</v>
      </c>
      <c r="L76" s="84">
        <v>1854638</v>
      </c>
      <c r="M76" s="85">
        <v>1988063</v>
      </c>
      <c r="N76" s="82">
        <v>2476009</v>
      </c>
      <c r="O76" s="82">
        <v>4399234</v>
      </c>
      <c r="P76" s="83">
        <v>5077993</v>
      </c>
    </row>
    <row r="77" spans="1:16" x14ac:dyDescent="0.2">
      <c r="A77" s="55" t="s">
        <v>66</v>
      </c>
      <c r="B77" s="81">
        <v>672150</v>
      </c>
      <c r="C77" s="81">
        <v>972426</v>
      </c>
      <c r="D77" s="81">
        <v>271517</v>
      </c>
      <c r="E77" s="81">
        <v>20789</v>
      </c>
      <c r="F77" s="81">
        <v>57399</v>
      </c>
      <c r="G77" s="81">
        <v>726780</v>
      </c>
      <c r="H77" s="81">
        <v>419418</v>
      </c>
      <c r="I77" s="81">
        <v>108316</v>
      </c>
      <c r="J77" s="84">
        <v>1022629</v>
      </c>
      <c r="K77" s="84">
        <v>34774</v>
      </c>
      <c r="L77" s="84">
        <v>113521</v>
      </c>
      <c r="M77" s="85">
        <v>5264</v>
      </c>
      <c r="N77" s="82">
        <v>175440</v>
      </c>
      <c r="O77" s="82">
        <v>57649</v>
      </c>
      <c r="P77" s="83">
        <v>55413</v>
      </c>
    </row>
    <row r="78" spans="1:16" x14ac:dyDescent="0.2">
      <c r="A78" s="55" t="s">
        <v>64</v>
      </c>
      <c r="B78" s="81">
        <v>76800</v>
      </c>
      <c r="C78" s="81">
        <v>18400</v>
      </c>
      <c r="D78" s="81">
        <v>1200</v>
      </c>
      <c r="E78" s="81">
        <v>10400</v>
      </c>
      <c r="F78" s="81">
        <v>6400</v>
      </c>
      <c r="G78" s="81">
        <v>2800</v>
      </c>
      <c r="H78" s="81">
        <v>10800</v>
      </c>
      <c r="I78" s="81">
        <v>21997</v>
      </c>
      <c r="J78" s="84">
        <v>14000</v>
      </c>
      <c r="K78" s="84">
        <v>23600</v>
      </c>
      <c r="L78" s="84">
        <v>33600</v>
      </c>
      <c r="M78" s="85">
        <v>40000</v>
      </c>
      <c r="N78" s="82">
        <v>69600</v>
      </c>
      <c r="O78" s="82">
        <v>139800</v>
      </c>
      <c r="P78" s="83">
        <v>150580</v>
      </c>
    </row>
    <row r="79" spans="1:16" x14ac:dyDescent="0.2">
      <c r="A79" s="55" t="s">
        <v>88</v>
      </c>
      <c r="B79" s="81">
        <v>0</v>
      </c>
      <c r="C79" s="81">
        <v>0</v>
      </c>
      <c r="D79" s="81">
        <v>0</v>
      </c>
      <c r="E79" s="81">
        <v>0</v>
      </c>
      <c r="F79" s="81">
        <v>0</v>
      </c>
      <c r="G79" s="81">
        <v>0</v>
      </c>
      <c r="H79" s="81">
        <v>134161</v>
      </c>
      <c r="I79" s="81">
        <v>0</v>
      </c>
      <c r="J79" s="84">
        <v>0</v>
      </c>
      <c r="K79" s="84">
        <v>0</v>
      </c>
      <c r="L79" s="84">
        <v>0</v>
      </c>
      <c r="M79" s="85">
        <v>0</v>
      </c>
      <c r="N79" s="82">
        <v>0</v>
      </c>
      <c r="O79" s="82">
        <v>0</v>
      </c>
      <c r="P79" s="83">
        <v>0</v>
      </c>
    </row>
    <row r="80" spans="1:16" x14ac:dyDescent="0.2">
      <c r="A80" s="55" t="s">
        <v>58</v>
      </c>
      <c r="B80" s="81">
        <v>0</v>
      </c>
      <c r="C80" s="81">
        <v>0</v>
      </c>
      <c r="D80" s="81">
        <v>1975</v>
      </c>
      <c r="E80" s="81">
        <v>9000</v>
      </c>
      <c r="F80" s="81">
        <v>3219</v>
      </c>
      <c r="G80" s="81">
        <v>84272</v>
      </c>
      <c r="H80" s="81">
        <v>42124</v>
      </c>
      <c r="I80" s="81">
        <v>129220</v>
      </c>
      <c r="J80" s="84">
        <v>15060</v>
      </c>
      <c r="K80" s="84">
        <v>16699</v>
      </c>
      <c r="L80" s="84">
        <v>13758</v>
      </c>
      <c r="M80" s="85">
        <v>28721</v>
      </c>
      <c r="N80" s="82">
        <v>23047</v>
      </c>
      <c r="O80" s="82">
        <v>50212</v>
      </c>
      <c r="P80" s="83">
        <v>27901</v>
      </c>
    </row>
    <row r="81" spans="1:16" x14ac:dyDescent="0.2">
      <c r="A81" s="55" t="s">
        <v>70</v>
      </c>
      <c r="B81" s="81">
        <v>0</v>
      </c>
      <c r="C81" s="81">
        <v>0</v>
      </c>
      <c r="D81" s="81">
        <v>0</v>
      </c>
      <c r="E81" s="81">
        <v>0</v>
      </c>
      <c r="F81" s="81">
        <v>0</v>
      </c>
      <c r="G81" s="81">
        <v>0</v>
      </c>
      <c r="H81" s="81">
        <v>370375</v>
      </c>
      <c r="I81" s="81">
        <v>63893</v>
      </c>
      <c r="J81" s="84">
        <v>343314</v>
      </c>
      <c r="K81" s="84">
        <v>0</v>
      </c>
      <c r="L81" s="84">
        <v>7405</v>
      </c>
      <c r="M81" s="85">
        <v>222680</v>
      </c>
      <c r="N81" s="82">
        <v>0</v>
      </c>
      <c r="O81" s="82">
        <v>460420</v>
      </c>
      <c r="P81" s="83">
        <v>561036</v>
      </c>
    </row>
    <row r="82" spans="1:16" x14ac:dyDescent="0.2">
      <c r="A82" s="55" t="s">
        <v>117</v>
      </c>
      <c r="B82" s="81">
        <v>0</v>
      </c>
      <c r="C82" s="81">
        <v>0</v>
      </c>
      <c r="D82" s="81">
        <v>0</v>
      </c>
      <c r="E82" s="81">
        <v>0</v>
      </c>
      <c r="F82" s="81">
        <v>0</v>
      </c>
      <c r="G82" s="81">
        <v>0</v>
      </c>
      <c r="H82" s="81">
        <v>0</v>
      </c>
      <c r="I82" s="81">
        <v>0</v>
      </c>
      <c r="J82" s="84">
        <v>0</v>
      </c>
      <c r="K82" s="84">
        <v>0</v>
      </c>
      <c r="L82" s="84">
        <v>0</v>
      </c>
      <c r="M82" s="85">
        <v>0</v>
      </c>
      <c r="N82" s="82">
        <v>32741</v>
      </c>
      <c r="O82" s="82">
        <v>28152170</v>
      </c>
      <c r="P82" s="83">
        <v>78910963.379999995</v>
      </c>
    </row>
    <row r="83" spans="1:16" x14ac:dyDescent="0.2">
      <c r="A83" s="55" t="s">
        <v>68</v>
      </c>
      <c r="B83" s="81">
        <v>767717</v>
      </c>
      <c r="C83" s="81">
        <v>897432</v>
      </c>
      <c r="D83" s="81">
        <v>1129213</v>
      </c>
      <c r="E83" s="81">
        <v>939154</v>
      </c>
      <c r="F83" s="81">
        <v>1486772</v>
      </c>
      <c r="G83" s="81">
        <v>2611983</v>
      </c>
      <c r="H83" s="81">
        <v>3214356</v>
      </c>
      <c r="I83" s="81">
        <v>2943468</v>
      </c>
      <c r="J83" s="84">
        <v>3681189</v>
      </c>
      <c r="K83" s="84">
        <v>8492272</v>
      </c>
      <c r="L83" s="84">
        <v>9047862</v>
      </c>
      <c r="M83" s="85">
        <v>253614</v>
      </c>
      <c r="N83" s="82">
        <v>15412094</v>
      </c>
      <c r="O83" s="82">
        <v>2979418</v>
      </c>
      <c r="P83" s="83">
        <v>6187300</v>
      </c>
    </row>
    <row r="84" spans="1:16" x14ac:dyDescent="0.2">
      <c r="A84" s="55" t="s">
        <v>91</v>
      </c>
      <c r="B84" s="81">
        <v>0</v>
      </c>
      <c r="C84" s="81">
        <v>0</v>
      </c>
      <c r="D84" s="81">
        <v>0</v>
      </c>
      <c r="E84" s="81">
        <v>0</v>
      </c>
      <c r="F84" s="81">
        <v>0</v>
      </c>
      <c r="G84" s="81">
        <v>0</v>
      </c>
      <c r="H84" s="81">
        <v>207748</v>
      </c>
      <c r="I84" s="81">
        <v>0</v>
      </c>
      <c r="J84" s="84">
        <v>0</v>
      </c>
      <c r="K84" s="84">
        <v>0</v>
      </c>
      <c r="L84" s="84">
        <v>0</v>
      </c>
      <c r="M84" s="85">
        <v>0</v>
      </c>
      <c r="N84" s="82">
        <v>0</v>
      </c>
      <c r="O84" s="82">
        <v>0</v>
      </c>
      <c r="P84" s="83">
        <v>0</v>
      </c>
    </row>
    <row r="85" spans="1:16" x14ac:dyDescent="0.2">
      <c r="A85" s="55" t="s">
        <v>59</v>
      </c>
      <c r="B85" s="81">
        <v>3044</v>
      </c>
      <c r="C85" s="81">
        <v>2285</v>
      </c>
      <c r="D85" s="81">
        <v>1521</v>
      </c>
      <c r="E85" s="81">
        <v>760</v>
      </c>
      <c r="F85" s="81">
        <v>760</v>
      </c>
      <c r="G85" s="81">
        <v>1422</v>
      </c>
      <c r="H85" s="81">
        <v>1897</v>
      </c>
      <c r="I85" s="81">
        <v>3326</v>
      </c>
      <c r="J85" s="84">
        <v>1423</v>
      </c>
      <c r="K85" s="84">
        <v>1423</v>
      </c>
      <c r="L85" s="84">
        <v>4278</v>
      </c>
      <c r="M85" s="85">
        <v>2302</v>
      </c>
      <c r="N85" s="82">
        <v>3072</v>
      </c>
      <c r="O85" s="82">
        <v>6131</v>
      </c>
      <c r="P85" s="83">
        <v>1532</v>
      </c>
    </row>
    <row r="86" spans="1:16" x14ac:dyDescent="0.2">
      <c r="A86" s="55" t="s">
        <v>67</v>
      </c>
      <c r="B86" s="81">
        <v>0</v>
      </c>
      <c r="C86" s="81">
        <v>0</v>
      </c>
      <c r="D86" s="81">
        <v>0</v>
      </c>
      <c r="E86" s="81">
        <v>0</v>
      </c>
      <c r="F86" s="81">
        <v>0</v>
      </c>
      <c r="G86" s="81">
        <v>0</v>
      </c>
      <c r="H86" s="81">
        <v>185197</v>
      </c>
      <c r="I86" s="81">
        <v>31979</v>
      </c>
      <c r="J86" s="84">
        <v>182198</v>
      </c>
      <c r="K86" s="84">
        <v>30749</v>
      </c>
      <c r="L86" s="84">
        <v>67216</v>
      </c>
      <c r="M86" s="85">
        <v>20878</v>
      </c>
      <c r="N86" s="82">
        <v>6009</v>
      </c>
      <c r="O86" s="82">
        <v>0</v>
      </c>
      <c r="P86" s="83">
        <v>0</v>
      </c>
    </row>
    <row r="87" spans="1:16" x14ac:dyDescent="0.2">
      <c r="A87" s="55" t="s">
        <v>79</v>
      </c>
      <c r="B87" s="81">
        <v>0</v>
      </c>
      <c r="C87" s="81">
        <v>0</v>
      </c>
      <c r="D87" s="81">
        <v>0</v>
      </c>
      <c r="E87" s="81">
        <v>0</v>
      </c>
      <c r="F87" s="81">
        <v>0</v>
      </c>
      <c r="G87" s="81">
        <v>0</v>
      </c>
      <c r="H87" s="81">
        <v>0</v>
      </c>
      <c r="I87" s="81">
        <v>127400</v>
      </c>
      <c r="J87" s="84">
        <v>246610</v>
      </c>
      <c r="K87" s="84">
        <v>0</v>
      </c>
      <c r="L87" s="84">
        <v>0</v>
      </c>
      <c r="M87" s="85">
        <v>0</v>
      </c>
      <c r="N87" s="82">
        <v>0</v>
      </c>
      <c r="O87" s="82">
        <v>0</v>
      </c>
      <c r="P87" s="83">
        <v>0</v>
      </c>
    </row>
    <row r="88" spans="1:16" x14ac:dyDescent="0.2">
      <c r="A88" s="55" t="s">
        <v>60</v>
      </c>
      <c r="B88" s="81">
        <v>28680</v>
      </c>
      <c r="C88" s="81">
        <v>18200</v>
      </c>
      <c r="D88" s="81">
        <v>30786</v>
      </c>
      <c r="E88" s="81">
        <v>31705</v>
      </c>
      <c r="F88" s="81">
        <v>31925</v>
      </c>
      <c r="G88" s="81">
        <v>38589</v>
      </c>
      <c r="H88" s="81">
        <v>48980</v>
      </c>
      <c r="I88" s="81">
        <v>52000</v>
      </c>
      <c r="J88" s="84">
        <v>67830</v>
      </c>
      <c r="K88" s="84">
        <v>55541</v>
      </c>
      <c r="L88" s="84">
        <v>59941</v>
      </c>
      <c r="M88" s="85">
        <v>42490</v>
      </c>
      <c r="N88" s="82">
        <v>48657</v>
      </c>
      <c r="O88" s="82">
        <v>83196</v>
      </c>
      <c r="P88" s="83">
        <v>120353</v>
      </c>
    </row>
    <row r="89" spans="1:16" x14ac:dyDescent="0.2">
      <c r="A89" s="55" t="s">
        <v>110</v>
      </c>
      <c r="B89" s="81">
        <v>720722</v>
      </c>
      <c r="C89" s="81">
        <v>0</v>
      </c>
      <c r="D89" s="81">
        <v>0</v>
      </c>
      <c r="E89" s="81">
        <v>0</v>
      </c>
      <c r="F89" s="81">
        <v>0</v>
      </c>
      <c r="G89" s="81">
        <v>0</v>
      </c>
      <c r="H89" s="81">
        <v>0</v>
      </c>
      <c r="I89" s="81">
        <v>0</v>
      </c>
      <c r="J89" s="84">
        <v>0</v>
      </c>
      <c r="K89" s="84">
        <v>0</v>
      </c>
      <c r="L89" s="84">
        <v>0</v>
      </c>
      <c r="M89" s="85">
        <v>0</v>
      </c>
      <c r="N89" s="85">
        <v>0</v>
      </c>
      <c r="O89" s="85">
        <v>0</v>
      </c>
      <c r="P89" s="86">
        <v>0</v>
      </c>
    </row>
    <row r="90" spans="1:16" x14ac:dyDescent="0.2">
      <c r="A90" s="28" t="s">
        <v>25</v>
      </c>
      <c r="B90" s="30">
        <f t="shared" ref="B90:P90" si="0">SUM(B4:B89)</f>
        <v>20311517</v>
      </c>
      <c r="C90" s="30">
        <f t="shared" si="0"/>
        <v>8552553</v>
      </c>
      <c r="D90" s="30">
        <f t="shared" si="0"/>
        <v>7420750</v>
      </c>
      <c r="E90" s="30">
        <f t="shared" si="0"/>
        <v>8213352</v>
      </c>
      <c r="F90" s="30">
        <f t="shared" si="0"/>
        <v>8773028</v>
      </c>
      <c r="G90" s="30">
        <f t="shared" si="0"/>
        <v>11288627</v>
      </c>
      <c r="H90" s="30">
        <f t="shared" si="0"/>
        <v>16218908</v>
      </c>
      <c r="I90" s="30">
        <f t="shared" si="0"/>
        <v>17357595</v>
      </c>
      <c r="J90" s="30">
        <f t="shared" si="0"/>
        <v>21214871</v>
      </c>
      <c r="K90" s="30">
        <f t="shared" si="0"/>
        <v>21374982</v>
      </c>
      <c r="L90" s="30">
        <f t="shared" si="0"/>
        <v>26835620</v>
      </c>
      <c r="M90" s="29">
        <f t="shared" si="0"/>
        <v>19040787</v>
      </c>
      <c r="N90" s="29">
        <f t="shared" si="0"/>
        <v>38197591</v>
      </c>
      <c r="O90" s="29">
        <f t="shared" ref="O90" si="1">SUM(O4:O89)</f>
        <v>61080785</v>
      </c>
      <c r="P90" s="68">
        <f t="shared" si="0"/>
        <v>126802764.38</v>
      </c>
    </row>
    <row r="91" spans="1:16" x14ac:dyDescent="0.2">
      <c r="A91" s="28" t="s">
        <v>26</v>
      </c>
      <c r="B91" s="33">
        <v>0</v>
      </c>
      <c r="C91" s="34">
        <f>(C90-B90)/B90</f>
        <v>-0.57893085976788439</v>
      </c>
      <c r="D91" s="34">
        <f>(D90-C90)/C90</f>
        <v>-0.13233510508499627</v>
      </c>
      <c r="E91" s="34">
        <f>(E90-D90)/D90</f>
        <v>0.10680888050399219</v>
      </c>
      <c r="F91" s="34">
        <f>(F90-E90)/E90</f>
        <v>6.8142215261199082E-2</v>
      </c>
      <c r="G91" s="34">
        <f t="shared" ref="G91:L91" si="2">(G90-F90)/F90</f>
        <v>0.28674238814694308</v>
      </c>
      <c r="H91" s="34">
        <f t="shared" si="2"/>
        <v>0.4367476221864714</v>
      </c>
      <c r="I91" s="34">
        <f t="shared" si="2"/>
        <v>7.0207377710015992E-2</v>
      </c>
      <c r="J91" s="34">
        <f t="shared" si="2"/>
        <v>0.2222241042033761</v>
      </c>
      <c r="K91" s="34">
        <f t="shared" si="2"/>
        <v>7.547111646354107E-3</v>
      </c>
      <c r="L91" s="34">
        <f t="shared" si="2"/>
        <v>0.25546865957594722</v>
      </c>
      <c r="M91" s="34">
        <f>(M90-L90)/L90</f>
        <v>-0.29046591805965355</v>
      </c>
      <c r="N91" s="34">
        <f>(N90-M90)/M90</f>
        <v>1.0060930779804427</v>
      </c>
      <c r="O91" s="34">
        <f>(O90-N90)/N90</f>
        <v>0.59907427146387315</v>
      </c>
      <c r="P91" s="69">
        <f>(P90-O90)/O90</f>
        <v>1.0759845241019741</v>
      </c>
    </row>
    <row r="92" spans="1:16" x14ac:dyDescent="0.2">
      <c r="A92" s="28" t="s">
        <v>27</v>
      </c>
      <c r="B92" s="35">
        <f>COUNTIF(B4:B89,"&gt;0")</f>
        <v>51</v>
      </c>
      <c r="C92" s="35">
        <f>COUNTIF(C4:C89,"&gt;0")</f>
        <v>45</v>
      </c>
      <c r="D92" s="35">
        <f>COUNTIF(D4:D89,"&gt;0")</f>
        <v>51</v>
      </c>
      <c r="E92" s="35">
        <f>COUNTIF(E4:E89,"&gt;0")</f>
        <v>51</v>
      </c>
      <c r="F92" s="35">
        <f t="shared" ref="F92:P92" si="3">COUNTIF(F4:F89,"&gt;0")</f>
        <v>49</v>
      </c>
      <c r="G92" s="35">
        <f t="shared" si="3"/>
        <v>49</v>
      </c>
      <c r="H92" s="35">
        <f t="shared" si="3"/>
        <v>52</v>
      </c>
      <c r="I92" s="35">
        <f t="shared" si="3"/>
        <v>52</v>
      </c>
      <c r="J92" s="35">
        <f t="shared" si="3"/>
        <v>53</v>
      </c>
      <c r="K92" s="33">
        <f t="shared" si="3"/>
        <v>51</v>
      </c>
      <c r="L92" s="33">
        <f t="shared" si="3"/>
        <v>50</v>
      </c>
      <c r="M92" s="33">
        <f>COUNTIF(M4:M89,"&gt;0")</f>
        <v>51</v>
      </c>
      <c r="N92" s="33">
        <f>COUNTIF(N4:N89,"&gt;0")</f>
        <v>56</v>
      </c>
      <c r="O92" s="33">
        <f t="shared" ref="O92" si="4">COUNTIF(O4:O89,"&gt;0")</f>
        <v>50</v>
      </c>
      <c r="P92" s="38">
        <f t="shared" si="3"/>
        <v>54</v>
      </c>
    </row>
    <row r="93" spans="1:16" x14ac:dyDescent="0.2">
      <c r="A93" s="11"/>
      <c r="B93" s="59"/>
      <c r="C93" s="59"/>
      <c r="D93" s="59"/>
      <c r="E93" s="59"/>
      <c r="F93" s="59"/>
      <c r="G93" s="59"/>
      <c r="H93" s="59"/>
      <c r="I93" s="59"/>
      <c r="J93" s="17"/>
      <c r="K93" s="17"/>
      <c r="L93" s="17"/>
      <c r="M93" s="17"/>
      <c r="N93" s="17"/>
      <c r="O93" s="17"/>
      <c r="P93" s="18"/>
    </row>
    <row r="94" spans="1:16" ht="38.25" customHeight="1" x14ac:dyDescent="0.2">
      <c r="A94" s="87" t="s">
        <v>126</v>
      </c>
      <c r="B94" s="88"/>
      <c r="C94" s="88"/>
      <c r="D94" s="88"/>
      <c r="E94" s="88"/>
      <c r="F94" s="89"/>
      <c r="G94" s="89"/>
      <c r="H94" s="90"/>
      <c r="I94" s="90"/>
      <c r="J94" s="90"/>
      <c r="K94" s="90"/>
      <c r="L94" s="90"/>
      <c r="M94" s="90"/>
      <c r="N94" s="90"/>
      <c r="O94" s="90"/>
      <c r="P94" s="91"/>
    </row>
    <row r="95" spans="1:16" x14ac:dyDescent="0.2">
      <c r="A95" s="11"/>
      <c r="B95" s="59"/>
      <c r="C95" s="59"/>
      <c r="D95" s="59"/>
      <c r="E95" s="59"/>
      <c r="F95" s="59"/>
      <c r="G95" s="59"/>
      <c r="H95" s="59"/>
      <c r="I95" s="59"/>
      <c r="J95" s="17"/>
      <c r="K95" s="17"/>
      <c r="L95" s="17"/>
      <c r="M95" s="17"/>
      <c r="N95" s="17"/>
      <c r="O95" s="17"/>
      <c r="P95" s="18"/>
    </row>
    <row r="96" spans="1:16" ht="13.5" thickBot="1" x14ac:dyDescent="0.25">
      <c r="A96" s="19" t="s">
        <v>6</v>
      </c>
      <c r="B96" s="20"/>
      <c r="C96" s="20"/>
      <c r="D96" s="20"/>
      <c r="E96" s="20"/>
      <c r="F96" s="20"/>
      <c r="G96" s="20"/>
      <c r="H96" s="20"/>
      <c r="I96" s="20"/>
      <c r="J96" s="21"/>
      <c r="K96" s="21"/>
      <c r="L96" s="21"/>
      <c r="M96" s="21"/>
      <c r="N96" s="21"/>
      <c r="O96" s="21"/>
      <c r="P96" s="22"/>
    </row>
    <row r="97" spans="1:16" x14ac:dyDescent="0.2">
      <c r="A97" s="2"/>
      <c r="B97" s="2"/>
      <c r="C97" s="2"/>
      <c r="D97" s="2"/>
      <c r="E97" s="2"/>
      <c r="F97" s="2"/>
      <c r="G97" s="2"/>
      <c r="H97" s="2"/>
      <c r="I97" s="2"/>
      <c r="J97" s="1"/>
      <c r="K97" s="1"/>
      <c r="L97" s="1"/>
      <c r="M97" s="1"/>
      <c r="N97" s="1"/>
      <c r="O97" s="1"/>
      <c r="P97" s="1"/>
    </row>
    <row r="98" spans="1:16" x14ac:dyDescent="0.2">
      <c r="A98" s="2"/>
      <c r="B98" s="2"/>
      <c r="C98" s="2"/>
      <c r="D98" s="2"/>
      <c r="E98" s="2"/>
      <c r="F98" s="2"/>
      <c r="G98" s="2"/>
      <c r="H98" s="2"/>
      <c r="I98" s="2"/>
      <c r="J98" s="1"/>
      <c r="K98" s="1"/>
      <c r="L98" s="1"/>
      <c r="M98" s="1"/>
      <c r="N98" s="1"/>
      <c r="O98" s="1"/>
      <c r="P98" s="1"/>
    </row>
    <row r="99" spans="1:16" x14ac:dyDescent="0.2">
      <c r="J99" s="1"/>
      <c r="K99" s="1"/>
      <c r="L99" s="1"/>
      <c r="M99" s="1"/>
      <c r="N99" s="1"/>
      <c r="O99" s="1"/>
      <c r="P99" s="1"/>
    </row>
  </sheetData>
  <mergeCells count="1">
    <mergeCell ref="A94:P94"/>
  </mergeCells>
  <phoneticPr fontId="6" type="noConversion"/>
  <printOptions horizontalCentered="1"/>
  <pageMargins left="0.5" right="0.5" top="0.5" bottom="0.5" header="0.3" footer="0.3"/>
  <pageSetup paperSize="5" scale="64" fitToHeight="0" orientation="landscape" r:id="rId1"/>
  <headerFooter>
    <oddFooter>&amp;L&amp;12Office of Economic and Demographic Research&amp;C&amp;12Page &amp;P of &amp;N&amp;R&amp;12July 10, 2024</oddFooter>
  </headerFooter>
  <ignoredErrors>
    <ignoredError sqref="P90 O92:P92 B92:M92 B90:M90 N92 N90" formulaRange="1"/>
    <ignoredError sqref="E91" evalError="1"/>
    <ignoredError sqref="O90" formula="1" formulaRange="1"/>
  </ignoredError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62"/>
  <sheetViews>
    <sheetView workbookViewId="0"/>
  </sheetViews>
  <sheetFormatPr defaultRowHeight="12.75" x14ac:dyDescent="0.2"/>
  <cols>
    <col min="1" max="1" width="55.7109375" customWidth="1"/>
    <col min="2" max="15" width="13.7109375" customWidth="1"/>
    <col min="16" max="16" width="14.7109375" customWidth="1"/>
    <col min="18" max="20" width="13.7109375" customWidth="1"/>
  </cols>
  <sheetData>
    <row r="1" spans="1:20" ht="23.25" x14ac:dyDescent="0.35">
      <c r="A1" s="3" t="s">
        <v>8</v>
      </c>
      <c r="B1" s="4"/>
      <c r="C1" s="4"/>
      <c r="D1" s="5"/>
      <c r="E1" s="5"/>
      <c r="F1" s="5"/>
      <c r="G1" s="5"/>
      <c r="H1" s="5"/>
      <c r="I1" s="5"/>
      <c r="J1" s="5"/>
      <c r="K1" s="5"/>
      <c r="L1" s="5"/>
      <c r="M1" s="5"/>
      <c r="N1" s="5"/>
      <c r="O1" s="5"/>
      <c r="P1" s="6"/>
    </row>
    <row r="2" spans="1:20" ht="18.75" thickBot="1" x14ac:dyDescent="0.3">
      <c r="A2" s="7" t="s">
        <v>86</v>
      </c>
      <c r="B2" s="8"/>
      <c r="C2" s="8"/>
      <c r="D2" s="9"/>
      <c r="E2" s="9"/>
      <c r="F2" s="9"/>
      <c r="G2" s="9"/>
      <c r="H2" s="9"/>
      <c r="I2" s="9"/>
      <c r="J2" s="9"/>
      <c r="K2" s="9"/>
      <c r="L2" s="9"/>
      <c r="M2" s="9"/>
      <c r="N2" s="9"/>
      <c r="O2" s="9"/>
      <c r="P2" s="10"/>
    </row>
    <row r="3" spans="1:20" x14ac:dyDescent="0.2">
      <c r="A3" s="25"/>
      <c r="B3" s="92" t="s">
        <v>0</v>
      </c>
      <c r="C3" s="93"/>
      <c r="D3" s="92" t="s">
        <v>33</v>
      </c>
      <c r="E3" s="93"/>
      <c r="F3" s="92" t="s">
        <v>1</v>
      </c>
      <c r="G3" s="93"/>
      <c r="H3" s="92" t="s">
        <v>34</v>
      </c>
      <c r="I3" s="93"/>
      <c r="J3" s="92" t="s">
        <v>35</v>
      </c>
      <c r="K3" s="93"/>
      <c r="L3" s="92" t="s">
        <v>36</v>
      </c>
      <c r="M3" s="93"/>
      <c r="N3" s="92" t="s">
        <v>2</v>
      </c>
      <c r="O3" s="93"/>
      <c r="P3" s="39" t="s">
        <v>4</v>
      </c>
    </row>
    <row r="4" spans="1:20" ht="13.5" thickBot="1" x14ac:dyDescent="0.25">
      <c r="A4" s="26" t="s">
        <v>76</v>
      </c>
      <c r="B4" s="27" t="s">
        <v>37</v>
      </c>
      <c r="C4" s="40" t="s">
        <v>38</v>
      </c>
      <c r="D4" s="40" t="s">
        <v>37</v>
      </c>
      <c r="E4" s="40" t="s">
        <v>38</v>
      </c>
      <c r="F4" s="40" t="s">
        <v>37</v>
      </c>
      <c r="G4" s="40" t="s">
        <v>38</v>
      </c>
      <c r="H4" s="40" t="s">
        <v>37</v>
      </c>
      <c r="I4" s="40" t="s">
        <v>38</v>
      </c>
      <c r="J4" s="40" t="s">
        <v>37</v>
      </c>
      <c r="K4" s="40" t="s">
        <v>38</v>
      </c>
      <c r="L4" s="40" t="s">
        <v>37</v>
      </c>
      <c r="M4" s="40" t="s">
        <v>38</v>
      </c>
      <c r="N4" s="40" t="s">
        <v>37</v>
      </c>
      <c r="O4" s="40" t="s">
        <v>38</v>
      </c>
      <c r="P4" s="41" t="s">
        <v>3</v>
      </c>
      <c r="R4" s="40" t="s">
        <v>37</v>
      </c>
      <c r="S4" s="40" t="s">
        <v>38</v>
      </c>
      <c r="T4" s="40" t="s">
        <v>4</v>
      </c>
    </row>
    <row r="5" spans="1:20" x14ac:dyDescent="0.2">
      <c r="A5" s="16" t="s">
        <v>39</v>
      </c>
      <c r="B5" s="43">
        <v>869</v>
      </c>
      <c r="C5" s="43">
        <v>0</v>
      </c>
      <c r="D5" s="51">
        <v>0</v>
      </c>
      <c r="E5" s="51">
        <v>0</v>
      </c>
      <c r="F5" s="52">
        <v>0</v>
      </c>
      <c r="G5" s="52">
        <v>0</v>
      </c>
      <c r="H5" s="52">
        <v>0</v>
      </c>
      <c r="I5" s="52">
        <v>0</v>
      </c>
      <c r="J5" s="51">
        <v>0</v>
      </c>
      <c r="K5" s="51">
        <v>0</v>
      </c>
      <c r="L5" s="51">
        <v>0</v>
      </c>
      <c r="M5" s="51">
        <v>0</v>
      </c>
      <c r="N5" s="51">
        <v>0</v>
      </c>
      <c r="O5" s="54">
        <v>0</v>
      </c>
      <c r="P5" s="46">
        <f t="shared" ref="P5:P56" si="0">SUM(B5:O5)</f>
        <v>869</v>
      </c>
      <c r="R5" s="1">
        <f t="shared" ref="R5:S56" si="1">SUM(B5,D5,F5,H5,J5,L5,N5)</f>
        <v>869</v>
      </c>
      <c r="S5" s="1">
        <f t="shared" si="1"/>
        <v>0</v>
      </c>
      <c r="T5" s="1">
        <f t="shared" ref="T5:T57" si="2">SUM(R5:S5)</f>
        <v>869</v>
      </c>
    </row>
    <row r="6" spans="1:20" x14ac:dyDescent="0.2">
      <c r="A6" s="16" t="s">
        <v>41</v>
      </c>
      <c r="B6" s="43">
        <v>4622</v>
      </c>
      <c r="C6" s="43">
        <v>4902</v>
      </c>
      <c r="D6" s="51">
        <v>0</v>
      </c>
      <c r="E6" s="51">
        <v>0</v>
      </c>
      <c r="F6" s="52">
        <v>0</v>
      </c>
      <c r="G6" s="52">
        <v>0</v>
      </c>
      <c r="H6" s="52">
        <v>0</v>
      </c>
      <c r="I6" s="52">
        <v>0</v>
      </c>
      <c r="J6" s="51">
        <v>0</v>
      </c>
      <c r="K6" s="51">
        <v>0</v>
      </c>
      <c r="L6" s="51">
        <v>0</v>
      </c>
      <c r="M6" s="51">
        <v>0</v>
      </c>
      <c r="N6" s="51">
        <v>0</v>
      </c>
      <c r="O6" s="54">
        <v>0</v>
      </c>
      <c r="P6" s="46">
        <f t="shared" si="0"/>
        <v>9524</v>
      </c>
      <c r="R6" s="1">
        <f t="shared" si="1"/>
        <v>4622</v>
      </c>
      <c r="S6" s="1">
        <f t="shared" si="1"/>
        <v>4902</v>
      </c>
      <c r="T6" s="1">
        <f t="shared" si="2"/>
        <v>9524</v>
      </c>
    </row>
    <row r="7" spans="1:20" x14ac:dyDescent="0.2">
      <c r="A7" s="16" t="s">
        <v>65</v>
      </c>
      <c r="B7" s="43">
        <v>0</v>
      </c>
      <c r="C7" s="43">
        <v>0</v>
      </c>
      <c r="D7" s="51">
        <v>0</v>
      </c>
      <c r="E7" s="51">
        <v>22300</v>
      </c>
      <c r="F7" s="52">
        <v>0</v>
      </c>
      <c r="G7" s="52">
        <v>0</v>
      </c>
      <c r="H7" s="52">
        <v>0</v>
      </c>
      <c r="I7" s="52">
        <v>0</v>
      </c>
      <c r="J7" s="51">
        <v>0</v>
      </c>
      <c r="K7" s="51">
        <v>0</v>
      </c>
      <c r="L7" s="51">
        <v>0</v>
      </c>
      <c r="M7" s="51">
        <v>0</v>
      </c>
      <c r="N7" s="51">
        <v>0</v>
      </c>
      <c r="O7" s="54">
        <v>0</v>
      </c>
      <c r="P7" s="46">
        <f t="shared" si="0"/>
        <v>22300</v>
      </c>
      <c r="R7" s="1">
        <f t="shared" si="1"/>
        <v>0</v>
      </c>
      <c r="S7" s="1">
        <f t="shared" si="1"/>
        <v>22300</v>
      </c>
      <c r="T7" s="1">
        <f t="shared" si="2"/>
        <v>22300</v>
      </c>
    </row>
    <row r="8" spans="1:20" x14ac:dyDescent="0.2">
      <c r="A8" s="61" t="s">
        <v>82</v>
      </c>
      <c r="B8" s="51">
        <v>404142</v>
      </c>
      <c r="C8" s="43">
        <v>0</v>
      </c>
      <c r="D8" s="51">
        <v>0</v>
      </c>
      <c r="E8" s="51">
        <v>0</v>
      </c>
      <c r="F8" s="52">
        <v>0</v>
      </c>
      <c r="G8" s="52">
        <v>0</v>
      </c>
      <c r="H8" s="52">
        <v>0</v>
      </c>
      <c r="I8" s="52">
        <v>0</v>
      </c>
      <c r="J8" s="51">
        <v>0</v>
      </c>
      <c r="K8" s="51">
        <v>0</v>
      </c>
      <c r="L8" s="51">
        <v>0</v>
      </c>
      <c r="M8" s="51">
        <v>0</v>
      </c>
      <c r="N8" s="51">
        <v>0</v>
      </c>
      <c r="O8" s="54">
        <v>0</v>
      </c>
      <c r="P8" s="46">
        <f t="shared" si="0"/>
        <v>404142</v>
      </c>
      <c r="R8" s="1">
        <f t="shared" si="1"/>
        <v>404142</v>
      </c>
      <c r="S8" s="1">
        <f t="shared" si="1"/>
        <v>0</v>
      </c>
      <c r="T8" s="1">
        <f t="shared" si="2"/>
        <v>404142</v>
      </c>
    </row>
    <row r="9" spans="1:20" x14ac:dyDescent="0.2">
      <c r="A9" s="16" t="s">
        <v>10</v>
      </c>
      <c r="B9" s="43">
        <v>521</v>
      </c>
      <c r="C9" s="43">
        <v>0</v>
      </c>
      <c r="D9" s="51">
        <v>0</v>
      </c>
      <c r="E9" s="51">
        <v>0</v>
      </c>
      <c r="F9" s="52">
        <v>0</v>
      </c>
      <c r="G9" s="52">
        <v>0</v>
      </c>
      <c r="H9" s="52">
        <v>0</v>
      </c>
      <c r="I9" s="52">
        <v>0</v>
      </c>
      <c r="J9" s="51">
        <v>0</v>
      </c>
      <c r="K9" s="51">
        <v>0</v>
      </c>
      <c r="L9" s="51">
        <v>0</v>
      </c>
      <c r="M9" s="51">
        <v>0</v>
      </c>
      <c r="N9" s="51">
        <v>0</v>
      </c>
      <c r="O9" s="54">
        <v>0</v>
      </c>
      <c r="P9" s="46">
        <f t="shared" si="0"/>
        <v>521</v>
      </c>
      <c r="R9" s="1">
        <f t="shared" si="1"/>
        <v>521</v>
      </c>
      <c r="S9" s="1">
        <f t="shared" si="1"/>
        <v>0</v>
      </c>
      <c r="T9" s="1">
        <f t="shared" si="2"/>
        <v>521</v>
      </c>
    </row>
    <row r="10" spans="1:20" x14ac:dyDescent="0.2">
      <c r="A10" s="16" t="s">
        <v>42</v>
      </c>
      <c r="B10" s="43">
        <v>214176</v>
      </c>
      <c r="C10" s="43">
        <v>79005</v>
      </c>
      <c r="D10" s="51">
        <v>0</v>
      </c>
      <c r="E10" s="51">
        <v>0</v>
      </c>
      <c r="F10" s="52">
        <v>0</v>
      </c>
      <c r="G10" s="52">
        <v>0</v>
      </c>
      <c r="H10" s="52">
        <v>0</v>
      </c>
      <c r="I10" s="52">
        <v>0</v>
      </c>
      <c r="J10" s="51">
        <v>0</v>
      </c>
      <c r="K10" s="51">
        <v>0</v>
      </c>
      <c r="L10" s="51">
        <v>0</v>
      </c>
      <c r="M10" s="51">
        <v>0</v>
      </c>
      <c r="N10" s="51">
        <v>0</v>
      </c>
      <c r="O10" s="54">
        <v>0</v>
      </c>
      <c r="P10" s="46">
        <f t="shared" si="0"/>
        <v>293181</v>
      </c>
      <c r="R10" s="1">
        <f t="shared" si="1"/>
        <v>214176</v>
      </c>
      <c r="S10" s="1">
        <f t="shared" si="1"/>
        <v>79005</v>
      </c>
      <c r="T10" s="1">
        <f t="shared" si="2"/>
        <v>293181</v>
      </c>
    </row>
    <row r="11" spans="1:20" x14ac:dyDescent="0.2">
      <c r="A11" s="16" t="s">
        <v>28</v>
      </c>
      <c r="B11" s="43">
        <v>474</v>
      </c>
      <c r="C11" s="43">
        <v>0</v>
      </c>
      <c r="D11" s="51">
        <v>0</v>
      </c>
      <c r="E11" s="51">
        <v>0</v>
      </c>
      <c r="F11" s="52">
        <v>0</v>
      </c>
      <c r="G11" s="52">
        <v>0</v>
      </c>
      <c r="H11" s="52">
        <v>0</v>
      </c>
      <c r="I11" s="52">
        <v>0</v>
      </c>
      <c r="J11" s="51">
        <v>0</v>
      </c>
      <c r="K11" s="51">
        <v>0</v>
      </c>
      <c r="L11" s="51">
        <v>0</v>
      </c>
      <c r="M11" s="51">
        <v>0</v>
      </c>
      <c r="N11" s="51">
        <v>0</v>
      </c>
      <c r="O11" s="54">
        <v>0</v>
      </c>
      <c r="P11" s="46">
        <f t="shared" si="0"/>
        <v>474</v>
      </c>
      <c r="R11" s="1">
        <f t="shared" si="1"/>
        <v>474</v>
      </c>
      <c r="S11" s="1">
        <f t="shared" si="1"/>
        <v>0</v>
      </c>
      <c r="T11" s="1">
        <f t="shared" si="2"/>
        <v>474</v>
      </c>
    </row>
    <row r="12" spans="1:20" x14ac:dyDescent="0.2">
      <c r="A12" s="16" t="s">
        <v>11</v>
      </c>
      <c r="B12" s="43">
        <v>59297</v>
      </c>
      <c r="C12" s="43">
        <v>0</v>
      </c>
      <c r="D12" s="51">
        <v>0</v>
      </c>
      <c r="E12" s="51">
        <v>0</v>
      </c>
      <c r="F12" s="52">
        <v>0</v>
      </c>
      <c r="G12" s="52">
        <v>0</v>
      </c>
      <c r="H12" s="52">
        <v>0</v>
      </c>
      <c r="I12" s="52">
        <v>0</v>
      </c>
      <c r="J12" s="51">
        <v>0</v>
      </c>
      <c r="K12" s="51">
        <v>0</v>
      </c>
      <c r="L12" s="51">
        <v>0</v>
      </c>
      <c r="M12" s="51">
        <v>0</v>
      </c>
      <c r="N12" s="51">
        <v>0</v>
      </c>
      <c r="O12" s="54">
        <v>0</v>
      </c>
      <c r="P12" s="46">
        <f t="shared" si="0"/>
        <v>59297</v>
      </c>
      <c r="R12" s="1">
        <f t="shared" si="1"/>
        <v>59297</v>
      </c>
      <c r="S12" s="1">
        <f t="shared" si="1"/>
        <v>0</v>
      </c>
      <c r="T12" s="1">
        <f t="shared" si="2"/>
        <v>59297</v>
      </c>
    </row>
    <row r="13" spans="1:20" x14ac:dyDescent="0.2">
      <c r="A13" s="55" t="s">
        <v>74</v>
      </c>
      <c r="B13" s="43">
        <v>0</v>
      </c>
      <c r="C13" s="43">
        <v>0</v>
      </c>
      <c r="D13" s="51">
        <v>0</v>
      </c>
      <c r="E13" s="51">
        <v>2400</v>
      </c>
      <c r="F13" s="52">
        <v>0</v>
      </c>
      <c r="G13" s="52">
        <v>0</v>
      </c>
      <c r="H13" s="52">
        <v>0</v>
      </c>
      <c r="I13" s="52">
        <v>0</v>
      </c>
      <c r="J13" s="51">
        <v>0</v>
      </c>
      <c r="K13" s="51">
        <v>0</v>
      </c>
      <c r="L13" s="51">
        <v>0</v>
      </c>
      <c r="M13" s="51">
        <v>0</v>
      </c>
      <c r="N13" s="51">
        <v>0</v>
      </c>
      <c r="O13" s="54">
        <v>0</v>
      </c>
      <c r="P13" s="46">
        <f t="shared" si="0"/>
        <v>2400</v>
      </c>
      <c r="R13" s="1">
        <f t="shared" si="1"/>
        <v>0</v>
      </c>
      <c r="S13" s="1">
        <f t="shared" si="1"/>
        <v>2400</v>
      </c>
      <c r="T13" s="1">
        <f t="shared" si="2"/>
        <v>2400</v>
      </c>
    </row>
    <row r="14" spans="1:20" x14ac:dyDescent="0.2">
      <c r="A14" s="55" t="s">
        <v>29</v>
      </c>
      <c r="B14" s="43">
        <v>0</v>
      </c>
      <c r="C14" s="43">
        <v>65212</v>
      </c>
      <c r="D14" s="51">
        <v>0</v>
      </c>
      <c r="E14" s="51">
        <v>0</v>
      </c>
      <c r="F14" s="52">
        <v>0</v>
      </c>
      <c r="G14" s="52">
        <v>0</v>
      </c>
      <c r="H14" s="52">
        <v>0</v>
      </c>
      <c r="I14" s="52">
        <v>0</v>
      </c>
      <c r="J14" s="51">
        <v>0</v>
      </c>
      <c r="K14" s="51">
        <v>0</v>
      </c>
      <c r="L14" s="51">
        <v>0</v>
      </c>
      <c r="M14" s="51">
        <v>0</v>
      </c>
      <c r="N14" s="51">
        <v>0</v>
      </c>
      <c r="O14" s="54">
        <v>0</v>
      </c>
      <c r="P14" s="46">
        <f t="shared" si="0"/>
        <v>65212</v>
      </c>
      <c r="R14" s="1">
        <f t="shared" si="1"/>
        <v>0</v>
      </c>
      <c r="S14" s="1">
        <f t="shared" si="1"/>
        <v>65212</v>
      </c>
      <c r="T14" s="1">
        <f t="shared" si="2"/>
        <v>65212</v>
      </c>
    </row>
    <row r="15" spans="1:20" x14ac:dyDescent="0.2">
      <c r="A15" s="55" t="s">
        <v>44</v>
      </c>
      <c r="B15" s="43">
        <v>947558</v>
      </c>
      <c r="C15" s="43">
        <v>0</v>
      </c>
      <c r="D15" s="51">
        <v>0</v>
      </c>
      <c r="E15" s="51">
        <v>0</v>
      </c>
      <c r="F15" s="52">
        <v>0</v>
      </c>
      <c r="G15" s="52">
        <v>0</v>
      </c>
      <c r="H15" s="52">
        <v>0</v>
      </c>
      <c r="I15" s="52">
        <v>0</v>
      </c>
      <c r="J15" s="51">
        <v>0</v>
      </c>
      <c r="K15" s="51">
        <v>0</v>
      </c>
      <c r="L15" s="51">
        <v>0</v>
      </c>
      <c r="M15" s="51">
        <v>0</v>
      </c>
      <c r="N15" s="51">
        <v>0</v>
      </c>
      <c r="O15" s="54">
        <v>0</v>
      </c>
      <c r="P15" s="46">
        <f t="shared" si="0"/>
        <v>947558</v>
      </c>
      <c r="R15" s="1">
        <f t="shared" si="1"/>
        <v>947558</v>
      </c>
      <c r="S15" s="1">
        <f t="shared" si="1"/>
        <v>0</v>
      </c>
      <c r="T15" s="1">
        <f t="shared" si="2"/>
        <v>947558</v>
      </c>
    </row>
    <row r="16" spans="1:20" x14ac:dyDescent="0.2">
      <c r="A16" s="55" t="s">
        <v>87</v>
      </c>
      <c r="B16" s="43">
        <v>898054</v>
      </c>
      <c r="C16" s="43">
        <v>0</v>
      </c>
      <c r="D16" s="51">
        <v>0</v>
      </c>
      <c r="E16" s="51">
        <v>0</v>
      </c>
      <c r="F16" s="52">
        <v>0</v>
      </c>
      <c r="G16" s="52">
        <v>0</v>
      </c>
      <c r="H16" s="52">
        <v>0</v>
      </c>
      <c r="I16" s="52">
        <v>0</v>
      </c>
      <c r="J16" s="51">
        <v>0</v>
      </c>
      <c r="K16" s="51">
        <v>0</v>
      </c>
      <c r="L16" s="51">
        <v>0</v>
      </c>
      <c r="M16" s="51">
        <v>0</v>
      </c>
      <c r="N16" s="51">
        <v>0</v>
      </c>
      <c r="O16" s="54">
        <v>0</v>
      </c>
      <c r="P16" s="46">
        <f t="shared" si="0"/>
        <v>898054</v>
      </c>
      <c r="R16" s="1">
        <f t="shared" si="1"/>
        <v>898054</v>
      </c>
      <c r="S16" s="1">
        <f t="shared" si="1"/>
        <v>0</v>
      </c>
      <c r="T16" s="1">
        <f t="shared" si="2"/>
        <v>898054</v>
      </c>
    </row>
    <row r="17" spans="1:20" x14ac:dyDescent="0.2">
      <c r="A17" s="55" t="s">
        <v>13</v>
      </c>
      <c r="B17" s="43">
        <v>0</v>
      </c>
      <c r="C17" s="43">
        <v>0</v>
      </c>
      <c r="D17" s="51">
        <v>1302762</v>
      </c>
      <c r="E17" s="51">
        <v>1294693</v>
      </c>
      <c r="F17" s="52">
        <v>0</v>
      </c>
      <c r="G17" s="52">
        <v>0</v>
      </c>
      <c r="H17" s="52">
        <v>0</v>
      </c>
      <c r="I17" s="52">
        <v>0</v>
      </c>
      <c r="J17" s="51">
        <v>0</v>
      </c>
      <c r="K17" s="51">
        <v>0</v>
      </c>
      <c r="L17" s="51">
        <v>0</v>
      </c>
      <c r="M17" s="51">
        <v>0</v>
      </c>
      <c r="N17" s="51">
        <v>0</v>
      </c>
      <c r="O17" s="54">
        <v>0</v>
      </c>
      <c r="P17" s="46">
        <f t="shared" si="0"/>
        <v>2597455</v>
      </c>
      <c r="R17" s="1">
        <f t="shared" si="1"/>
        <v>1302762</v>
      </c>
      <c r="S17" s="1">
        <f t="shared" si="1"/>
        <v>1294693</v>
      </c>
      <c r="T17" s="1">
        <f t="shared" si="2"/>
        <v>2597455</v>
      </c>
    </row>
    <row r="18" spans="1:20" x14ac:dyDescent="0.2">
      <c r="A18" s="55" t="s">
        <v>14</v>
      </c>
      <c r="B18" s="43">
        <v>57859</v>
      </c>
      <c r="C18" s="43">
        <v>0</v>
      </c>
      <c r="D18" s="51">
        <v>0</v>
      </c>
      <c r="E18" s="51">
        <v>0</v>
      </c>
      <c r="F18" s="52">
        <v>0</v>
      </c>
      <c r="G18" s="52">
        <v>0</v>
      </c>
      <c r="H18" s="52">
        <v>0</v>
      </c>
      <c r="I18" s="52">
        <v>0</v>
      </c>
      <c r="J18" s="51">
        <v>0</v>
      </c>
      <c r="K18" s="51">
        <v>0</v>
      </c>
      <c r="L18" s="51">
        <v>0</v>
      </c>
      <c r="M18" s="51">
        <v>0</v>
      </c>
      <c r="N18" s="51">
        <v>0</v>
      </c>
      <c r="O18" s="54">
        <v>0</v>
      </c>
      <c r="P18" s="46">
        <f t="shared" si="0"/>
        <v>57859</v>
      </c>
      <c r="R18" s="1">
        <f t="shared" si="1"/>
        <v>57859</v>
      </c>
      <c r="S18" s="1">
        <f t="shared" si="1"/>
        <v>0</v>
      </c>
      <c r="T18" s="1">
        <f t="shared" si="2"/>
        <v>57859</v>
      </c>
    </row>
    <row r="19" spans="1:20" x14ac:dyDescent="0.2">
      <c r="A19" s="55" t="s">
        <v>45</v>
      </c>
      <c r="B19" s="43">
        <v>90792</v>
      </c>
      <c r="C19" s="43">
        <v>36466</v>
      </c>
      <c r="D19" s="51">
        <v>0</v>
      </c>
      <c r="E19" s="51">
        <v>0</v>
      </c>
      <c r="F19" s="52">
        <v>0</v>
      </c>
      <c r="G19" s="52">
        <v>0</v>
      </c>
      <c r="H19" s="52">
        <v>0</v>
      </c>
      <c r="I19" s="52">
        <v>0</v>
      </c>
      <c r="J19" s="51">
        <v>0</v>
      </c>
      <c r="K19" s="51">
        <v>0</v>
      </c>
      <c r="L19" s="51">
        <v>0</v>
      </c>
      <c r="M19" s="51">
        <v>0</v>
      </c>
      <c r="N19" s="51">
        <v>0</v>
      </c>
      <c r="O19" s="54">
        <v>10721</v>
      </c>
      <c r="P19" s="46">
        <f t="shared" si="0"/>
        <v>137979</v>
      </c>
      <c r="R19" s="1">
        <f t="shared" si="1"/>
        <v>90792</v>
      </c>
      <c r="S19" s="1">
        <f t="shared" si="1"/>
        <v>47187</v>
      </c>
      <c r="T19" s="1">
        <f t="shared" si="2"/>
        <v>137979</v>
      </c>
    </row>
    <row r="20" spans="1:20" x14ac:dyDescent="0.2">
      <c r="A20" s="55" t="s">
        <v>15</v>
      </c>
      <c r="B20" s="43">
        <v>0</v>
      </c>
      <c r="C20" s="43">
        <v>5390</v>
      </c>
      <c r="D20" s="51">
        <v>0</v>
      </c>
      <c r="E20" s="51">
        <v>0</v>
      </c>
      <c r="F20" s="52">
        <v>0</v>
      </c>
      <c r="G20" s="52">
        <v>0</v>
      </c>
      <c r="H20" s="52">
        <v>0</v>
      </c>
      <c r="I20" s="52">
        <v>0</v>
      </c>
      <c r="J20" s="51">
        <v>0</v>
      </c>
      <c r="K20" s="51">
        <v>0</v>
      </c>
      <c r="L20" s="51">
        <v>0</v>
      </c>
      <c r="M20" s="51">
        <v>0</v>
      </c>
      <c r="N20" s="51">
        <v>0</v>
      </c>
      <c r="O20" s="54">
        <v>0</v>
      </c>
      <c r="P20" s="46">
        <f t="shared" si="0"/>
        <v>5390</v>
      </c>
      <c r="R20" s="1">
        <f t="shared" si="1"/>
        <v>0</v>
      </c>
      <c r="S20" s="1">
        <f t="shared" si="1"/>
        <v>5390</v>
      </c>
      <c r="T20" s="1">
        <f t="shared" si="2"/>
        <v>5390</v>
      </c>
    </row>
    <row r="21" spans="1:20" x14ac:dyDescent="0.2">
      <c r="A21" s="55" t="s">
        <v>16</v>
      </c>
      <c r="B21" s="43">
        <v>6254</v>
      </c>
      <c r="C21" s="43">
        <v>0</v>
      </c>
      <c r="D21" s="51">
        <v>0</v>
      </c>
      <c r="E21" s="51">
        <v>0</v>
      </c>
      <c r="F21" s="52">
        <v>0</v>
      </c>
      <c r="G21" s="52">
        <v>0</v>
      </c>
      <c r="H21" s="52">
        <v>0</v>
      </c>
      <c r="I21" s="52">
        <v>0</v>
      </c>
      <c r="J21" s="51">
        <v>0</v>
      </c>
      <c r="K21" s="51">
        <v>0</v>
      </c>
      <c r="L21" s="51">
        <v>0</v>
      </c>
      <c r="M21" s="51">
        <v>0</v>
      </c>
      <c r="N21" s="51">
        <v>0</v>
      </c>
      <c r="O21" s="54">
        <v>0</v>
      </c>
      <c r="P21" s="46">
        <f t="shared" si="0"/>
        <v>6254</v>
      </c>
      <c r="R21" s="1">
        <f t="shared" si="1"/>
        <v>6254</v>
      </c>
      <c r="S21" s="1">
        <f t="shared" si="1"/>
        <v>0</v>
      </c>
      <c r="T21" s="1">
        <f t="shared" si="2"/>
        <v>6254</v>
      </c>
    </row>
    <row r="22" spans="1:20" x14ac:dyDescent="0.2">
      <c r="A22" s="56" t="s">
        <v>77</v>
      </c>
      <c r="B22" s="43">
        <v>38305</v>
      </c>
      <c r="C22" s="43">
        <v>0</v>
      </c>
      <c r="D22" s="51">
        <v>0</v>
      </c>
      <c r="E22" s="51">
        <v>0</v>
      </c>
      <c r="F22" s="52">
        <v>0</v>
      </c>
      <c r="G22" s="52">
        <v>0</v>
      </c>
      <c r="H22" s="52">
        <v>0</v>
      </c>
      <c r="I22" s="52">
        <v>0</v>
      </c>
      <c r="J22" s="51">
        <v>0</v>
      </c>
      <c r="K22" s="51">
        <v>0</v>
      </c>
      <c r="L22" s="51">
        <v>0</v>
      </c>
      <c r="M22" s="51">
        <v>0</v>
      </c>
      <c r="N22" s="51">
        <v>0</v>
      </c>
      <c r="O22" s="54">
        <v>0</v>
      </c>
      <c r="P22" s="46">
        <f t="shared" si="0"/>
        <v>38305</v>
      </c>
      <c r="R22" s="1">
        <f t="shared" si="1"/>
        <v>38305</v>
      </c>
      <c r="S22" s="1">
        <f t="shared" si="1"/>
        <v>0</v>
      </c>
      <c r="T22" s="1">
        <f t="shared" si="2"/>
        <v>38305</v>
      </c>
    </row>
    <row r="23" spans="1:20" x14ac:dyDescent="0.2">
      <c r="A23" s="55" t="s">
        <v>83</v>
      </c>
      <c r="B23" s="43">
        <v>205451</v>
      </c>
      <c r="C23" s="43">
        <v>0</v>
      </c>
      <c r="D23" s="51">
        <v>0</v>
      </c>
      <c r="E23" s="51">
        <v>0</v>
      </c>
      <c r="F23" s="52">
        <v>0</v>
      </c>
      <c r="G23" s="52">
        <v>0</v>
      </c>
      <c r="H23" s="52">
        <v>0</v>
      </c>
      <c r="I23" s="52">
        <v>0</v>
      </c>
      <c r="J23" s="51">
        <v>0</v>
      </c>
      <c r="K23" s="51">
        <v>0</v>
      </c>
      <c r="L23" s="51">
        <v>0</v>
      </c>
      <c r="M23" s="51">
        <v>0</v>
      </c>
      <c r="N23" s="51">
        <v>0</v>
      </c>
      <c r="O23" s="54">
        <v>0</v>
      </c>
      <c r="P23" s="46">
        <f t="shared" si="0"/>
        <v>205451</v>
      </c>
      <c r="R23" s="1">
        <f t="shared" si="1"/>
        <v>205451</v>
      </c>
      <c r="S23" s="1">
        <f t="shared" si="1"/>
        <v>0</v>
      </c>
      <c r="T23" s="1">
        <f t="shared" si="2"/>
        <v>205451</v>
      </c>
    </row>
    <row r="24" spans="1:20" x14ac:dyDescent="0.2">
      <c r="A24" s="55" t="s">
        <v>30</v>
      </c>
      <c r="B24" s="43">
        <v>84217</v>
      </c>
      <c r="C24" s="43">
        <v>0</v>
      </c>
      <c r="D24" s="51">
        <v>0</v>
      </c>
      <c r="E24" s="51">
        <v>0</v>
      </c>
      <c r="F24" s="52">
        <v>0</v>
      </c>
      <c r="G24" s="52">
        <v>0</v>
      </c>
      <c r="H24" s="52">
        <v>0</v>
      </c>
      <c r="I24" s="52">
        <v>0</v>
      </c>
      <c r="J24" s="51">
        <v>0</v>
      </c>
      <c r="K24" s="51">
        <v>0</v>
      </c>
      <c r="L24" s="51">
        <v>0</v>
      </c>
      <c r="M24" s="51">
        <v>0</v>
      </c>
      <c r="N24" s="51">
        <v>0</v>
      </c>
      <c r="O24" s="54">
        <v>0</v>
      </c>
      <c r="P24" s="46">
        <f t="shared" si="0"/>
        <v>84217</v>
      </c>
      <c r="R24" s="1">
        <f t="shared" si="1"/>
        <v>84217</v>
      </c>
      <c r="S24" s="1">
        <f t="shared" si="1"/>
        <v>0</v>
      </c>
      <c r="T24" s="1">
        <f t="shared" si="2"/>
        <v>84217</v>
      </c>
    </row>
    <row r="25" spans="1:20" x14ac:dyDescent="0.2">
      <c r="A25" s="55" t="s">
        <v>19</v>
      </c>
      <c r="B25" s="43">
        <v>214201</v>
      </c>
      <c r="C25" s="43">
        <v>0</v>
      </c>
      <c r="D25" s="51">
        <v>0</v>
      </c>
      <c r="E25" s="51">
        <v>0</v>
      </c>
      <c r="F25" s="52">
        <v>0</v>
      </c>
      <c r="G25" s="52">
        <v>0</v>
      </c>
      <c r="H25" s="52">
        <v>0</v>
      </c>
      <c r="I25" s="52">
        <v>0</v>
      </c>
      <c r="J25" s="51">
        <v>0</v>
      </c>
      <c r="K25" s="51">
        <v>0</v>
      </c>
      <c r="L25" s="51">
        <v>0</v>
      </c>
      <c r="M25" s="51">
        <v>0</v>
      </c>
      <c r="N25" s="51">
        <v>0</v>
      </c>
      <c r="O25" s="54">
        <v>0</v>
      </c>
      <c r="P25" s="46">
        <f t="shared" si="0"/>
        <v>214201</v>
      </c>
      <c r="R25" s="1">
        <f t="shared" si="1"/>
        <v>214201</v>
      </c>
      <c r="S25" s="1">
        <f t="shared" si="1"/>
        <v>0</v>
      </c>
      <c r="T25" s="1">
        <f t="shared" si="2"/>
        <v>214201</v>
      </c>
    </row>
    <row r="26" spans="1:20" x14ac:dyDescent="0.2">
      <c r="A26" s="55" t="s">
        <v>47</v>
      </c>
      <c r="B26" s="43">
        <v>178213</v>
      </c>
      <c r="C26" s="43">
        <v>0</v>
      </c>
      <c r="D26" s="51">
        <v>0</v>
      </c>
      <c r="E26" s="51">
        <v>0</v>
      </c>
      <c r="F26" s="52">
        <v>0</v>
      </c>
      <c r="G26" s="52">
        <v>0</v>
      </c>
      <c r="H26" s="52">
        <v>0</v>
      </c>
      <c r="I26" s="52">
        <v>0</v>
      </c>
      <c r="J26" s="51">
        <v>0</v>
      </c>
      <c r="K26" s="51">
        <v>0</v>
      </c>
      <c r="L26" s="51">
        <v>0</v>
      </c>
      <c r="M26" s="51">
        <v>0</v>
      </c>
      <c r="N26" s="51">
        <v>0</v>
      </c>
      <c r="O26" s="54">
        <v>0</v>
      </c>
      <c r="P26" s="46">
        <f t="shared" si="0"/>
        <v>178213</v>
      </c>
      <c r="R26" s="1">
        <f t="shared" si="1"/>
        <v>178213</v>
      </c>
      <c r="S26" s="1">
        <f t="shared" si="1"/>
        <v>0</v>
      </c>
      <c r="T26" s="1">
        <f t="shared" si="2"/>
        <v>178213</v>
      </c>
    </row>
    <row r="27" spans="1:20" x14ac:dyDescent="0.2">
      <c r="A27" s="55" t="s">
        <v>20</v>
      </c>
      <c r="B27" s="43">
        <v>1125</v>
      </c>
      <c r="C27" s="43">
        <v>0</v>
      </c>
      <c r="D27" s="51">
        <v>0</v>
      </c>
      <c r="E27" s="51">
        <v>0</v>
      </c>
      <c r="F27" s="52">
        <v>0</v>
      </c>
      <c r="G27" s="52">
        <v>0</v>
      </c>
      <c r="H27" s="52">
        <v>0</v>
      </c>
      <c r="I27" s="52">
        <v>0</v>
      </c>
      <c r="J27" s="51">
        <v>0</v>
      </c>
      <c r="K27" s="51">
        <v>0</v>
      </c>
      <c r="L27" s="51">
        <v>0</v>
      </c>
      <c r="M27" s="51">
        <v>0</v>
      </c>
      <c r="N27" s="51">
        <v>0</v>
      </c>
      <c r="O27" s="54">
        <v>0</v>
      </c>
      <c r="P27" s="46">
        <f t="shared" si="0"/>
        <v>1125</v>
      </c>
      <c r="R27" s="1">
        <f t="shared" si="1"/>
        <v>1125</v>
      </c>
      <c r="S27" s="1">
        <f t="shared" si="1"/>
        <v>0</v>
      </c>
      <c r="T27" s="1">
        <f t="shared" si="2"/>
        <v>1125</v>
      </c>
    </row>
    <row r="28" spans="1:20" x14ac:dyDescent="0.2">
      <c r="A28" s="55" t="s">
        <v>49</v>
      </c>
      <c r="B28" s="43">
        <v>23094</v>
      </c>
      <c r="C28" s="43">
        <v>0</v>
      </c>
      <c r="D28" s="51">
        <v>0</v>
      </c>
      <c r="E28" s="51">
        <v>0</v>
      </c>
      <c r="F28" s="52">
        <v>0</v>
      </c>
      <c r="G28" s="52">
        <v>0</v>
      </c>
      <c r="H28" s="52">
        <v>0</v>
      </c>
      <c r="I28" s="52">
        <v>0</v>
      </c>
      <c r="J28" s="51">
        <v>0</v>
      </c>
      <c r="K28" s="51">
        <v>0</v>
      </c>
      <c r="L28" s="51">
        <v>0</v>
      </c>
      <c r="M28" s="51">
        <v>0</v>
      </c>
      <c r="N28" s="51">
        <v>0</v>
      </c>
      <c r="O28" s="54">
        <v>0</v>
      </c>
      <c r="P28" s="46">
        <f t="shared" si="0"/>
        <v>23094</v>
      </c>
      <c r="R28" s="1">
        <f t="shared" si="1"/>
        <v>23094</v>
      </c>
      <c r="S28" s="1">
        <f t="shared" si="1"/>
        <v>0</v>
      </c>
      <c r="T28" s="1">
        <f t="shared" si="2"/>
        <v>23094</v>
      </c>
    </row>
    <row r="29" spans="1:20" x14ac:dyDescent="0.2">
      <c r="A29" s="55" t="s">
        <v>90</v>
      </c>
      <c r="B29" s="43">
        <v>0</v>
      </c>
      <c r="C29" s="43">
        <v>0</v>
      </c>
      <c r="D29" s="51">
        <v>0</v>
      </c>
      <c r="E29" s="51">
        <v>0</v>
      </c>
      <c r="F29" s="52">
        <v>0</v>
      </c>
      <c r="G29" s="52">
        <v>0</v>
      </c>
      <c r="H29" s="52">
        <v>0</v>
      </c>
      <c r="I29" s="52">
        <v>0</v>
      </c>
      <c r="J29" s="51">
        <v>0</v>
      </c>
      <c r="K29" s="51">
        <v>0</v>
      </c>
      <c r="L29" s="51">
        <v>0</v>
      </c>
      <c r="M29" s="51">
        <v>0</v>
      </c>
      <c r="N29" s="51">
        <v>0</v>
      </c>
      <c r="O29" s="54">
        <v>21613</v>
      </c>
      <c r="P29" s="46">
        <f t="shared" si="0"/>
        <v>21613</v>
      </c>
      <c r="R29" s="1">
        <f t="shared" si="1"/>
        <v>0</v>
      </c>
      <c r="S29" s="1">
        <f t="shared" si="1"/>
        <v>21613</v>
      </c>
      <c r="T29" s="1">
        <f t="shared" si="2"/>
        <v>21613</v>
      </c>
    </row>
    <row r="30" spans="1:20" x14ac:dyDescent="0.2">
      <c r="A30" s="55" t="s">
        <v>73</v>
      </c>
      <c r="B30" s="43">
        <v>0</v>
      </c>
      <c r="C30" s="43">
        <v>0</v>
      </c>
      <c r="D30" s="51">
        <v>0</v>
      </c>
      <c r="E30" s="51">
        <v>0</v>
      </c>
      <c r="F30" s="52">
        <v>0</v>
      </c>
      <c r="G30" s="52">
        <v>0</v>
      </c>
      <c r="H30" s="52">
        <v>0</v>
      </c>
      <c r="I30" s="52">
        <v>0</v>
      </c>
      <c r="J30" s="51">
        <v>0</v>
      </c>
      <c r="K30" s="51">
        <v>0</v>
      </c>
      <c r="L30" s="51">
        <v>0</v>
      </c>
      <c r="M30" s="51">
        <v>0</v>
      </c>
      <c r="N30" s="51">
        <v>164163</v>
      </c>
      <c r="O30" s="54">
        <v>0</v>
      </c>
      <c r="P30" s="46">
        <f t="shared" si="0"/>
        <v>164163</v>
      </c>
      <c r="R30" s="1">
        <f t="shared" si="1"/>
        <v>164163</v>
      </c>
      <c r="S30" s="1">
        <f t="shared" si="1"/>
        <v>0</v>
      </c>
      <c r="T30" s="1">
        <f t="shared" si="2"/>
        <v>164163</v>
      </c>
    </row>
    <row r="31" spans="1:20" x14ac:dyDescent="0.2">
      <c r="A31" s="55" t="s">
        <v>21</v>
      </c>
      <c r="B31" s="43">
        <v>34316</v>
      </c>
      <c r="C31" s="43">
        <v>0</v>
      </c>
      <c r="D31" s="51">
        <v>0</v>
      </c>
      <c r="E31" s="51">
        <v>0</v>
      </c>
      <c r="F31" s="52">
        <v>0</v>
      </c>
      <c r="G31" s="52">
        <v>0</v>
      </c>
      <c r="H31" s="52">
        <v>0</v>
      </c>
      <c r="I31" s="52">
        <v>0</v>
      </c>
      <c r="J31" s="51">
        <v>0</v>
      </c>
      <c r="K31" s="51">
        <v>0</v>
      </c>
      <c r="L31" s="51">
        <v>0</v>
      </c>
      <c r="M31" s="51">
        <v>0</v>
      </c>
      <c r="N31" s="51">
        <v>0</v>
      </c>
      <c r="O31" s="54">
        <v>0</v>
      </c>
      <c r="P31" s="46">
        <f t="shared" si="0"/>
        <v>34316</v>
      </c>
      <c r="R31" s="1">
        <f t="shared" si="1"/>
        <v>34316</v>
      </c>
      <c r="S31" s="1">
        <f t="shared" si="1"/>
        <v>0</v>
      </c>
      <c r="T31" s="1">
        <f t="shared" si="2"/>
        <v>34316</v>
      </c>
    </row>
    <row r="32" spans="1:20" x14ac:dyDescent="0.2">
      <c r="A32" s="55" t="s">
        <v>22</v>
      </c>
      <c r="B32" s="43">
        <v>7800</v>
      </c>
      <c r="C32" s="43">
        <v>0</v>
      </c>
      <c r="D32" s="51">
        <v>0</v>
      </c>
      <c r="E32" s="51">
        <v>0</v>
      </c>
      <c r="F32" s="52">
        <v>0</v>
      </c>
      <c r="G32" s="52">
        <v>0</v>
      </c>
      <c r="H32" s="52">
        <v>0</v>
      </c>
      <c r="I32" s="52">
        <v>0</v>
      </c>
      <c r="J32" s="51">
        <v>0</v>
      </c>
      <c r="K32" s="51">
        <v>0</v>
      </c>
      <c r="L32" s="51">
        <v>0</v>
      </c>
      <c r="M32" s="51">
        <v>0</v>
      </c>
      <c r="N32" s="51">
        <v>0</v>
      </c>
      <c r="O32" s="54">
        <v>0</v>
      </c>
      <c r="P32" s="46">
        <f t="shared" si="0"/>
        <v>7800</v>
      </c>
      <c r="R32" s="1">
        <f t="shared" si="1"/>
        <v>7800</v>
      </c>
      <c r="S32" s="1">
        <f t="shared" si="1"/>
        <v>0</v>
      </c>
      <c r="T32" s="1">
        <f t="shared" si="2"/>
        <v>7800</v>
      </c>
    </row>
    <row r="33" spans="1:20" x14ac:dyDescent="0.2">
      <c r="A33" s="55" t="s">
        <v>84</v>
      </c>
      <c r="B33" s="43">
        <v>27034</v>
      </c>
      <c r="C33" s="43">
        <v>0</v>
      </c>
      <c r="D33" s="51">
        <v>0</v>
      </c>
      <c r="E33" s="51">
        <v>0</v>
      </c>
      <c r="F33" s="52">
        <v>0</v>
      </c>
      <c r="G33" s="52">
        <v>0</v>
      </c>
      <c r="H33" s="52">
        <v>0</v>
      </c>
      <c r="I33" s="52">
        <v>0</v>
      </c>
      <c r="J33" s="51">
        <v>0</v>
      </c>
      <c r="K33" s="51">
        <v>0</v>
      </c>
      <c r="L33" s="51">
        <v>0</v>
      </c>
      <c r="M33" s="51">
        <v>0</v>
      </c>
      <c r="N33" s="51">
        <v>0</v>
      </c>
      <c r="O33" s="54">
        <v>0</v>
      </c>
      <c r="P33" s="46">
        <f t="shared" si="0"/>
        <v>27034</v>
      </c>
      <c r="R33" s="1">
        <f t="shared" si="1"/>
        <v>27034</v>
      </c>
      <c r="S33" s="1">
        <f t="shared" si="1"/>
        <v>0</v>
      </c>
      <c r="T33" s="1">
        <f t="shared" si="2"/>
        <v>27034</v>
      </c>
    </row>
    <row r="34" spans="1:20" x14ac:dyDescent="0.2">
      <c r="A34" s="55" t="s">
        <v>85</v>
      </c>
      <c r="B34" s="43">
        <v>1863019</v>
      </c>
      <c r="C34" s="43">
        <v>0</v>
      </c>
      <c r="D34" s="51">
        <v>0</v>
      </c>
      <c r="E34" s="51">
        <v>0</v>
      </c>
      <c r="F34" s="52">
        <v>0</v>
      </c>
      <c r="G34" s="52">
        <v>0</v>
      </c>
      <c r="H34" s="52">
        <v>0</v>
      </c>
      <c r="I34" s="52">
        <v>0</v>
      </c>
      <c r="J34" s="51">
        <v>0</v>
      </c>
      <c r="K34" s="51">
        <v>0</v>
      </c>
      <c r="L34" s="51">
        <v>0</v>
      </c>
      <c r="M34" s="51">
        <v>0</v>
      </c>
      <c r="N34" s="51">
        <v>0</v>
      </c>
      <c r="O34" s="54">
        <v>0</v>
      </c>
      <c r="P34" s="46">
        <f t="shared" si="0"/>
        <v>1863019</v>
      </c>
      <c r="R34" s="1">
        <f t="shared" si="1"/>
        <v>1863019</v>
      </c>
      <c r="S34" s="1">
        <f t="shared" si="1"/>
        <v>0</v>
      </c>
      <c r="T34" s="1">
        <f t="shared" si="2"/>
        <v>1863019</v>
      </c>
    </row>
    <row r="35" spans="1:20" x14ac:dyDescent="0.2">
      <c r="A35" s="55" t="s">
        <v>23</v>
      </c>
      <c r="B35" s="43">
        <v>177542</v>
      </c>
      <c r="C35" s="43">
        <v>0</v>
      </c>
      <c r="D35" s="51">
        <v>0</v>
      </c>
      <c r="E35" s="51">
        <v>0</v>
      </c>
      <c r="F35" s="52">
        <v>0</v>
      </c>
      <c r="G35" s="52">
        <v>0</v>
      </c>
      <c r="H35" s="52">
        <v>0</v>
      </c>
      <c r="I35" s="52">
        <v>0</v>
      </c>
      <c r="J35" s="51">
        <v>0</v>
      </c>
      <c r="K35" s="51">
        <v>0</v>
      </c>
      <c r="L35" s="51">
        <v>0</v>
      </c>
      <c r="M35" s="51">
        <v>0</v>
      </c>
      <c r="N35" s="51">
        <v>0</v>
      </c>
      <c r="O35" s="54">
        <v>0</v>
      </c>
      <c r="P35" s="46">
        <f t="shared" si="0"/>
        <v>177542</v>
      </c>
      <c r="R35" s="1">
        <f t="shared" si="1"/>
        <v>177542</v>
      </c>
      <c r="S35" s="1">
        <f t="shared" si="1"/>
        <v>0</v>
      </c>
      <c r="T35" s="1">
        <f t="shared" si="2"/>
        <v>177542</v>
      </c>
    </row>
    <row r="36" spans="1:20" x14ac:dyDescent="0.2">
      <c r="A36" s="55" t="s">
        <v>89</v>
      </c>
      <c r="B36" s="43">
        <v>0</v>
      </c>
      <c r="C36" s="43">
        <v>0</v>
      </c>
      <c r="D36" s="51">
        <v>0</v>
      </c>
      <c r="E36" s="51">
        <v>0</v>
      </c>
      <c r="F36" s="52">
        <v>1257915</v>
      </c>
      <c r="G36" s="52">
        <v>0</v>
      </c>
      <c r="H36" s="52">
        <v>0</v>
      </c>
      <c r="I36" s="52">
        <v>0</v>
      </c>
      <c r="J36" s="51">
        <v>0</v>
      </c>
      <c r="K36" s="51">
        <v>0</v>
      </c>
      <c r="L36" s="51">
        <v>0</v>
      </c>
      <c r="M36" s="51">
        <v>0</v>
      </c>
      <c r="N36" s="51">
        <v>0</v>
      </c>
      <c r="O36" s="54">
        <v>0</v>
      </c>
      <c r="P36" s="46">
        <f t="shared" si="0"/>
        <v>1257915</v>
      </c>
      <c r="R36" s="1">
        <f t="shared" si="1"/>
        <v>1257915</v>
      </c>
      <c r="S36" s="1">
        <f t="shared" si="1"/>
        <v>0</v>
      </c>
      <c r="T36" s="1">
        <f t="shared" si="2"/>
        <v>1257915</v>
      </c>
    </row>
    <row r="37" spans="1:20" x14ac:dyDescent="0.2">
      <c r="A37" s="55" t="s">
        <v>61</v>
      </c>
      <c r="B37" s="43">
        <v>0</v>
      </c>
      <c r="C37" s="43">
        <v>29701</v>
      </c>
      <c r="D37" s="51">
        <v>0</v>
      </c>
      <c r="E37" s="51">
        <v>0</v>
      </c>
      <c r="F37" s="52">
        <v>0</v>
      </c>
      <c r="G37" s="52">
        <v>0</v>
      </c>
      <c r="H37" s="52">
        <v>0</v>
      </c>
      <c r="I37" s="52">
        <v>0</v>
      </c>
      <c r="J37" s="51">
        <v>0</v>
      </c>
      <c r="K37" s="51">
        <v>0</v>
      </c>
      <c r="L37" s="51">
        <v>0</v>
      </c>
      <c r="M37" s="51">
        <v>0</v>
      </c>
      <c r="N37" s="51">
        <v>0</v>
      </c>
      <c r="O37" s="54">
        <v>0</v>
      </c>
      <c r="P37" s="46">
        <f t="shared" si="0"/>
        <v>29701</v>
      </c>
      <c r="R37" s="1">
        <f t="shared" si="1"/>
        <v>0</v>
      </c>
      <c r="S37" s="1">
        <f t="shared" si="1"/>
        <v>29701</v>
      </c>
      <c r="T37" s="1">
        <f t="shared" si="2"/>
        <v>29701</v>
      </c>
    </row>
    <row r="38" spans="1:20" x14ac:dyDescent="0.2">
      <c r="A38" s="55" t="s">
        <v>52</v>
      </c>
      <c r="B38" s="43">
        <v>17635</v>
      </c>
      <c r="C38" s="43">
        <v>0</v>
      </c>
      <c r="D38" s="51">
        <v>0</v>
      </c>
      <c r="E38" s="51">
        <v>0</v>
      </c>
      <c r="F38" s="52">
        <v>0</v>
      </c>
      <c r="G38" s="52">
        <v>0</v>
      </c>
      <c r="H38" s="52">
        <v>0</v>
      </c>
      <c r="I38" s="52">
        <v>0</v>
      </c>
      <c r="J38" s="51">
        <v>0</v>
      </c>
      <c r="K38" s="51">
        <v>0</v>
      </c>
      <c r="L38" s="51">
        <v>0</v>
      </c>
      <c r="M38" s="51">
        <v>0</v>
      </c>
      <c r="N38" s="51">
        <v>0</v>
      </c>
      <c r="O38" s="54">
        <v>0</v>
      </c>
      <c r="P38" s="46">
        <f t="shared" si="0"/>
        <v>17635</v>
      </c>
      <c r="R38" s="1">
        <f t="shared" si="1"/>
        <v>17635</v>
      </c>
      <c r="S38" s="1">
        <f t="shared" si="1"/>
        <v>0</v>
      </c>
      <c r="T38" s="1">
        <f t="shared" si="2"/>
        <v>17635</v>
      </c>
    </row>
    <row r="39" spans="1:20" x14ac:dyDescent="0.2">
      <c r="A39" s="55" t="s">
        <v>53</v>
      </c>
      <c r="B39" s="43">
        <v>129115</v>
      </c>
      <c r="C39" s="43">
        <v>0</v>
      </c>
      <c r="D39" s="51">
        <v>0</v>
      </c>
      <c r="E39" s="51">
        <v>0</v>
      </c>
      <c r="F39" s="52">
        <v>0</v>
      </c>
      <c r="G39" s="52">
        <v>0</v>
      </c>
      <c r="H39" s="52">
        <v>0</v>
      </c>
      <c r="I39" s="52">
        <v>0</v>
      </c>
      <c r="J39" s="51">
        <v>0</v>
      </c>
      <c r="K39" s="51">
        <v>0</v>
      </c>
      <c r="L39" s="51">
        <v>0</v>
      </c>
      <c r="M39" s="51">
        <v>0</v>
      </c>
      <c r="N39" s="51">
        <v>0</v>
      </c>
      <c r="O39" s="54">
        <v>0</v>
      </c>
      <c r="P39" s="46">
        <f t="shared" si="0"/>
        <v>129115</v>
      </c>
      <c r="R39" s="1">
        <f t="shared" si="1"/>
        <v>129115</v>
      </c>
      <c r="S39" s="1">
        <f t="shared" si="1"/>
        <v>0</v>
      </c>
      <c r="T39" s="1">
        <f t="shared" si="2"/>
        <v>129115</v>
      </c>
    </row>
    <row r="40" spans="1:20" x14ac:dyDescent="0.2">
      <c r="A40" s="55" t="s">
        <v>31</v>
      </c>
      <c r="B40" s="43">
        <v>110525</v>
      </c>
      <c r="C40" s="43">
        <v>444</v>
      </c>
      <c r="D40" s="51">
        <v>0</v>
      </c>
      <c r="E40" s="51">
        <v>0</v>
      </c>
      <c r="F40" s="52">
        <v>0</v>
      </c>
      <c r="G40" s="52">
        <v>0</v>
      </c>
      <c r="H40" s="52">
        <v>0</v>
      </c>
      <c r="I40" s="52">
        <v>0</v>
      </c>
      <c r="J40" s="51">
        <v>0</v>
      </c>
      <c r="K40" s="51">
        <v>0</v>
      </c>
      <c r="L40" s="51">
        <v>0</v>
      </c>
      <c r="M40" s="51">
        <v>0</v>
      </c>
      <c r="N40" s="51">
        <v>0</v>
      </c>
      <c r="O40" s="54">
        <v>0</v>
      </c>
      <c r="P40" s="46">
        <f t="shared" si="0"/>
        <v>110969</v>
      </c>
      <c r="R40" s="1">
        <f t="shared" si="1"/>
        <v>110525</v>
      </c>
      <c r="S40" s="1">
        <f t="shared" si="1"/>
        <v>444</v>
      </c>
      <c r="T40" s="1">
        <f t="shared" si="2"/>
        <v>110969</v>
      </c>
    </row>
    <row r="41" spans="1:20" x14ac:dyDescent="0.2">
      <c r="A41" s="55" t="s">
        <v>54</v>
      </c>
      <c r="B41" s="43">
        <v>152133</v>
      </c>
      <c r="C41" s="43">
        <v>0</v>
      </c>
      <c r="D41" s="51">
        <v>0</v>
      </c>
      <c r="E41" s="51">
        <v>0</v>
      </c>
      <c r="F41" s="52">
        <v>0</v>
      </c>
      <c r="G41" s="52">
        <v>0</v>
      </c>
      <c r="H41" s="52">
        <v>0</v>
      </c>
      <c r="I41" s="52">
        <v>0</v>
      </c>
      <c r="J41" s="51">
        <v>0</v>
      </c>
      <c r="K41" s="51">
        <v>0</v>
      </c>
      <c r="L41" s="51">
        <v>0</v>
      </c>
      <c r="M41" s="51">
        <v>0</v>
      </c>
      <c r="N41" s="51">
        <v>0</v>
      </c>
      <c r="O41" s="54">
        <v>0</v>
      </c>
      <c r="P41" s="46">
        <f t="shared" si="0"/>
        <v>152133</v>
      </c>
      <c r="R41" s="1">
        <f t="shared" si="1"/>
        <v>152133</v>
      </c>
      <c r="S41" s="1">
        <f t="shared" si="1"/>
        <v>0</v>
      </c>
      <c r="T41" s="1">
        <f t="shared" si="2"/>
        <v>152133</v>
      </c>
    </row>
    <row r="42" spans="1:20" x14ac:dyDescent="0.2">
      <c r="A42" s="55" t="s">
        <v>24</v>
      </c>
      <c r="B42" s="43">
        <v>10171</v>
      </c>
      <c r="C42" s="43">
        <v>0</v>
      </c>
      <c r="D42" s="51">
        <v>0</v>
      </c>
      <c r="E42" s="51">
        <v>0</v>
      </c>
      <c r="F42" s="52">
        <v>0</v>
      </c>
      <c r="G42" s="52">
        <v>0</v>
      </c>
      <c r="H42" s="52">
        <v>0</v>
      </c>
      <c r="I42" s="52">
        <v>0</v>
      </c>
      <c r="J42" s="51">
        <v>0</v>
      </c>
      <c r="K42" s="51">
        <v>0</v>
      </c>
      <c r="L42" s="51">
        <v>0</v>
      </c>
      <c r="M42" s="51">
        <v>0</v>
      </c>
      <c r="N42" s="51">
        <v>0</v>
      </c>
      <c r="O42" s="54">
        <v>0</v>
      </c>
      <c r="P42" s="46">
        <f t="shared" si="0"/>
        <v>10171</v>
      </c>
      <c r="R42" s="1">
        <f t="shared" si="1"/>
        <v>10171</v>
      </c>
      <c r="S42" s="1">
        <f t="shared" si="1"/>
        <v>0</v>
      </c>
      <c r="T42" s="1">
        <f t="shared" si="2"/>
        <v>10171</v>
      </c>
    </row>
    <row r="43" spans="1:20" x14ac:dyDescent="0.2">
      <c r="A43" s="55" t="s">
        <v>62</v>
      </c>
      <c r="B43" s="43">
        <v>0</v>
      </c>
      <c r="C43" s="43">
        <v>146090</v>
      </c>
      <c r="D43" s="51">
        <v>0</v>
      </c>
      <c r="E43" s="51">
        <v>0</v>
      </c>
      <c r="F43" s="52">
        <v>0</v>
      </c>
      <c r="G43" s="52">
        <v>0</v>
      </c>
      <c r="H43" s="52">
        <v>0</v>
      </c>
      <c r="I43" s="52">
        <v>0</v>
      </c>
      <c r="J43" s="51">
        <v>0</v>
      </c>
      <c r="K43" s="51">
        <v>0</v>
      </c>
      <c r="L43" s="51">
        <v>0</v>
      </c>
      <c r="M43" s="51">
        <v>0</v>
      </c>
      <c r="N43" s="51">
        <v>0</v>
      </c>
      <c r="O43" s="54">
        <v>0</v>
      </c>
      <c r="P43" s="46">
        <f t="shared" si="0"/>
        <v>146090</v>
      </c>
      <c r="R43" s="1">
        <f t="shared" si="1"/>
        <v>0</v>
      </c>
      <c r="S43" s="1">
        <f t="shared" si="1"/>
        <v>146090</v>
      </c>
      <c r="T43" s="1">
        <f t="shared" si="2"/>
        <v>146090</v>
      </c>
    </row>
    <row r="44" spans="1:20" x14ac:dyDescent="0.2">
      <c r="A44" s="55" t="s">
        <v>55</v>
      </c>
      <c r="B44" s="43">
        <v>437435</v>
      </c>
      <c r="C44" s="43">
        <v>345240</v>
      </c>
      <c r="D44" s="51">
        <v>0</v>
      </c>
      <c r="E44" s="51">
        <v>0</v>
      </c>
      <c r="F44" s="52">
        <v>0</v>
      </c>
      <c r="G44" s="52">
        <v>0</v>
      </c>
      <c r="H44" s="52">
        <v>0</v>
      </c>
      <c r="I44" s="52">
        <v>0</v>
      </c>
      <c r="J44" s="51">
        <v>0</v>
      </c>
      <c r="K44" s="51">
        <v>0</v>
      </c>
      <c r="L44" s="51">
        <v>0</v>
      </c>
      <c r="M44" s="51">
        <v>0</v>
      </c>
      <c r="N44" s="51">
        <v>0</v>
      </c>
      <c r="O44" s="54">
        <v>0</v>
      </c>
      <c r="P44" s="46">
        <f t="shared" si="0"/>
        <v>782675</v>
      </c>
      <c r="R44" s="1">
        <f t="shared" si="1"/>
        <v>437435</v>
      </c>
      <c r="S44" s="1">
        <f t="shared" si="1"/>
        <v>345240</v>
      </c>
      <c r="T44" s="1">
        <f t="shared" si="2"/>
        <v>782675</v>
      </c>
    </row>
    <row r="45" spans="1:20" x14ac:dyDescent="0.2">
      <c r="A45" s="55" t="s">
        <v>56</v>
      </c>
      <c r="B45" s="43">
        <v>191366</v>
      </c>
      <c r="C45" s="43">
        <v>0</v>
      </c>
      <c r="D45" s="51">
        <v>0</v>
      </c>
      <c r="E45" s="51">
        <v>0</v>
      </c>
      <c r="F45" s="52">
        <v>0</v>
      </c>
      <c r="G45" s="52">
        <v>0</v>
      </c>
      <c r="H45" s="52">
        <v>0</v>
      </c>
      <c r="I45" s="52">
        <v>0</v>
      </c>
      <c r="J45" s="51">
        <v>0</v>
      </c>
      <c r="K45" s="51">
        <v>0</v>
      </c>
      <c r="L45" s="51">
        <v>0</v>
      </c>
      <c r="M45" s="51">
        <v>0</v>
      </c>
      <c r="N45" s="51">
        <v>0</v>
      </c>
      <c r="O45" s="54">
        <v>0</v>
      </c>
      <c r="P45" s="46">
        <f t="shared" si="0"/>
        <v>191366</v>
      </c>
      <c r="R45" s="1">
        <f t="shared" si="1"/>
        <v>191366</v>
      </c>
      <c r="S45" s="1">
        <f t="shared" si="1"/>
        <v>0</v>
      </c>
      <c r="T45" s="1">
        <f t="shared" si="2"/>
        <v>191366</v>
      </c>
    </row>
    <row r="46" spans="1:20" x14ac:dyDescent="0.2">
      <c r="A46" s="55" t="s">
        <v>57</v>
      </c>
      <c r="B46" s="43">
        <v>121673</v>
      </c>
      <c r="C46" s="43">
        <v>85847</v>
      </c>
      <c r="D46" s="51">
        <v>0</v>
      </c>
      <c r="E46" s="51">
        <v>0</v>
      </c>
      <c r="F46" s="52">
        <v>0</v>
      </c>
      <c r="G46" s="52">
        <v>0</v>
      </c>
      <c r="H46" s="52">
        <v>0</v>
      </c>
      <c r="I46" s="52">
        <v>0</v>
      </c>
      <c r="J46" s="51">
        <v>0</v>
      </c>
      <c r="K46" s="51">
        <v>0</v>
      </c>
      <c r="L46" s="51">
        <v>0</v>
      </c>
      <c r="M46" s="51">
        <v>0</v>
      </c>
      <c r="N46" s="51">
        <v>0</v>
      </c>
      <c r="O46" s="54">
        <v>0</v>
      </c>
      <c r="P46" s="46">
        <f t="shared" si="0"/>
        <v>207520</v>
      </c>
      <c r="R46" s="1">
        <f t="shared" si="1"/>
        <v>121673</v>
      </c>
      <c r="S46" s="1">
        <f t="shared" si="1"/>
        <v>85847</v>
      </c>
      <c r="T46" s="1">
        <f t="shared" si="2"/>
        <v>207520</v>
      </c>
    </row>
    <row r="47" spans="1:20" x14ac:dyDescent="0.2">
      <c r="A47" s="55" t="s">
        <v>66</v>
      </c>
      <c r="B47" s="43">
        <v>0</v>
      </c>
      <c r="C47" s="43">
        <v>0</v>
      </c>
      <c r="D47" s="51">
        <v>0</v>
      </c>
      <c r="E47" s="51">
        <v>419418</v>
      </c>
      <c r="F47" s="52">
        <v>0</v>
      </c>
      <c r="G47" s="52">
        <v>0</v>
      </c>
      <c r="H47" s="52">
        <v>0</v>
      </c>
      <c r="I47" s="52">
        <v>0</v>
      </c>
      <c r="J47" s="51">
        <v>0</v>
      </c>
      <c r="K47" s="51">
        <v>0</v>
      </c>
      <c r="L47" s="51">
        <v>0</v>
      </c>
      <c r="M47" s="51">
        <v>0</v>
      </c>
      <c r="N47" s="51">
        <v>0</v>
      </c>
      <c r="O47" s="54">
        <v>0</v>
      </c>
      <c r="P47" s="46">
        <f t="shared" si="0"/>
        <v>419418</v>
      </c>
      <c r="R47" s="1">
        <f t="shared" si="1"/>
        <v>0</v>
      </c>
      <c r="S47" s="1">
        <f t="shared" si="1"/>
        <v>419418</v>
      </c>
      <c r="T47" s="1">
        <f t="shared" si="2"/>
        <v>419418</v>
      </c>
    </row>
    <row r="48" spans="1:20" x14ac:dyDescent="0.2">
      <c r="A48" s="55" t="s">
        <v>64</v>
      </c>
      <c r="B48" s="43">
        <v>0</v>
      </c>
      <c r="C48" s="43">
        <v>0</v>
      </c>
      <c r="D48" s="51">
        <v>10800</v>
      </c>
      <c r="E48" s="51">
        <v>0</v>
      </c>
      <c r="F48" s="52">
        <v>0</v>
      </c>
      <c r="G48" s="52">
        <v>0</v>
      </c>
      <c r="H48" s="52">
        <v>0</v>
      </c>
      <c r="I48" s="52">
        <v>0</v>
      </c>
      <c r="J48" s="51">
        <v>0</v>
      </c>
      <c r="K48" s="51">
        <v>0</v>
      </c>
      <c r="L48" s="51">
        <v>0</v>
      </c>
      <c r="M48" s="51">
        <v>0</v>
      </c>
      <c r="N48" s="51">
        <v>0</v>
      </c>
      <c r="O48" s="54">
        <v>0</v>
      </c>
      <c r="P48" s="46">
        <f t="shared" si="0"/>
        <v>10800</v>
      </c>
      <c r="R48" s="1">
        <f t="shared" si="1"/>
        <v>10800</v>
      </c>
      <c r="S48" s="1">
        <f t="shared" si="1"/>
        <v>0</v>
      </c>
      <c r="T48" s="1">
        <f t="shared" si="2"/>
        <v>10800</v>
      </c>
    </row>
    <row r="49" spans="1:20" x14ac:dyDescent="0.2">
      <c r="A49" s="60" t="s">
        <v>88</v>
      </c>
      <c r="B49" s="43">
        <v>134161</v>
      </c>
      <c r="C49" s="43">
        <v>0</v>
      </c>
      <c r="D49" s="51">
        <v>0</v>
      </c>
      <c r="E49" s="51">
        <v>0</v>
      </c>
      <c r="F49" s="52">
        <v>0</v>
      </c>
      <c r="G49" s="52">
        <v>0</v>
      </c>
      <c r="H49" s="52">
        <v>0</v>
      </c>
      <c r="I49" s="52">
        <v>0</v>
      </c>
      <c r="J49" s="51">
        <v>0</v>
      </c>
      <c r="K49" s="51">
        <v>0</v>
      </c>
      <c r="L49" s="51">
        <v>0</v>
      </c>
      <c r="M49" s="51">
        <v>0</v>
      </c>
      <c r="N49" s="51">
        <v>0</v>
      </c>
      <c r="O49" s="54">
        <v>0</v>
      </c>
      <c r="P49" s="46">
        <f t="shared" si="0"/>
        <v>134161</v>
      </c>
      <c r="R49" s="1">
        <f t="shared" si="1"/>
        <v>134161</v>
      </c>
      <c r="S49" s="1">
        <f t="shared" si="1"/>
        <v>0</v>
      </c>
      <c r="T49" s="1">
        <f t="shared" si="2"/>
        <v>134161</v>
      </c>
    </row>
    <row r="50" spans="1:20" x14ac:dyDescent="0.2">
      <c r="A50" s="55" t="s">
        <v>58</v>
      </c>
      <c r="B50" s="43">
        <v>5876</v>
      </c>
      <c r="C50" s="43">
        <v>36248</v>
      </c>
      <c r="D50" s="51">
        <v>0</v>
      </c>
      <c r="E50" s="51">
        <v>0</v>
      </c>
      <c r="F50" s="52">
        <v>0</v>
      </c>
      <c r="G50" s="52">
        <v>0</v>
      </c>
      <c r="H50" s="52">
        <v>0</v>
      </c>
      <c r="I50" s="52">
        <v>0</v>
      </c>
      <c r="J50" s="51">
        <v>0</v>
      </c>
      <c r="K50" s="51">
        <v>0</v>
      </c>
      <c r="L50" s="51">
        <v>0</v>
      </c>
      <c r="M50" s="51">
        <v>0</v>
      </c>
      <c r="N50" s="51">
        <v>0</v>
      </c>
      <c r="O50" s="54">
        <v>0</v>
      </c>
      <c r="P50" s="46">
        <f t="shared" si="0"/>
        <v>42124</v>
      </c>
      <c r="R50" s="1">
        <f t="shared" si="1"/>
        <v>5876</v>
      </c>
      <c r="S50" s="1">
        <f t="shared" si="1"/>
        <v>36248</v>
      </c>
      <c r="T50" s="1">
        <f t="shared" si="2"/>
        <v>42124</v>
      </c>
    </row>
    <row r="51" spans="1:20" x14ac:dyDescent="0.2">
      <c r="A51" s="55" t="s">
        <v>70</v>
      </c>
      <c r="B51" s="43">
        <v>0</v>
      </c>
      <c r="C51" s="43">
        <v>0</v>
      </c>
      <c r="D51" s="51">
        <v>0</v>
      </c>
      <c r="E51" s="51">
        <v>0</v>
      </c>
      <c r="F51" s="52">
        <v>0</v>
      </c>
      <c r="G51" s="52">
        <v>0</v>
      </c>
      <c r="H51" s="52">
        <v>0</v>
      </c>
      <c r="I51" s="52">
        <v>0</v>
      </c>
      <c r="J51" s="51">
        <v>0</v>
      </c>
      <c r="K51" s="51">
        <v>0</v>
      </c>
      <c r="L51" s="51">
        <v>0</v>
      </c>
      <c r="M51" s="51">
        <v>0</v>
      </c>
      <c r="N51" s="51">
        <v>370375</v>
      </c>
      <c r="O51" s="54">
        <v>0</v>
      </c>
      <c r="P51" s="46">
        <f t="shared" si="0"/>
        <v>370375</v>
      </c>
      <c r="R51" s="1">
        <f t="shared" si="1"/>
        <v>370375</v>
      </c>
      <c r="S51" s="1">
        <f t="shared" si="1"/>
        <v>0</v>
      </c>
      <c r="T51" s="1">
        <f t="shared" si="2"/>
        <v>370375</v>
      </c>
    </row>
    <row r="52" spans="1:20" x14ac:dyDescent="0.2">
      <c r="A52" s="55" t="s">
        <v>68</v>
      </c>
      <c r="B52" s="43">
        <v>0</v>
      </c>
      <c r="C52" s="43">
        <v>0</v>
      </c>
      <c r="D52" s="51">
        <v>0</v>
      </c>
      <c r="E52" s="51">
        <v>0</v>
      </c>
      <c r="F52" s="52">
        <v>3214356</v>
      </c>
      <c r="G52" s="52">
        <v>0</v>
      </c>
      <c r="H52" s="52">
        <v>0</v>
      </c>
      <c r="I52" s="52">
        <v>0</v>
      </c>
      <c r="J52" s="51">
        <v>0</v>
      </c>
      <c r="K52" s="51">
        <v>0</v>
      </c>
      <c r="L52" s="51">
        <v>0</v>
      </c>
      <c r="M52" s="51">
        <v>0</v>
      </c>
      <c r="N52" s="51">
        <v>0</v>
      </c>
      <c r="O52" s="54">
        <v>0</v>
      </c>
      <c r="P52" s="46">
        <f t="shared" si="0"/>
        <v>3214356</v>
      </c>
      <c r="R52" s="1">
        <f t="shared" si="1"/>
        <v>3214356</v>
      </c>
      <c r="S52" s="1">
        <f t="shared" si="1"/>
        <v>0</v>
      </c>
      <c r="T52" s="1">
        <f t="shared" si="2"/>
        <v>3214356</v>
      </c>
    </row>
    <row r="53" spans="1:20" x14ac:dyDescent="0.2">
      <c r="A53" s="55" t="s">
        <v>91</v>
      </c>
      <c r="B53" s="43">
        <v>0</v>
      </c>
      <c r="C53" s="43">
        <v>0</v>
      </c>
      <c r="D53" s="51">
        <v>0</v>
      </c>
      <c r="E53" s="51">
        <v>0</v>
      </c>
      <c r="F53" s="52">
        <v>0</v>
      </c>
      <c r="G53" s="52">
        <v>0</v>
      </c>
      <c r="H53" s="52">
        <v>0</v>
      </c>
      <c r="I53" s="52">
        <v>0</v>
      </c>
      <c r="J53" s="51">
        <v>0</v>
      </c>
      <c r="K53" s="51">
        <v>0</v>
      </c>
      <c r="L53" s="51">
        <v>0</v>
      </c>
      <c r="M53" s="51">
        <v>0</v>
      </c>
      <c r="N53" s="51">
        <v>0</v>
      </c>
      <c r="O53" s="54">
        <v>207748</v>
      </c>
      <c r="P53" s="46">
        <f t="shared" si="0"/>
        <v>207748</v>
      </c>
      <c r="R53" s="1">
        <f t="shared" si="1"/>
        <v>0</v>
      </c>
      <c r="S53" s="1">
        <f t="shared" si="1"/>
        <v>207748</v>
      </c>
      <c r="T53" s="1">
        <f t="shared" si="2"/>
        <v>207748</v>
      </c>
    </row>
    <row r="54" spans="1:20" x14ac:dyDescent="0.2">
      <c r="A54" s="55" t="s">
        <v>59</v>
      </c>
      <c r="B54" s="43">
        <v>1897</v>
      </c>
      <c r="C54" s="43">
        <v>0</v>
      </c>
      <c r="D54" s="51">
        <v>0</v>
      </c>
      <c r="E54" s="51">
        <v>0</v>
      </c>
      <c r="F54" s="52">
        <v>0</v>
      </c>
      <c r="G54" s="52">
        <v>0</v>
      </c>
      <c r="H54" s="52">
        <v>0</v>
      </c>
      <c r="I54" s="52">
        <v>0</v>
      </c>
      <c r="J54" s="51">
        <v>0</v>
      </c>
      <c r="K54" s="51">
        <v>0</v>
      </c>
      <c r="L54" s="51">
        <v>0</v>
      </c>
      <c r="M54" s="51">
        <v>0</v>
      </c>
      <c r="N54" s="51">
        <v>0</v>
      </c>
      <c r="O54" s="54">
        <v>0</v>
      </c>
      <c r="P54" s="46">
        <f t="shared" si="0"/>
        <v>1897</v>
      </c>
      <c r="R54" s="1">
        <f t="shared" si="1"/>
        <v>1897</v>
      </c>
      <c r="S54" s="1">
        <f t="shared" si="1"/>
        <v>0</v>
      </c>
      <c r="T54" s="1">
        <f t="shared" si="2"/>
        <v>1897</v>
      </c>
    </row>
    <row r="55" spans="1:20" x14ac:dyDescent="0.2">
      <c r="A55" s="55" t="s">
        <v>67</v>
      </c>
      <c r="B55" s="43">
        <v>0</v>
      </c>
      <c r="C55" s="43">
        <v>0</v>
      </c>
      <c r="D55" s="51">
        <v>0</v>
      </c>
      <c r="E55" s="51">
        <v>185197</v>
      </c>
      <c r="F55" s="52">
        <v>0</v>
      </c>
      <c r="G55" s="52">
        <v>0</v>
      </c>
      <c r="H55" s="52">
        <v>0</v>
      </c>
      <c r="I55" s="52">
        <v>0</v>
      </c>
      <c r="J55" s="51">
        <v>0</v>
      </c>
      <c r="K55" s="51">
        <v>0</v>
      </c>
      <c r="L55" s="51">
        <v>0</v>
      </c>
      <c r="M55" s="51">
        <v>0</v>
      </c>
      <c r="N55" s="51">
        <v>0</v>
      </c>
      <c r="O55" s="54">
        <v>0</v>
      </c>
      <c r="P55" s="46">
        <f t="shared" si="0"/>
        <v>185197</v>
      </c>
      <c r="R55" s="1">
        <f t="shared" si="1"/>
        <v>0</v>
      </c>
      <c r="S55" s="1">
        <f t="shared" si="1"/>
        <v>185197</v>
      </c>
      <c r="T55" s="1">
        <f t="shared" si="2"/>
        <v>185197</v>
      </c>
    </row>
    <row r="56" spans="1:20" x14ac:dyDescent="0.2">
      <c r="A56" s="16" t="s">
        <v>60</v>
      </c>
      <c r="B56" s="43">
        <v>48980</v>
      </c>
      <c r="C56" s="43">
        <v>0</v>
      </c>
      <c r="D56" s="51">
        <v>0</v>
      </c>
      <c r="E56" s="51">
        <v>0</v>
      </c>
      <c r="F56" s="52">
        <v>0</v>
      </c>
      <c r="G56" s="52">
        <v>0</v>
      </c>
      <c r="H56" s="52">
        <v>0</v>
      </c>
      <c r="I56" s="52">
        <v>0</v>
      </c>
      <c r="J56" s="51">
        <v>0</v>
      </c>
      <c r="K56" s="51">
        <v>0</v>
      </c>
      <c r="L56" s="51">
        <v>0</v>
      </c>
      <c r="M56" s="51">
        <v>0</v>
      </c>
      <c r="N56" s="51">
        <v>0</v>
      </c>
      <c r="O56" s="54">
        <v>0</v>
      </c>
      <c r="P56" s="46">
        <f t="shared" si="0"/>
        <v>48980</v>
      </c>
      <c r="R56" s="1">
        <f t="shared" si="1"/>
        <v>48980</v>
      </c>
      <c r="S56" s="1">
        <f t="shared" si="1"/>
        <v>0</v>
      </c>
      <c r="T56" s="1">
        <f t="shared" si="2"/>
        <v>48980</v>
      </c>
    </row>
    <row r="57" spans="1:20" x14ac:dyDescent="0.2">
      <c r="A57" s="31" t="s">
        <v>25</v>
      </c>
      <c r="B57" s="29">
        <f t="shared" ref="B57:P57" si="3">SUM(B5:B56)</f>
        <v>6899902</v>
      </c>
      <c r="C57" s="32">
        <f t="shared" si="3"/>
        <v>834545</v>
      </c>
      <c r="D57" s="32">
        <f t="shared" si="3"/>
        <v>1313562</v>
      </c>
      <c r="E57" s="32">
        <f t="shared" si="3"/>
        <v>1924008</v>
      </c>
      <c r="F57" s="32">
        <f t="shared" si="3"/>
        <v>4472271</v>
      </c>
      <c r="G57" s="32">
        <f t="shared" si="3"/>
        <v>0</v>
      </c>
      <c r="H57" s="32">
        <f t="shared" si="3"/>
        <v>0</v>
      </c>
      <c r="I57" s="32">
        <f t="shared" si="3"/>
        <v>0</v>
      </c>
      <c r="J57" s="32">
        <f t="shared" si="3"/>
        <v>0</v>
      </c>
      <c r="K57" s="32">
        <f t="shared" si="3"/>
        <v>0</v>
      </c>
      <c r="L57" s="32">
        <f t="shared" si="3"/>
        <v>0</v>
      </c>
      <c r="M57" s="32">
        <f t="shared" si="3"/>
        <v>0</v>
      </c>
      <c r="N57" s="32">
        <f t="shared" si="3"/>
        <v>534538</v>
      </c>
      <c r="O57" s="32">
        <f t="shared" si="3"/>
        <v>240082</v>
      </c>
      <c r="P57" s="47">
        <f t="shared" si="3"/>
        <v>16218908</v>
      </c>
      <c r="R57" s="1">
        <f>SUM(B57,D57,F57,H57,J57,L57,N57)</f>
        <v>13220273</v>
      </c>
      <c r="S57" s="1">
        <f>SUM(C57,E57,G57,I57,K57,M57,O57)</f>
        <v>2998635</v>
      </c>
      <c r="T57" s="1">
        <f t="shared" si="2"/>
        <v>16218908</v>
      </c>
    </row>
    <row r="58" spans="1:20" x14ac:dyDescent="0.2">
      <c r="A58" s="31" t="s">
        <v>5</v>
      </c>
      <c r="B58" s="37">
        <f>(B57/$P57)</f>
        <v>0.42542333922851033</v>
      </c>
      <c r="C58" s="48">
        <f>(C57/$P57)</f>
        <v>5.1455067135222667E-2</v>
      </c>
      <c r="D58" s="37">
        <f t="shared" ref="D58:P58" si="4">(D57/$P57)</f>
        <v>8.0989546275248611E-2</v>
      </c>
      <c r="E58" s="37">
        <f t="shared" si="4"/>
        <v>0.11862746863105704</v>
      </c>
      <c r="F58" s="37">
        <f t="shared" si="4"/>
        <v>0.2757442732889292</v>
      </c>
      <c r="G58" s="37">
        <f t="shared" si="4"/>
        <v>0</v>
      </c>
      <c r="H58" s="37">
        <f t="shared" si="4"/>
        <v>0</v>
      </c>
      <c r="I58" s="37">
        <f t="shared" si="4"/>
        <v>0</v>
      </c>
      <c r="J58" s="37">
        <f t="shared" si="4"/>
        <v>0</v>
      </c>
      <c r="K58" s="37">
        <f t="shared" si="4"/>
        <v>0</v>
      </c>
      <c r="L58" s="37">
        <f t="shared" si="4"/>
        <v>0</v>
      </c>
      <c r="M58" s="37">
        <f t="shared" si="4"/>
        <v>0</v>
      </c>
      <c r="N58" s="37">
        <f t="shared" si="4"/>
        <v>3.2957705907204107E-2</v>
      </c>
      <c r="O58" s="37">
        <f t="shared" si="4"/>
        <v>1.4802599533828047E-2</v>
      </c>
      <c r="P58" s="49">
        <f t="shared" si="4"/>
        <v>1</v>
      </c>
    </row>
    <row r="59" spans="1:20" x14ac:dyDescent="0.2">
      <c r="A59" s="28" t="s">
        <v>27</v>
      </c>
      <c r="B59" s="33">
        <f t="shared" ref="B59:P59" si="5">COUNTIF(B5:B56,"&gt;0")</f>
        <v>36</v>
      </c>
      <c r="C59" s="50">
        <f t="shared" si="5"/>
        <v>11</v>
      </c>
      <c r="D59" s="50">
        <f t="shared" si="5"/>
        <v>2</v>
      </c>
      <c r="E59" s="50">
        <f t="shared" si="5"/>
        <v>5</v>
      </c>
      <c r="F59" s="50">
        <f t="shared" si="5"/>
        <v>2</v>
      </c>
      <c r="G59" s="50">
        <f t="shared" si="5"/>
        <v>0</v>
      </c>
      <c r="H59" s="50">
        <f t="shared" si="5"/>
        <v>0</v>
      </c>
      <c r="I59" s="50">
        <f t="shared" si="5"/>
        <v>0</v>
      </c>
      <c r="J59" s="50">
        <f t="shared" si="5"/>
        <v>0</v>
      </c>
      <c r="K59" s="50">
        <f t="shared" si="5"/>
        <v>0</v>
      </c>
      <c r="L59" s="50">
        <f t="shared" si="5"/>
        <v>0</v>
      </c>
      <c r="M59" s="50">
        <f t="shared" si="5"/>
        <v>0</v>
      </c>
      <c r="N59" s="50">
        <f t="shared" si="5"/>
        <v>2</v>
      </c>
      <c r="O59" s="50">
        <f t="shared" si="5"/>
        <v>3</v>
      </c>
      <c r="P59" s="36">
        <f t="shared" si="5"/>
        <v>52</v>
      </c>
    </row>
    <row r="60" spans="1:20" x14ac:dyDescent="0.2">
      <c r="A60" s="24"/>
      <c r="B60" s="17"/>
      <c r="C60" s="17"/>
      <c r="D60" s="17"/>
      <c r="E60" s="17"/>
      <c r="F60" s="17"/>
      <c r="G60" s="17"/>
      <c r="H60" s="17"/>
      <c r="I60" s="17"/>
      <c r="J60" s="17"/>
      <c r="K60" s="17"/>
      <c r="L60" s="17"/>
      <c r="M60" s="17"/>
      <c r="N60" s="17"/>
      <c r="O60" s="17"/>
      <c r="P60" s="18"/>
    </row>
    <row r="61" spans="1:20" ht="13.5" thickBot="1" x14ac:dyDescent="0.25">
      <c r="A61" s="19" t="s">
        <v>6</v>
      </c>
      <c r="B61" s="20"/>
      <c r="C61" s="20"/>
      <c r="D61" s="21"/>
      <c r="E61" s="21"/>
      <c r="F61" s="21"/>
      <c r="G61" s="21"/>
      <c r="H61" s="21"/>
      <c r="I61" s="21"/>
      <c r="J61" s="21"/>
      <c r="K61" s="21"/>
      <c r="L61" s="21"/>
      <c r="M61" s="21"/>
      <c r="N61" s="21"/>
      <c r="O61" s="21"/>
      <c r="P61" s="22"/>
    </row>
    <row r="62" spans="1:20" x14ac:dyDescent="0.2">
      <c r="D62" s="1"/>
      <c r="E62" s="1"/>
      <c r="F62" s="1"/>
      <c r="G62" s="1"/>
      <c r="H62" s="1"/>
      <c r="I62" s="1"/>
      <c r="J62" s="1"/>
      <c r="K62" s="1"/>
      <c r="L62" s="1"/>
      <c r="M62" s="1"/>
      <c r="N62" s="1"/>
      <c r="O62" s="1"/>
      <c r="P62" s="1"/>
    </row>
  </sheetData>
  <mergeCells count="7">
    <mergeCell ref="N3:O3"/>
    <mergeCell ref="B3:C3"/>
    <mergeCell ref="D3:E3"/>
    <mergeCell ref="F3:G3"/>
    <mergeCell ref="H3:I3"/>
    <mergeCell ref="J3:K3"/>
    <mergeCell ref="L3:M3"/>
  </mergeCells>
  <printOptions horizontalCentered="1"/>
  <pageMargins left="0.5" right="0.5" top="0.5" bottom="0.5" header="0.3" footer="0.3"/>
  <pageSetup paperSize="5" scale="64" fitToHeight="0" orientation="landscape" r:id="rId1"/>
  <headerFooter>
    <oddFooter>&amp;L&amp;12Office of Economic and Demographic Research&amp;R&amp;12Page &amp;P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59"/>
  <sheetViews>
    <sheetView workbookViewId="0"/>
  </sheetViews>
  <sheetFormatPr defaultRowHeight="12.75" x14ac:dyDescent="0.2"/>
  <cols>
    <col min="1" max="1" width="55.7109375" customWidth="1"/>
    <col min="2" max="15" width="13.7109375" customWidth="1"/>
    <col min="16" max="16" width="14.7109375" customWidth="1"/>
    <col min="18" max="20" width="13.7109375" customWidth="1"/>
  </cols>
  <sheetData>
    <row r="1" spans="1:20" ht="23.25" x14ac:dyDescent="0.35">
      <c r="A1" s="3" t="s">
        <v>8</v>
      </c>
      <c r="B1" s="4"/>
      <c r="C1" s="4"/>
      <c r="D1" s="5"/>
      <c r="E1" s="5"/>
      <c r="F1" s="5"/>
      <c r="G1" s="5"/>
      <c r="H1" s="5"/>
      <c r="I1" s="5"/>
      <c r="J1" s="5"/>
      <c r="K1" s="5"/>
      <c r="L1" s="5"/>
      <c r="M1" s="5"/>
      <c r="N1" s="5"/>
      <c r="O1" s="5"/>
      <c r="P1" s="6"/>
    </row>
    <row r="2" spans="1:20" ht="18.75" thickBot="1" x14ac:dyDescent="0.3">
      <c r="A2" s="7" t="s">
        <v>92</v>
      </c>
      <c r="B2" s="8"/>
      <c r="C2" s="8"/>
      <c r="D2" s="9"/>
      <c r="E2" s="9"/>
      <c r="F2" s="9"/>
      <c r="G2" s="9"/>
      <c r="H2" s="9"/>
      <c r="I2" s="9"/>
      <c r="J2" s="9"/>
      <c r="K2" s="9"/>
      <c r="L2" s="9"/>
      <c r="M2" s="9"/>
      <c r="N2" s="9"/>
      <c r="O2" s="9"/>
      <c r="P2" s="10"/>
    </row>
    <row r="3" spans="1:20" x14ac:dyDescent="0.2">
      <c r="A3" s="25"/>
      <c r="B3" s="92" t="s">
        <v>0</v>
      </c>
      <c r="C3" s="93"/>
      <c r="D3" s="92" t="s">
        <v>33</v>
      </c>
      <c r="E3" s="93"/>
      <c r="F3" s="92" t="s">
        <v>1</v>
      </c>
      <c r="G3" s="93"/>
      <c r="H3" s="92" t="s">
        <v>34</v>
      </c>
      <c r="I3" s="93"/>
      <c r="J3" s="92" t="s">
        <v>35</v>
      </c>
      <c r="K3" s="93"/>
      <c r="L3" s="92" t="s">
        <v>36</v>
      </c>
      <c r="M3" s="93"/>
      <c r="N3" s="92" t="s">
        <v>2</v>
      </c>
      <c r="O3" s="93"/>
      <c r="P3" s="39" t="s">
        <v>4</v>
      </c>
    </row>
    <row r="4" spans="1:20" ht="13.5" thickBot="1" x14ac:dyDescent="0.25">
      <c r="A4" s="26" t="s">
        <v>76</v>
      </c>
      <c r="B4" s="27" t="s">
        <v>37</v>
      </c>
      <c r="C4" s="40" t="s">
        <v>38</v>
      </c>
      <c r="D4" s="40" t="s">
        <v>37</v>
      </c>
      <c r="E4" s="40" t="s">
        <v>38</v>
      </c>
      <c r="F4" s="40" t="s">
        <v>37</v>
      </c>
      <c r="G4" s="40" t="s">
        <v>38</v>
      </c>
      <c r="H4" s="40" t="s">
        <v>37</v>
      </c>
      <c r="I4" s="40" t="s">
        <v>38</v>
      </c>
      <c r="J4" s="40" t="s">
        <v>37</v>
      </c>
      <c r="K4" s="40" t="s">
        <v>38</v>
      </c>
      <c r="L4" s="40" t="s">
        <v>37</v>
      </c>
      <c r="M4" s="40" t="s">
        <v>38</v>
      </c>
      <c r="N4" s="40" t="s">
        <v>37</v>
      </c>
      <c r="O4" s="40" t="s">
        <v>38</v>
      </c>
      <c r="P4" s="41" t="s">
        <v>3</v>
      </c>
      <c r="R4" s="40" t="s">
        <v>37</v>
      </c>
      <c r="S4" s="40" t="s">
        <v>38</v>
      </c>
      <c r="T4" s="40" t="s">
        <v>4</v>
      </c>
    </row>
    <row r="5" spans="1:20" x14ac:dyDescent="0.2">
      <c r="A5" s="16" t="s">
        <v>9</v>
      </c>
      <c r="B5" s="43">
        <v>19701</v>
      </c>
      <c r="C5" s="43">
        <v>0</v>
      </c>
      <c r="D5" s="51">
        <v>0</v>
      </c>
      <c r="E5" s="51">
        <v>0</v>
      </c>
      <c r="F5" s="52">
        <v>0</v>
      </c>
      <c r="G5" s="52">
        <v>0</v>
      </c>
      <c r="H5" s="52">
        <v>0</v>
      </c>
      <c r="I5" s="52">
        <v>0</v>
      </c>
      <c r="J5" s="51">
        <v>0</v>
      </c>
      <c r="K5" s="51">
        <v>0</v>
      </c>
      <c r="L5" s="51">
        <v>0</v>
      </c>
      <c r="M5" s="51">
        <v>0</v>
      </c>
      <c r="N5" s="51">
        <v>0</v>
      </c>
      <c r="O5" s="54">
        <v>0</v>
      </c>
      <c r="P5" s="46">
        <f t="shared" ref="P5:P53" si="0">SUM(B5:O5)</f>
        <v>19701</v>
      </c>
      <c r="R5" s="1">
        <f t="shared" ref="R5:S53" si="1">SUM(B5,D5,F5,H5,J5,L5,N5)</f>
        <v>19701</v>
      </c>
      <c r="S5" s="1">
        <f t="shared" si="1"/>
        <v>0</v>
      </c>
      <c r="T5" s="1">
        <f t="shared" ref="T5:T54" si="2">SUM(R5:S5)</f>
        <v>19701</v>
      </c>
    </row>
    <row r="6" spans="1:20" x14ac:dyDescent="0.2">
      <c r="A6" s="16" t="s">
        <v>41</v>
      </c>
      <c r="B6" s="43">
        <v>948</v>
      </c>
      <c r="C6" s="43">
        <v>0</v>
      </c>
      <c r="D6" s="51">
        <v>0</v>
      </c>
      <c r="E6" s="51">
        <v>0</v>
      </c>
      <c r="F6" s="52">
        <v>0</v>
      </c>
      <c r="G6" s="52">
        <v>0</v>
      </c>
      <c r="H6" s="52">
        <v>0</v>
      </c>
      <c r="I6" s="52">
        <v>0</v>
      </c>
      <c r="J6" s="51">
        <v>0</v>
      </c>
      <c r="K6" s="51">
        <v>0</v>
      </c>
      <c r="L6" s="51">
        <v>0</v>
      </c>
      <c r="M6" s="51">
        <v>0</v>
      </c>
      <c r="N6" s="51">
        <v>0</v>
      </c>
      <c r="O6" s="54">
        <v>0</v>
      </c>
      <c r="P6" s="46">
        <f t="shared" si="0"/>
        <v>948</v>
      </c>
      <c r="R6" s="1">
        <f t="shared" si="1"/>
        <v>948</v>
      </c>
      <c r="S6" s="1">
        <f t="shared" si="1"/>
        <v>0</v>
      </c>
      <c r="T6" s="1">
        <f t="shared" si="2"/>
        <v>948</v>
      </c>
    </row>
    <row r="7" spans="1:20" x14ac:dyDescent="0.2">
      <c r="A7" s="16" t="s">
        <v>65</v>
      </c>
      <c r="B7" s="43">
        <v>0</v>
      </c>
      <c r="C7" s="43">
        <v>0</v>
      </c>
      <c r="D7" s="51">
        <v>0</v>
      </c>
      <c r="E7" s="51">
        <v>55100</v>
      </c>
      <c r="F7" s="52">
        <v>0</v>
      </c>
      <c r="G7" s="52">
        <v>0</v>
      </c>
      <c r="H7" s="52">
        <v>0</v>
      </c>
      <c r="I7" s="52">
        <v>0</v>
      </c>
      <c r="J7" s="51">
        <v>0</v>
      </c>
      <c r="K7" s="51">
        <v>0</v>
      </c>
      <c r="L7" s="51">
        <v>0</v>
      </c>
      <c r="M7" s="51">
        <v>0</v>
      </c>
      <c r="N7" s="51">
        <v>0</v>
      </c>
      <c r="O7" s="54">
        <v>0</v>
      </c>
      <c r="P7" s="46">
        <f t="shared" si="0"/>
        <v>55100</v>
      </c>
      <c r="R7" s="1">
        <f t="shared" si="1"/>
        <v>0</v>
      </c>
      <c r="S7" s="1">
        <f t="shared" si="1"/>
        <v>55100</v>
      </c>
      <c r="T7" s="1">
        <f t="shared" si="2"/>
        <v>55100</v>
      </c>
    </row>
    <row r="8" spans="1:20" x14ac:dyDescent="0.2">
      <c r="A8" s="61" t="s">
        <v>82</v>
      </c>
      <c r="B8" s="51">
        <v>218909</v>
      </c>
      <c r="C8" s="43">
        <v>0</v>
      </c>
      <c r="D8" s="51">
        <v>0</v>
      </c>
      <c r="E8" s="51">
        <v>0</v>
      </c>
      <c r="F8" s="52">
        <v>0</v>
      </c>
      <c r="G8" s="52">
        <v>0</v>
      </c>
      <c r="H8" s="52">
        <v>0</v>
      </c>
      <c r="I8" s="52">
        <v>0</v>
      </c>
      <c r="J8" s="51">
        <v>0</v>
      </c>
      <c r="K8" s="51">
        <v>0</v>
      </c>
      <c r="L8" s="51">
        <v>0</v>
      </c>
      <c r="M8" s="51">
        <v>0</v>
      </c>
      <c r="N8" s="51">
        <v>0</v>
      </c>
      <c r="O8" s="54">
        <v>0</v>
      </c>
      <c r="P8" s="46">
        <f t="shared" si="0"/>
        <v>218909</v>
      </c>
      <c r="R8" s="1">
        <f t="shared" si="1"/>
        <v>218909</v>
      </c>
      <c r="S8" s="1">
        <f t="shared" si="1"/>
        <v>0</v>
      </c>
      <c r="T8" s="1">
        <f t="shared" si="2"/>
        <v>218909</v>
      </c>
    </row>
    <row r="9" spans="1:20" x14ac:dyDescent="0.2">
      <c r="A9" s="16" t="s">
        <v>10</v>
      </c>
      <c r="B9" s="43">
        <v>928</v>
      </c>
      <c r="C9" s="43">
        <v>0</v>
      </c>
      <c r="D9" s="51">
        <v>0</v>
      </c>
      <c r="E9" s="51">
        <v>0</v>
      </c>
      <c r="F9" s="52">
        <v>0</v>
      </c>
      <c r="G9" s="52">
        <v>0</v>
      </c>
      <c r="H9" s="52">
        <v>0</v>
      </c>
      <c r="I9" s="52">
        <v>0</v>
      </c>
      <c r="J9" s="51">
        <v>0</v>
      </c>
      <c r="K9" s="51">
        <v>0</v>
      </c>
      <c r="L9" s="51">
        <v>0</v>
      </c>
      <c r="M9" s="51">
        <v>0</v>
      </c>
      <c r="N9" s="51">
        <v>0</v>
      </c>
      <c r="O9" s="54">
        <v>0</v>
      </c>
      <c r="P9" s="46">
        <f t="shared" si="0"/>
        <v>928</v>
      </c>
      <c r="R9" s="1">
        <f t="shared" si="1"/>
        <v>928</v>
      </c>
      <c r="S9" s="1">
        <f t="shared" si="1"/>
        <v>0</v>
      </c>
      <c r="T9" s="1">
        <f t="shared" si="2"/>
        <v>928</v>
      </c>
    </row>
    <row r="10" spans="1:20" x14ac:dyDescent="0.2">
      <c r="A10" s="16" t="s">
        <v>42</v>
      </c>
      <c r="B10" s="43">
        <v>227871</v>
      </c>
      <c r="C10" s="43">
        <v>0</v>
      </c>
      <c r="D10" s="51">
        <v>0</v>
      </c>
      <c r="E10" s="51">
        <v>0</v>
      </c>
      <c r="F10" s="52">
        <v>0</v>
      </c>
      <c r="G10" s="52">
        <v>0</v>
      </c>
      <c r="H10" s="52">
        <v>0</v>
      </c>
      <c r="I10" s="52">
        <v>0</v>
      </c>
      <c r="J10" s="51">
        <v>0</v>
      </c>
      <c r="K10" s="51">
        <v>0</v>
      </c>
      <c r="L10" s="51">
        <v>0</v>
      </c>
      <c r="M10" s="51">
        <v>0</v>
      </c>
      <c r="N10" s="51">
        <v>0</v>
      </c>
      <c r="O10" s="54">
        <v>0</v>
      </c>
      <c r="P10" s="46">
        <f t="shared" si="0"/>
        <v>227871</v>
      </c>
      <c r="R10" s="1">
        <f t="shared" si="1"/>
        <v>227871</v>
      </c>
      <c r="S10" s="1">
        <f t="shared" si="1"/>
        <v>0</v>
      </c>
      <c r="T10" s="1">
        <f t="shared" si="2"/>
        <v>227871</v>
      </c>
    </row>
    <row r="11" spans="1:20" x14ac:dyDescent="0.2">
      <c r="A11" s="16" t="s">
        <v>28</v>
      </c>
      <c r="B11" s="43">
        <v>830</v>
      </c>
      <c r="C11" s="43">
        <v>0</v>
      </c>
      <c r="D11" s="51">
        <v>0</v>
      </c>
      <c r="E11" s="51">
        <v>0</v>
      </c>
      <c r="F11" s="52">
        <v>0</v>
      </c>
      <c r="G11" s="52">
        <v>0</v>
      </c>
      <c r="H11" s="52">
        <v>0</v>
      </c>
      <c r="I11" s="52">
        <v>0</v>
      </c>
      <c r="J11" s="51">
        <v>0</v>
      </c>
      <c r="K11" s="51">
        <v>0</v>
      </c>
      <c r="L11" s="51">
        <v>0</v>
      </c>
      <c r="M11" s="51">
        <v>0</v>
      </c>
      <c r="N11" s="51">
        <v>0</v>
      </c>
      <c r="O11" s="54">
        <v>0</v>
      </c>
      <c r="P11" s="46">
        <f t="shared" si="0"/>
        <v>830</v>
      </c>
      <c r="R11" s="1">
        <f t="shared" si="1"/>
        <v>830</v>
      </c>
      <c r="S11" s="1">
        <f t="shared" si="1"/>
        <v>0</v>
      </c>
      <c r="T11" s="1">
        <f t="shared" si="2"/>
        <v>830</v>
      </c>
    </row>
    <row r="12" spans="1:20" x14ac:dyDescent="0.2">
      <c r="A12" s="16" t="s">
        <v>11</v>
      </c>
      <c r="B12" s="43">
        <v>19497</v>
      </c>
      <c r="C12" s="43">
        <v>0</v>
      </c>
      <c r="D12" s="51">
        <v>0</v>
      </c>
      <c r="E12" s="51">
        <v>0</v>
      </c>
      <c r="F12" s="52">
        <v>0</v>
      </c>
      <c r="G12" s="52">
        <v>0</v>
      </c>
      <c r="H12" s="52">
        <v>0</v>
      </c>
      <c r="I12" s="52">
        <v>0</v>
      </c>
      <c r="J12" s="51">
        <v>0</v>
      </c>
      <c r="K12" s="51">
        <v>0</v>
      </c>
      <c r="L12" s="51">
        <v>0</v>
      </c>
      <c r="M12" s="51">
        <v>0</v>
      </c>
      <c r="N12" s="51">
        <v>0</v>
      </c>
      <c r="O12" s="54">
        <v>0</v>
      </c>
      <c r="P12" s="46">
        <f t="shared" si="0"/>
        <v>19497</v>
      </c>
      <c r="R12" s="1">
        <f t="shared" si="1"/>
        <v>19497</v>
      </c>
      <c r="S12" s="1">
        <f t="shared" si="1"/>
        <v>0</v>
      </c>
      <c r="T12" s="1">
        <f t="shared" si="2"/>
        <v>19497</v>
      </c>
    </row>
    <row r="13" spans="1:20" x14ac:dyDescent="0.2">
      <c r="A13" s="55" t="s">
        <v>74</v>
      </c>
      <c r="B13" s="43">
        <v>0</v>
      </c>
      <c r="C13" s="43">
        <v>0</v>
      </c>
      <c r="D13" s="51">
        <v>0</v>
      </c>
      <c r="E13" s="51">
        <v>1920</v>
      </c>
      <c r="F13" s="52">
        <v>0</v>
      </c>
      <c r="G13" s="52">
        <v>0</v>
      </c>
      <c r="H13" s="52">
        <v>0</v>
      </c>
      <c r="I13" s="52">
        <v>0</v>
      </c>
      <c r="J13" s="51">
        <v>0</v>
      </c>
      <c r="K13" s="51">
        <v>0</v>
      </c>
      <c r="L13" s="51">
        <v>0</v>
      </c>
      <c r="M13" s="51">
        <v>0</v>
      </c>
      <c r="N13" s="51">
        <v>0</v>
      </c>
      <c r="O13" s="54">
        <v>0</v>
      </c>
      <c r="P13" s="46">
        <f t="shared" si="0"/>
        <v>1920</v>
      </c>
      <c r="R13" s="1">
        <f t="shared" si="1"/>
        <v>0</v>
      </c>
      <c r="S13" s="1">
        <f t="shared" si="1"/>
        <v>1920</v>
      </c>
      <c r="T13" s="1">
        <f t="shared" si="2"/>
        <v>1920</v>
      </c>
    </row>
    <row r="14" spans="1:20" x14ac:dyDescent="0.2">
      <c r="A14" s="55" t="s">
        <v>29</v>
      </c>
      <c r="B14" s="43">
        <v>0</v>
      </c>
      <c r="C14" s="43">
        <v>96187</v>
      </c>
      <c r="D14" s="51">
        <v>0</v>
      </c>
      <c r="E14" s="51">
        <v>0</v>
      </c>
      <c r="F14" s="52">
        <v>0</v>
      </c>
      <c r="G14" s="52">
        <v>0</v>
      </c>
      <c r="H14" s="52">
        <v>0</v>
      </c>
      <c r="I14" s="52">
        <v>0</v>
      </c>
      <c r="J14" s="51">
        <v>0</v>
      </c>
      <c r="K14" s="51">
        <v>0</v>
      </c>
      <c r="L14" s="51">
        <v>0</v>
      </c>
      <c r="M14" s="51">
        <v>0</v>
      </c>
      <c r="N14" s="51">
        <v>0</v>
      </c>
      <c r="O14" s="54">
        <v>0</v>
      </c>
      <c r="P14" s="46">
        <f t="shared" si="0"/>
        <v>96187</v>
      </c>
      <c r="R14" s="1">
        <f t="shared" si="1"/>
        <v>0</v>
      </c>
      <c r="S14" s="1">
        <f t="shared" si="1"/>
        <v>96187</v>
      </c>
      <c r="T14" s="1">
        <f t="shared" si="2"/>
        <v>96187</v>
      </c>
    </row>
    <row r="15" spans="1:20" x14ac:dyDescent="0.2">
      <c r="A15" s="55" t="s">
        <v>12</v>
      </c>
      <c r="B15" s="43">
        <v>7781</v>
      </c>
      <c r="C15" s="43">
        <v>0</v>
      </c>
      <c r="D15" s="51">
        <v>0</v>
      </c>
      <c r="E15" s="51">
        <v>0</v>
      </c>
      <c r="F15" s="52">
        <v>0</v>
      </c>
      <c r="G15" s="52">
        <v>0</v>
      </c>
      <c r="H15" s="52">
        <v>0</v>
      </c>
      <c r="I15" s="52">
        <v>0</v>
      </c>
      <c r="J15" s="51">
        <v>0</v>
      </c>
      <c r="K15" s="51">
        <v>0</v>
      </c>
      <c r="L15" s="51">
        <v>0</v>
      </c>
      <c r="M15" s="51">
        <v>0</v>
      </c>
      <c r="N15" s="51">
        <v>0</v>
      </c>
      <c r="O15" s="54">
        <v>0</v>
      </c>
      <c r="P15" s="46">
        <f t="shared" si="0"/>
        <v>7781</v>
      </c>
      <c r="R15" s="1">
        <f t="shared" si="1"/>
        <v>7781</v>
      </c>
      <c r="S15" s="1">
        <f t="shared" si="1"/>
        <v>0</v>
      </c>
      <c r="T15" s="1">
        <f t="shared" si="2"/>
        <v>7781</v>
      </c>
    </row>
    <row r="16" spans="1:20" x14ac:dyDescent="0.2">
      <c r="A16" s="55" t="s">
        <v>44</v>
      </c>
      <c r="B16" s="43">
        <v>1022313</v>
      </c>
      <c r="C16" s="43">
        <v>0</v>
      </c>
      <c r="D16" s="51">
        <v>0</v>
      </c>
      <c r="E16" s="51">
        <v>0</v>
      </c>
      <c r="F16" s="52">
        <v>0</v>
      </c>
      <c r="G16" s="52">
        <v>0</v>
      </c>
      <c r="H16" s="52">
        <v>0</v>
      </c>
      <c r="I16" s="52">
        <v>0</v>
      </c>
      <c r="J16" s="51">
        <v>0</v>
      </c>
      <c r="K16" s="51">
        <v>0</v>
      </c>
      <c r="L16" s="51">
        <v>0</v>
      </c>
      <c r="M16" s="51">
        <v>0</v>
      </c>
      <c r="N16" s="51">
        <v>0</v>
      </c>
      <c r="O16" s="54">
        <v>0</v>
      </c>
      <c r="P16" s="46">
        <f t="shared" si="0"/>
        <v>1022313</v>
      </c>
      <c r="R16" s="1">
        <f t="shared" si="1"/>
        <v>1022313</v>
      </c>
      <c r="S16" s="1">
        <f t="shared" si="1"/>
        <v>0</v>
      </c>
      <c r="T16" s="1">
        <f t="shared" si="2"/>
        <v>1022313</v>
      </c>
    </row>
    <row r="17" spans="1:20" x14ac:dyDescent="0.2">
      <c r="A17" s="55" t="s">
        <v>87</v>
      </c>
      <c r="B17" s="43">
        <v>777281</v>
      </c>
      <c r="C17" s="43">
        <v>0</v>
      </c>
      <c r="D17" s="51">
        <v>0</v>
      </c>
      <c r="E17" s="51">
        <v>0</v>
      </c>
      <c r="F17" s="52">
        <v>0</v>
      </c>
      <c r="G17" s="52">
        <v>0</v>
      </c>
      <c r="H17" s="52">
        <v>0</v>
      </c>
      <c r="I17" s="52">
        <v>0</v>
      </c>
      <c r="J17" s="51">
        <v>0</v>
      </c>
      <c r="K17" s="51">
        <v>0</v>
      </c>
      <c r="L17" s="51">
        <v>0</v>
      </c>
      <c r="M17" s="51">
        <v>0</v>
      </c>
      <c r="N17" s="51">
        <v>0</v>
      </c>
      <c r="O17" s="54">
        <v>0</v>
      </c>
      <c r="P17" s="46">
        <f t="shared" si="0"/>
        <v>777281</v>
      </c>
      <c r="R17" s="1">
        <f t="shared" si="1"/>
        <v>777281</v>
      </c>
      <c r="S17" s="1">
        <f t="shared" si="1"/>
        <v>0</v>
      </c>
      <c r="T17" s="1">
        <f t="shared" si="2"/>
        <v>777281</v>
      </c>
    </row>
    <row r="18" spans="1:20" x14ac:dyDescent="0.2">
      <c r="A18" s="55" t="s">
        <v>13</v>
      </c>
      <c r="B18" s="43">
        <v>0</v>
      </c>
      <c r="C18" s="43">
        <v>0</v>
      </c>
      <c r="D18" s="51">
        <v>1458154</v>
      </c>
      <c r="E18" s="51">
        <v>873495</v>
      </c>
      <c r="F18" s="52">
        <v>0</v>
      </c>
      <c r="G18" s="52">
        <v>0</v>
      </c>
      <c r="H18" s="52">
        <v>0</v>
      </c>
      <c r="I18" s="52">
        <v>0</v>
      </c>
      <c r="J18" s="51">
        <v>0</v>
      </c>
      <c r="K18" s="51">
        <v>0</v>
      </c>
      <c r="L18" s="51">
        <v>0</v>
      </c>
      <c r="M18" s="51">
        <v>0</v>
      </c>
      <c r="N18" s="51">
        <v>0</v>
      </c>
      <c r="O18" s="54">
        <v>0</v>
      </c>
      <c r="P18" s="46">
        <f t="shared" si="0"/>
        <v>2331649</v>
      </c>
      <c r="R18" s="1">
        <f t="shared" si="1"/>
        <v>1458154</v>
      </c>
      <c r="S18" s="1">
        <f t="shared" si="1"/>
        <v>873495</v>
      </c>
      <c r="T18" s="1">
        <f t="shared" si="2"/>
        <v>2331649</v>
      </c>
    </row>
    <row r="19" spans="1:20" x14ac:dyDescent="0.2">
      <c r="A19" s="55" t="s">
        <v>14</v>
      </c>
      <c r="B19" s="43">
        <v>0</v>
      </c>
      <c r="C19" s="43">
        <v>71066</v>
      </c>
      <c r="D19" s="51">
        <v>0</v>
      </c>
      <c r="E19" s="51">
        <v>0</v>
      </c>
      <c r="F19" s="52">
        <v>0</v>
      </c>
      <c r="G19" s="52">
        <v>0</v>
      </c>
      <c r="H19" s="52">
        <v>0</v>
      </c>
      <c r="I19" s="52">
        <v>0</v>
      </c>
      <c r="J19" s="51">
        <v>0</v>
      </c>
      <c r="K19" s="51">
        <v>0</v>
      </c>
      <c r="L19" s="51">
        <v>0</v>
      </c>
      <c r="M19" s="51">
        <v>0</v>
      </c>
      <c r="N19" s="51">
        <v>0</v>
      </c>
      <c r="O19" s="54">
        <v>0</v>
      </c>
      <c r="P19" s="46">
        <f t="shared" si="0"/>
        <v>71066</v>
      </c>
      <c r="R19" s="1">
        <f t="shared" si="1"/>
        <v>0</v>
      </c>
      <c r="S19" s="1">
        <f t="shared" si="1"/>
        <v>71066</v>
      </c>
      <c r="T19" s="1">
        <f t="shared" si="2"/>
        <v>71066</v>
      </c>
    </row>
    <row r="20" spans="1:20" x14ac:dyDescent="0.2">
      <c r="A20" s="55" t="s">
        <v>45</v>
      </c>
      <c r="B20" s="43">
        <v>83395</v>
      </c>
      <c r="C20" s="43">
        <v>19705</v>
      </c>
      <c r="D20" s="51">
        <v>0</v>
      </c>
      <c r="E20" s="51">
        <v>0</v>
      </c>
      <c r="F20" s="52">
        <v>0</v>
      </c>
      <c r="G20" s="52">
        <v>0</v>
      </c>
      <c r="H20" s="52">
        <v>0</v>
      </c>
      <c r="I20" s="52">
        <v>0</v>
      </c>
      <c r="J20" s="51">
        <v>0</v>
      </c>
      <c r="K20" s="51">
        <v>0</v>
      </c>
      <c r="L20" s="51">
        <v>0</v>
      </c>
      <c r="M20" s="51">
        <v>0</v>
      </c>
      <c r="N20" s="51">
        <v>0</v>
      </c>
      <c r="O20" s="54">
        <v>0</v>
      </c>
      <c r="P20" s="46">
        <f t="shared" si="0"/>
        <v>103100</v>
      </c>
      <c r="R20" s="1">
        <f t="shared" si="1"/>
        <v>83395</v>
      </c>
      <c r="S20" s="1">
        <f t="shared" si="1"/>
        <v>19705</v>
      </c>
      <c r="T20" s="1">
        <f t="shared" si="2"/>
        <v>103100</v>
      </c>
    </row>
    <row r="21" spans="1:20" x14ac:dyDescent="0.2">
      <c r="A21" s="55" t="s">
        <v>15</v>
      </c>
      <c r="B21" s="43">
        <v>0</v>
      </c>
      <c r="C21" s="43">
        <v>6160</v>
      </c>
      <c r="D21" s="51">
        <v>0</v>
      </c>
      <c r="E21" s="51">
        <v>0</v>
      </c>
      <c r="F21" s="52">
        <v>0</v>
      </c>
      <c r="G21" s="52">
        <v>0</v>
      </c>
      <c r="H21" s="52">
        <v>0</v>
      </c>
      <c r="I21" s="52">
        <v>0</v>
      </c>
      <c r="J21" s="51">
        <v>0</v>
      </c>
      <c r="K21" s="51">
        <v>0</v>
      </c>
      <c r="L21" s="51">
        <v>0</v>
      </c>
      <c r="M21" s="51">
        <v>0</v>
      </c>
      <c r="N21" s="51">
        <v>0</v>
      </c>
      <c r="O21" s="54">
        <v>0</v>
      </c>
      <c r="P21" s="46">
        <f t="shared" si="0"/>
        <v>6160</v>
      </c>
      <c r="R21" s="1">
        <f t="shared" si="1"/>
        <v>0</v>
      </c>
      <c r="S21" s="1">
        <f t="shared" si="1"/>
        <v>6160</v>
      </c>
      <c r="T21" s="1">
        <f t="shared" si="2"/>
        <v>6160</v>
      </c>
    </row>
    <row r="22" spans="1:20" x14ac:dyDescent="0.2">
      <c r="A22" s="55" t="s">
        <v>16</v>
      </c>
      <c r="B22" s="43">
        <v>7274</v>
      </c>
      <c r="C22" s="43">
        <v>0</v>
      </c>
      <c r="D22" s="51">
        <v>0</v>
      </c>
      <c r="E22" s="51">
        <v>0</v>
      </c>
      <c r="F22" s="52">
        <v>0</v>
      </c>
      <c r="G22" s="52">
        <v>0</v>
      </c>
      <c r="H22" s="52">
        <v>0</v>
      </c>
      <c r="I22" s="52">
        <v>0</v>
      </c>
      <c r="J22" s="51">
        <v>0</v>
      </c>
      <c r="K22" s="51">
        <v>0</v>
      </c>
      <c r="L22" s="51">
        <v>0</v>
      </c>
      <c r="M22" s="51">
        <v>0</v>
      </c>
      <c r="N22" s="51">
        <v>0</v>
      </c>
      <c r="O22" s="54">
        <v>0</v>
      </c>
      <c r="P22" s="46">
        <f t="shared" si="0"/>
        <v>7274</v>
      </c>
      <c r="R22" s="1">
        <f t="shared" si="1"/>
        <v>7274</v>
      </c>
      <c r="S22" s="1">
        <f t="shared" si="1"/>
        <v>0</v>
      </c>
      <c r="T22" s="1">
        <f t="shared" si="2"/>
        <v>7274</v>
      </c>
    </row>
    <row r="23" spans="1:20" x14ac:dyDescent="0.2">
      <c r="A23" s="56" t="s">
        <v>77</v>
      </c>
      <c r="B23" s="43">
        <v>1500</v>
      </c>
      <c r="C23" s="43">
        <v>0</v>
      </c>
      <c r="D23" s="51">
        <v>0</v>
      </c>
      <c r="E23" s="51">
        <v>0</v>
      </c>
      <c r="F23" s="52">
        <v>0</v>
      </c>
      <c r="G23" s="52">
        <v>0</v>
      </c>
      <c r="H23" s="52">
        <v>0</v>
      </c>
      <c r="I23" s="52">
        <v>0</v>
      </c>
      <c r="J23" s="51">
        <v>0</v>
      </c>
      <c r="K23" s="51">
        <v>0</v>
      </c>
      <c r="L23" s="51">
        <v>0</v>
      </c>
      <c r="M23" s="51">
        <v>0</v>
      </c>
      <c r="N23" s="51">
        <v>0</v>
      </c>
      <c r="O23" s="54">
        <v>0</v>
      </c>
      <c r="P23" s="46">
        <f t="shared" si="0"/>
        <v>1500</v>
      </c>
      <c r="R23" s="1">
        <f t="shared" si="1"/>
        <v>1500</v>
      </c>
      <c r="S23" s="1">
        <f t="shared" si="1"/>
        <v>0</v>
      </c>
      <c r="T23" s="1">
        <f t="shared" si="2"/>
        <v>1500</v>
      </c>
    </row>
    <row r="24" spans="1:20" x14ac:dyDescent="0.2">
      <c r="A24" s="55" t="s">
        <v>83</v>
      </c>
      <c r="B24" s="43">
        <v>148362</v>
      </c>
      <c r="C24" s="43">
        <v>0</v>
      </c>
      <c r="D24" s="51">
        <v>0</v>
      </c>
      <c r="E24" s="51">
        <v>0</v>
      </c>
      <c r="F24" s="52">
        <v>0</v>
      </c>
      <c r="G24" s="52">
        <v>0</v>
      </c>
      <c r="H24" s="52">
        <v>0</v>
      </c>
      <c r="I24" s="52">
        <v>0</v>
      </c>
      <c r="J24" s="51">
        <v>0</v>
      </c>
      <c r="K24" s="51">
        <v>0</v>
      </c>
      <c r="L24" s="51">
        <v>0</v>
      </c>
      <c r="M24" s="51">
        <v>0</v>
      </c>
      <c r="N24" s="51">
        <v>0</v>
      </c>
      <c r="O24" s="54">
        <v>0</v>
      </c>
      <c r="P24" s="46">
        <f t="shared" si="0"/>
        <v>148362</v>
      </c>
      <c r="R24" s="1">
        <f t="shared" si="1"/>
        <v>148362</v>
      </c>
      <c r="S24" s="1">
        <f t="shared" si="1"/>
        <v>0</v>
      </c>
      <c r="T24" s="1">
        <f t="shared" si="2"/>
        <v>148362</v>
      </c>
    </row>
    <row r="25" spans="1:20" x14ac:dyDescent="0.2">
      <c r="A25" s="55" t="s">
        <v>30</v>
      </c>
      <c r="B25" s="43">
        <v>86859</v>
      </c>
      <c r="C25" s="43">
        <v>0</v>
      </c>
      <c r="D25" s="51">
        <v>0</v>
      </c>
      <c r="E25" s="51">
        <v>0</v>
      </c>
      <c r="F25" s="52">
        <v>0</v>
      </c>
      <c r="G25" s="52">
        <v>0</v>
      </c>
      <c r="H25" s="52">
        <v>0</v>
      </c>
      <c r="I25" s="52">
        <v>0</v>
      </c>
      <c r="J25" s="51">
        <v>0</v>
      </c>
      <c r="K25" s="51">
        <v>0</v>
      </c>
      <c r="L25" s="51">
        <v>0</v>
      </c>
      <c r="M25" s="51">
        <v>0</v>
      </c>
      <c r="N25" s="51">
        <v>0</v>
      </c>
      <c r="O25" s="54">
        <v>0</v>
      </c>
      <c r="P25" s="46">
        <f t="shared" si="0"/>
        <v>86859</v>
      </c>
      <c r="R25" s="1">
        <f t="shared" si="1"/>
        <v>86859</v>
      </c>
      <c r="S25" s="1">
        <f t="shared" si="1"/>
        <v>0</v>
      </c>
      <c r="T25" s="1">
        <f t="shared" si="2"/>
        <v>86859</v>
      </c>
    </row>
    <row r="26" spans="1:20" x14ac:dyDescent="0.2">
      <c r="A26" s="55" t="s">
        <v>19</v>
      </c>
      <c r="B26" s="43">
        <v>4276</v>
      </c>
      <c r="C26" s="43">
        <v>0</v>
      </c>
      <c r="D26" s="51">
        <v>0</v>
      </c>
      <c r="E26" s="51">
        <v>0</v>
      </c>
      <c r="F26" s="52">
        <v>0</v>
      </c>
      <c r="G26" s="52">
        <v>0</v>
      </c>
      <c r="H26" s="52">
        <v>0</v>
      </c>
      <c r="I26" s="52">
        <v>0</v>
      </c>
      <c r="J26" s="51">
        <v>0</v>
      </c>
      <c r="K26" s="51">
        <v>0</v>
      </c>
      <c r="L26" s="51">
        <v>0</v>
      </c>
      <c r="M26" s="51">
        <v>0</v>
      </c>
      <c r="N26" s="51">
        <v>0</v>
      </c>
      <c r="O26" s="54">
        <v>0</v>
      </c>
      <c r="P26" s="46">
        <f t="shared" si="0"/>
        <v>4276</v>
      </c>
      <c r="R26" s="1">
        <f t="shared" si="1"/>
        <v>4276</v>
      </c>
      <c r="S26" s="1">
        <f t="shared" si="1"/>
        <v>0</v>
      </c>
      <c r="T26" s="1">
        <f t="shared" si="2"/>
        <v>4276</v>
      </c>
    </row>
    <row r="27" spans="1:20" x14ac:dyDescent="0.2">
      <c r="A27" s="55" t="s">
        <v>47</v>
      </c>
      <c r="B27" s="43">
        <v>35037</v>
      </c>
      <c r="C27" s="43">
        <v>21915</v>
      </c>
      <c r="D27" s="51">
        <v>0</v>
      </c>
      <c r="E27" s="51">
        <v>0</v>
      </c>
      <c r="F27" s="52">
        <v>0</v>
      </c>
      <c r="G27" s="52">
        <v>0</v>
      </c>
      <c r="H27" s="52">
        <v>0</v>
      </c>
      <c r="I27" s="52">
        <v>0</v>
      </c>
      <c r="J27" s="51">
        <v>0</v>
      </c>
      <c r="K27" s="51">
        <v>0</v>
      </c>
      <c r="L27" s="51">
        <v>0</v>
      </c>
      <c r="M27" s="51">
        <v>0</v>
      </c>
      <c r="N27" s="51">
        <v>0</v>
      </c>
      <c r="O27" s="54">
        <v>0</v>
      </c>
      <c r="P27" s="46">
        <f t="shared" si="0"/>
        <v>56952</v>
      </c>
      <c r="R27" s="1">
        <f t="shared" si="1"/>
        <v>35037</v>
      </c>
      <c r="S27" s="1">
        <f t="shared" si="1"/>
        <v>21915</v>
      </c>
      <c r="T27" s="1">
        <f t="shared" si="2"/>
        <v>56952</v>
      </c>
    </row>
    <row r="28" spans="1:20" x14ac:dyDescent="0.2">
      <c r="A28" s="55" t="s">
        <v>20</v>
      </c>
      <c r="B28" s="43">
        <v>1500</v>
      </c>
      <c r="C28" s="43">
        <v>0</v>
      </c>
      <c r="D28" s="51">
        <v>0</v>
      </c>
      <c r="E28" s="51">
        <v>0</v>
      </c>
      <c r="F28" s="52">
        <v>0</v>
      </c>
      <c r="G28" s="52">
        <v>0</v>
      </c>
      <c r="H28" s="52">
        <v>0</v>
      </c>
      <c r="I28" s="52">
        <v>0</v>
      </c>
      <c r="J28" s="51">
        <v>0</v>
      </c>
      <c r="K28" s="51">
        <v>0</v>
      </c>
      <c r="L28" s="51">
        <v>0</v>
      </c>
      <c r="M28" s="51">
        <v>0</v>
      </c>
      <c r="N28" s="51">
        <v>0</v>
      </c>
      <c r="O28" s="54">
        <v>0</v>
      </c>
      <c r="P28" s="46">
        <f t="shared" si="0"/>
        <v>1500</v>
      </c>
      <c r="R28" s="1">
        <f t="shared" si="1"/>
        <v>1500</v>
      </c>
      <c r="S28" s="1">
        <f t="shared" si="1"/>
        <v>0</v>
      </c>
      <c r="T28" s="1">
        <f t="shared" si="2"/>
        <v>1500</v>
      </c>
    </row>
    <row r="29" spans="1:20" x14ac:dyDescent="0.2">
      <c r="A29" s="55" t="s">
        <v>49</v>
      </c>
      <c r="B29" s="43">
        <v>16603</v>
      </c>
      <c r="C29" s="43">
        <v>0</v>
      </c>
      <c r="D29" s="51">
        <v>0</v>
      </c>
      <c r="E29" s="51">
        <v>0</v>
      </c>
      <c r="F29" s="52">
        <v>0</v>
      </c>
      <c r="G29" s="52">
        <v>0</v>
      </c>
      <c r="H29" s="52">
        <v>0</v>
      </c>
      <c r="I29" s="52">
        <v>0</v>
      </c>
      <c r="J29" s="51">
        <v>0</v>
      </c>
      <c r="K29" s="51">
        <v>0</v>
      </c>
      <c r="L29" s="51">
        <v>0</v>
      </c>
      <c r="M29" s="51">
        <v>0</v>
      </c>
      <c r="N29" s="51">
        <v>0</v>
      </c>
      <c r="O29" s="54">
        <v>0</v>
      </c>
      <c r="P29" s="46">
        <f t="shared" si="0"/>
        <v>16603</v>
      </c>
      <c r="R29" s="1">
        <f t="shared" si="1"/>
        <v>16603</v>
      </c>
      <c r="S29" s="1">
        <f t="shared" si="1"/>
        <v>0</v>
      </c>
      <c r="T29" s="1">
        <f t="shared" si="2"/>
        <v>16603</v>
      </c>
    </row>
    <row r="30" spans="1:20" x14ac:dyDescent="0.2">
      <c r="A30" s="55" t="s">
        <v>90</v>
      </c>
      <c r="B30" s="43">
        <v>0</v>
      </c>
      <c r="C30" s="43">
        <v>0</v>
      </c>
      <c r="D30" s="51">
        <v>0</v>
      </c>
      <c r="E30" s="51">
        <v>0</v>
      </c>
      <c r="F30" s="52">
        <v>0</v>
      </c>
      <c r="G30" s="52">
        <v>0</v>
      </c>
      <c r="H30" s="52">
        <v>0</v>
      </c>
      <c r="I30" s="52">
        <v>0</v>
      </c>
      <c r="J30" s="51">
        <v>0</v>
      </c>
      <c r="K30" s="51">
        <v>0</v>
      </c>
      <c r="L30" s="51">
        <v>0</v>
      </c>
      <c r="M30" s="51">
        <v>0</v>
      </c>
      <c r="N30" s="51">
        <v>11451</v>
      </c>
      <c r="O30" s="54">
        <v>28139</v>
      </c>
      <c r="P30" s="46">
        <f t="shared" si="0"/>
        <v>39590</v>
      </c>
      <c r="R30" s="1">
        <f t="shared" si="1"/>
        <v>11451</v>
      </c>
      <c r="S30" s="1">
        <f t="shared" si="1"/>
        <v>28139</v>
      </c>
      <c r="T30" s="1">
        <f t="shared" si="2"/>
        <v>39590</v>
      </c>
    </row>
    <row r="31" spans="1:20" x14ac:dyDescent="0.2">
      <c r="A31" s="55" t="s">
        <v>93</v>
      </c>
      <c r="B31" s="43">
        <v>4112</v>
      </c>
      <c r="C31" s="43">
        <v>0</v>
      </c>
      <c r="D31" s="51">
        <v>0</v>
      </c>
      <c r="E31" s="51">
        <v>0</v>
      </c>
      <c r="F31" s="52">
        <v>0</v>
      </c>
      <c r="G31" s="52">
        <v>0</v>
      </c>
      <c r="H31" s="52">
        <v>0</v>
      </c>
      <c r="I31" s="52">
        <v>0</v>
      </c>
      <c r="J31" s="51">
        <v>0</v>
      </c>
      <c r="K31" s="51">
        <v>0</v>
      </c>
      <c r="L31" s="51">
        <v>0</v>
      </c>
      <c r="M31" s="51">
        <v>0</v>
      </c>
      <c r="N31" s="51">
        <v>0</v>
      </c>
      <c r="O31" s="54">
        <v>0</v>
      </c>
      <c r="P31" s="46">
        <f t="shared" si="0"/>
        <v>4112</v>
      </c>
      <c r="R31" s="1">
        <f t="shared" si="1"/>
        <v>4112</v>
      </c>
      <c r="S31" s="1">
        <f t="shared" si="1"/>
        <v>0</v>
      </c>
      <c r="T31" s="1">
        <f t="shared" si="2"/>
        <v>4112</v>
      </c>
    </row>
    <row r="32" spans="1:20" x14ac:dyDescent="0.2">
      <c r="A32" s="55" t="s">
        <v>73</v>
      </c>
      <c r="B32" s="43">
        <v>0</v>
      </c>
      <c r="C32" s="43">
        <v>0</v>
      </c>
      <c r="D32" s="51">
        <v>0</v>
      </c>
      <c r="E32" s="51">
        <v>0</v>
      </c>
      <c r="F32" s="52">
        <v>0</v>
      </c>
      <c r="G32" s="52">
        <v>0</v>
      </c>
      <c r="H32" s="52">
        <v>0</v>
      </c>
      <c r="I32" s="52">
        <v>0</v>
      </c>
      <c r="J32" s="51">
        <v>0</v>
      </c>
      <c r="K32" s="51">
        <v>0</v>
      </c>
      <c r="L32" s="51">
        <v>0</v>
      </c>
      <c r="M32" s="51">
        <v>0</v>
      </c>
      <c r="N32" s="51">
        <v>277325</v>
      </c>
      <c r="O32" s="54">
        <v>0</v>
      </c>
      <c r="P32" s="46">
        <f t="shared" si="0"/>
        <v>277325</v>
      </c>
      <c r="R32" s="1">
        <f t="shared" si="1"/>
        <v>277325</v>
      </c>
      <c r="S32" s="1">
        <f t="shared" si="1"/>
        <v>0</v>
      </c>
      <c r="T32" s="1">
        <f t="shared" si="2"/>
        <v>277325</v>
      </c>
    </row>
    <row r="33" spans="1:20" x14ac:dyDescent="0.2">
      <c r="A33" s="55" t="s">
        <v>21</v>
      </c>
      <c r="B33" s="43">
        <v>30150</v>
      </c>
      <c r="C33" s="43">
        <v>0</v>
      </c>
      <c r="D33" s="51">
        <v>0</v>
      </c>
      <c r="E33" s="51">
        <v>0</v>
      </c>
      <c r="F33" s="52">
        <v>0</v>
      </c>
      <c r="G33" s="52">
        <v>0</v>
      </c>
      <c r="H33" s="52">
        <v>0</v>
      </c>
      <c r="I33" s="52">
        <v>0</v>
      </c>
      <c r="J33" s="51">
        <v>0</v>
      </c>
      <c r="K33" s="51">
        <v>0</v>
      </c>
      <c r="L33" s="51">
        <v>0</v>
      </c>
      <c r="M33" s="51">
        <v>0</v>
      </c>
      <c r="N33" s="51">
        <v>0</v>
      </c>
      <c r="O33" s="54">
        <v>0</v>
      </c>
      <c r="P33" s="46">
        <f t="shared" si="0"/>
        <v>30150</v>
      </c>
      <c r="R33" s="1">
        <f t="shared" si="1"/>
        <v>30150</v>
      </c>
      <c r="S33" s="1">
        <f t="shared" si="1"/>
        <v>0</v>
      </c>
      <c r="T33" s="1">
        <f t="shared" si="2"/>
        <v>30150</v>
      </c>
    </row>
    <row r="34" spans="1:20" x14ac:dyDescent="0.2">
      <c r="A34" s="55" t="s">
        <v>22</v>
      </c>
      <c r="B34" s="43">
        <v>2400</v>
      </c>
      <c r="C34" s="43">
        <v>0</v>
      </c>
      <c r="D34" s="51">
        <v>0</v>
      </c>
      <c r="E34" s="51">
        <v>0</v>
      </c>
      <c r="F34" s="52">
        <v>0</v>
      </c>
      <c r="G34" s="52">
        <v>0</v>
      </c>
      <c r="H34" s="52">
        <v>0</v>
      </c>
      <c r="I34" s="52">
        <v>0</v>
      </c>
      <c r="J34" s="51">
        <v>0</v>
      </c>
      <c r="K34" s="51">
        <v>0</v>
      </c>
      <c r="L34" s="51">
        <v>0</v>
      </c>
      <c r="M34" s="51">
        <v>0</v>
      </c>
      <c r="N34" s="51">
        <v>0</v>
      </c>
      <c r="O34" s="54">
        <v>0</v>
      </c>
      <c r="P34" s="46">
        <f t="shared" si="0"/>
        <v>2400</v>
      </c>
      <c r="R34" s="1">
        <f t="shared" si="1"/>
        <v>2400</v>
      </c>
      <c r="S34" s="1">
        <f t="shared" si="1"/>
        <v>0</v>
      </c>
      <c r="T34" s="1">
        <f t="shared" si="2"/>
        <v>2400</v>
      </c>
    </row>
    <row r="35" spans="1:20" x14ac:dyDescent="0.2">
      <c r="A35" s="55" t="s">
        <v>84</v>
      </c>
      <c r="B35" s="43">
        <v>174288</v>
      </c>
      <c r="C35" s="43">
        <v>0</v>
      </c>
      <c r="D35" s="51">
        <v>0</v>
      </c>
      <c r="E35" s="51">
        <v>0</v>
      </c>
      <c r="F35" s="52">
        <v>0</v>
      </c>
      <c r="G35" s="52">
        <v>0</v>
      </c>
      <c r="H35" s="52">
        <v>0</v>
      </c>
      <c r="I35" s="52">
        <v>0</v>
      </c>
      <c r="J35" s="51">
        <v>0</v>
      </c>
      <c r="K35" s="51">
        <v>0</v>
      </c>
      <c r="L35" s="51">
        <v>0</v>
      </c>
      <c r="M35" s="51">
        <v>0</v>
      </c>
      <c r="N35" s="51">
        <v>0</v>
      </c>
      <c r="O35" s="54">
        <v>0</v>
      </c>
      <c r="P35" s="46">
        <f t="shared" si="0"/>
        <v>174288</v>
      </c>
      <c r="R35" s="1">
        <f t="shared" si="1"/>
        <v>174288</v>
      </c>
      <c r="S35" s="1">
        <f t="shared" si="1"/>
        <v>0</v>
      </c>
      <c r="T35" s="1">
        <f t="shared" si="2"/>
        <v>174288</v>
      </c>
    </row>
    <row r="36" spans="1:20" x14ac:dyDescent="0.2">
      <c r="A36" s="55" t="s">
        <v>85</v>
      </c>
      <c r="B36" s="43">
        <v>494145</v>
      </c>
      <c r="C36" s="43">
        <v>0</v>
      </c>
      <c r="D36" s="51">
        <v>0</v>
      </c>
      <c r="E36" s="51">
        <v>0</v>
      </c>
      <c r="F36" s="52">
        <v>0</v>
      </c>
      <c r="G36" s="52">
        <v>0</v>
      </c>
      <c r="H36" s="52">
        <v>0</v>
      </c>
      <c r="I36" s="52">
        <v>0</v>
      </c>
      <c r="J36" s="51">
        <v>0</v>
      </c>
      <c r="K36" s="51">
        <v>0</v>
      </c>
      <c r="L36" s="51">
        <v>0</v>
      </c>
      <c r="M36" s="51">
        <v>0</v>
      </c>
      <c r="N36" s="51">
        <v>0</v>
      </c>
      <c r="O36" s="54">
        <v>0</v>
      </c>
      <c r="P36" s="46">
        <f t="shared" si="0"/>
        <v>494145</v>
      </c>
      <c r="R36" s="1">
        <f t="shared" si="1"/>
        <v>494145</v>
      </c>
      <c r="S36" s="1">
        <f t="shared" si="1"/>
        <v>0</v>
      </c>
      <c r="T36" s="1">
        <f t="shared" si="2"/>
        <v>494145</v>
      </c>
    </row>
    <row r="37" spans="1:20" x14ac:dyDescent="0.2">
      <c r="A37" s="55" t="s">
        <v>23</v>
      </c>
      <c r="B37" s="43">
        <v>227976</v>
      </c>
      <c r="C37" s="43">
        <v>0</v>
      </c>
      <c r="D37" s="51">
        <v>0</v>
      </c>
      <c r="E37" s="51">
        <v>0</v>
      </c>
      <c r="F37" s="52">
        <v>0</v>
      </c>
      <c r="G37" s="52">
        <v>0</v>
      </c>
      <c r="H37" s="52">
        <v>0</v>
      </c>
      <c r="I37" s="52">
        <v>0</v>
      </c>
      <c r="J37" s="51">
        <v>0</v>
      </c>
      <c r="K37" s="51">
        <v>0</v>
      </c>
      <c r="L37" s="51">
        <v>0</v>
      </c>
      <c r="M37" s="51">
        <v>0</v>
      </c>
      <c r="N37" s="51">
        <v>0</v>
      </c>
      <c r="O37" s="54">
        <v>0</v>
      </c>
      <c r="P37" s="46">
        <f t="shared" si="0"/>
        <v>227976</v>
      </c>
      <c r="R37" s="1">
        <f t="shared" si="1"/>
        <v>227976</v>
      </c>
      <c r="S37" s="1">
        <f t="shared" si="1"/>
        <v>0</v>
      </c>
      <c r="T37" s="1">
        <f t="shared" si="2"/>
        <v>227976</v>
      </c>
    </row>
    <row r="38" spans="1:20" x14ac:dyDescent="0.2">
      <c r="A38" s="55" t="s">
        <v>61</v>
      </c>
      <c r="B38" s="43">
        <v>0</v>
      </c>
      <c r="C38" s="43">
        <v>54448</v>
      </c>
      <c r="D38" s="51">
        <v>0</v>
      </c>
      <c r="E38" s="51">
        <v>0</v>
      </c>
      <c r="F38" s="52">
        <v>0</v>
      </c>
      <c r="G38" s="52">
        <v>0</v>
      </c>
      <c r="H38" s="52">
        <v>0</v>
      </c>
      <c r="I38" s="52">
        <v>0</v>
      </c>
      <c r="J38" s="51">
        <v>0</v>
      </c>
      <c r="K38" s="51">
        <v>0</v>
      </c>
      <c r="L38" s="51">
        <v>0</v>
      </c>
      <c r="M38" s="51">
        <v>0</v>
      </c>
      <c r="N38" s="51">
        <v>0</v>
      </c>
      <c r="O38" s="54">
        <v>0</v>
      </c>
      <c r="P38" s="46">
        <f t="shared" si="0"/>
        <v>54448</v>
      </c>
      <c r="R38" s="1">
        <f t="shared" si="1"/>
        <v>0</v>
      </c>
      <c r="S38" s="1">
        <f t="shared" si="1"/>
        <v>54448</v>
      </c>
      <c r="T38" s="1">
        <f t="shared" si="2"/>
        <v>54448</v>
      </c>
    </row>
    <row r="39" spans="1:20" x14ac:dyDescent="0.2">
      <c r="A39" s="55" t="s">
        <v>52</v>
      </c>
      <c r="B39" s="43">
        <v>30450</v>
      </c>
      <c r="C39" s="43">
        <v>0</v>
      </c>
      <c r="D39" s="51">
        <v>0</v>
      </c>
      <c r="E39" s="51">
        <v>0</v>
      </c>
      <c r="F39" s="52">
        <v>0</v>
      </c>
      <c r="G39" s="52">
        <v>0</v>
      </c>
      <c r="H39" s="52">
        <v>0</v>
      </c>
      <c r="I39" s="52">
        <v>0</v>
      </c>
      <c r="J39" s="51">
        <v>0</v>
      </c>
      <c r="K39" s="51">
        <v>0</v>
      </c>
      <c r="L39" s="51">
        <v>0</v>
      </c>
      <c r="M39" s="51">
        <v>0</v>
      </c>
      <c r="N39" s="51">
        <v>0</v>
      </c>
      <c r="O39" s="54">
        <v>0</v>
      </c>
      <c r="P39" s="46">
        <f t="shared" si="0"/>
        <v>30450</v>
      </c>
      <c r="R39" s="1">
        <f t="shared" si="1"/>
        <v>30450</v>
      </c>
      <c r="S39" s="1">
        <f t="shared" si="1"/>
        <v>0</v>
      </c>
      <c r="T39" s="1">
        <f t="shared" si="2"/>
        <v>30450</v>
      </c>
    </row>
    <row r="40" spans="1:20" x14ac:dyDescent="0.2">
      <c r="A40" s="55" t="s">
        <v>53</v>
      </c>
      <c r="B40" s="43">
        <v>180500</v>
      </c>
      <c r="C40" s="43">
        <v>0</v>
      </c>
      <c r="D40" s="51">
        <v>0</v>
      </c>
      <c r="E40" s="51">
        <v>0</v>
      </c>
      <c r="F40" s="52">
        <v>0</v>
      </c>
      <c r="G40" s="52">
        <v>0</v>
      </c>
      <c r="H40" s="52">
        <v>0</v>
      </c>
      <c r="I40" s="52">
        <v>0</v>
      </c>
      <c r="J40" s="51">
        <v>0</v>
      </c>
      <c r="K40" s="51">
        <v>0</v>
      </c>
      <c r="L40" s="51">
        <v>0</v>
      </c>
      <c r="M40" s="51">
        <v>0</v>
      </c>
      <c r="N40" s="51">
        <v>0</v>
      </c>
      <c r="O40" s="54">
        <v>0</v>
      </c>
      <c r="P40" s="46">
        <f t="shared" si="0"/>
        <v>180500</v>
      </c>
      <c r="R40" s="1">
        <f t="shared" si="1"/>
        <v>180500</v>
      </c>
      <c r="S40" s="1">
        <f t="shared" si="1"/>
        <v>0</v>
      </c>
      <c r="T40" s="1">
        <f t="shared" si="2"/>
        <v>180500</v>
      </c>
    </row>
    <row r="41" spans="1:20" x14ac:dyDescent="0.2">
      <c r="A41" s="55" t="s">
        <v>31</v>
      </c>
      <c r="B41" s="43">
        <v>80029</v>
      </c>
      <c r="C41" s="43">
        <v>0</v>
      </c>
      <c r="D41" s="51">
        <v>0</v>
      </c>
      <c r="E41" s="51">
        <v>0</v>
      </c>
      <c r="F41" s="52">
        <v>0</v>
      </c>
      <c r="G41" s="52">
        <v>0</v>
      </c>
      <c r="H41" s="52">
        <v>0</v>
      </c>
      <c r="I41" s="52">
        <v>0</v>
      </c>
      <c r="J41" s="51">
        <v>0</v>
      </c>
      <c r="K41" s="51">
        <v>0</v>
      </c>
      <c r="L41" s="51">
        <v>0</v>
      </c>
      <c r="M41" s="51">
        <v>0</v>
      </c>
      <c r="N41" s="51">
        <v>0</v>
      </c>
      <c r="O41" s="54">
        <v>0</v>
      </c>
      <c r="P41" s="46">
        <f t="shared" si="0"/>
        <v>80029</v>
      </c>
      <c r="R41" s="1">
        <f t="shared" si="1"/>
        <v>80029</v>
      </c>
      <c r="S41" s="1">
        <f t="shared" si="1"/>
        <v>0</v>
      </c>
      <c r="T41" s="1">
        <f t="shared" si="2"/>
        <v>80029</v>
      </c>
    </row>
    <row r="42" spans="1:20" x14ac:dyDescent="0.2">
      <c r="A42" s="55" t="s">
        <v>54</v>
      </c>
      <c r="B42" s="43">
        <v>110421</v>
      </c>
      <c r="C42" s="43">
        <v>0</v>
      </c>
      <c r="D42" s="51">
        <v>0</v>
      </c>
      <c r="E42" s="51">
        <v>0</v>
      </c>
      <c r="F42" s="52">
        <v>0</v>
      </c>
      <c r="G42" s="52">
        <v>0</v>
      </c>
      <c r="H42" s="52">
        <v>0</v>
      </c>
      <c r="I42" s="52">
        <v>0</v>
      </c>
      <c r="J42" s="51">
        <v>0</v>
      </c>
      <c r="K42" s="51">
        <v>0</v>
      </c>
      <c r="L42" s="51">
        <v>0</v>
      </c>
      <c r="M42" s="51">
        <v>0</v>
      </c>
      <c r="N42" s="51">
        <v>0</v>
      </c>
      <c r="O42" s="54">
        <v>0</v>
      </c>
      <c r="P42" s="46">
        <f t="shared" si="0"/>
        <v>110421</v>
      </c>
      <c r="R42" s="1">
        <f t="shared" si="1"/>
        <v>110421</v>
      </c>
      <c r="S42" s="1">
        <f t="shared" si="1"/>
        <v>0</v>
      </c>
      <c r="T42" s="1">
        <f t="shared" si="2"/>
        <v>110421</v>
      </c>
    </row>
    <row r="43" spans="1:20" x14ac:dyDescent="0.2">
      <c r="A43" s="55" t="s">
        <v>24</v>
      </c>
      <c r="B43" s="43">
        <v>17196</v>
      </c>
      <c r="C43" s="43">
        <v>0</v>
      </c>
      <c r="D43" s="51">
        <v>0</v>
      </c>
      <c r="E43" s="51">
        <v>0</v>
      </c>
      <c r="F43" s="52">
        <v>0</v>
      </c>
      <c r="G43" s="52">
        <v>0</v>
      </c>
      <c r="H43" s="52">
        <v>0</v>
      </c>
      <c r="I43" s="52">
        <v>0</v>
      </c>
      <c r="J43" s="51">
        <v>0</v>
      </c>
      <c r="K43" s="51">
        <v>0</v>
      </c>
      <c r="L43" s="51">
        <v>0</v>
      </c>
      <c r="M43" s="51">
        <v>0</v>
      </c>
      <c r="N43" s="51">
        <v>0</v>
      </c>
      <c r="O43" s="54">
        <v>0</v>
      </c>
      <c r="P43" s="46">
        <f t="shared" si="0"/>
        <v>17196</v>
      </c>
      <c r="R43" s="1">
        <f t="shared" si="1"/>
        <v>17196</v>
      </c>
      <c r="S43" s="1">
        <f t="shared" si="1"/>
        <v>0</v>
      </c>
      <c r="T43" s="1">
        <f t="shared" si="2"/>
        <v>17196</v>
      </c>
    </row>
    <row r="44" spans="1:20" x14ac:dyDescent="0.2">
      <c r="A44" s="55" t="s">
        <v>62</v>
      </c>
      <c r="B44" s="43">
        <v>0</v>
      </c>
      <c r="C44" s="43">
        <v>77843</v>
      </c>
      <c r="D44" s="51">
        <v>0</v>
      </c>
      <c r="E44" s="51">
        <v>0</v>
      </c>
      <c r="F44" s="52">
        <v>0</v>
      </c>
      <c r="G44" s="52">
        <v>0</v>
      </c>
      <c r="H44" s="52">
        <v>0</v>
      </c>
      <c r="I44" s="52">
        <v>0</v>
      </c>
      <c r="J44" s="51">
        <v>0</v>
      </c>
      <c r="K44" s="51">
        <v>0</v>
      </c>
      <c r="L44" s="51">
        <v>0</v>
      </c>
      <c r="M44" s="51">
        <v>0</v>
      </c>
      <c r="N44" s="51">
        <v>0</v>
      </c>
      <c r="O44" s="54">
        <v>0</v>
      </c>
      <c r="P44" s="46">
        <f t="shared" si="0"/>
        <v>77843</v>
      </c>
      <c r="R44" s="1">
        <f t="shared" si="1"/>
        <v>0</v>
      </c>
      <c r="S44" s="1">
        <f t="shared" si="1"/>
        <v>77843</v>
      </c>
      <c r="T44" s="1">
        <f t="shared" si="2"/>
        <v>77843</v>
      </c>
    </row>
    <row r="45" spans="1:20" x14ac:dyDescent="0.2">
      <c r="A45" s="55" t="s">
        <v>55</v>
      </c>
      <c r="B45" s="43">
        <v>247791</v>
      </c>
      <c r="C45" s="43">
        <v>55170</v>
      </c>
      <c r="D45" s="51">
        <v>0</v>
      </c>
      <c r="E45" s="51">
        <v>0</v>
      </c>
      <c r="F45" s="52">
        <v>0</v>
      </c>
      <c r="G45" s="52">
        <v>0</v>
      </c>
      <c r="H45" s="52">
        <v>0</v>
      </c>
      <c r="I45" s="52">
        <v>0</v>
      </c>
      <c r="J45" s="51">
        <v>0</v>
      </c>
      <c r="K45" s="51">
        <v>0</v>
      </c>
      <c r="L45" s="51">
        <v>0</v>
      </c>
      <c r="M45" s="51">
        <v>0</v>
      </c>
      <c r="N45" s="51">
        <v>0</v>
      </c>
      <c r="O45" s="54">
        <v>0</v>
      </c>
      <c r="P45" s="46">
        <f t="shared" si="0"/>
        <v>302961</v>
      </c>
      <c r="R45" s="1">
        <f t="shared" si="1"/>
        <v>247791</v>
      </c>
      <c r="S45" s="1">
        <f t="shared" si="1"/>
        <v>55170</v>
      </c>
      <c r="T45" s="1">
        <f t="shared" si="2"/>
        <v>302961</v>
      </c>
    </row>
    <row r="46" spans="1:20" x14ac:dyDescent="0.2">
      <c r="A46" s="55" t="s">
        <v>56</v>
      </c>
      <c r="B46" s="43">
        <v>252295</v>
      </c>
      <c r="C46" s="43">
        <v>0</v>
      </c>
      <c r="D46" s="51">
        <v>0</v>
      </c>
      <c r="E46" s="51">
        <v>0</v>
      </c>
      <c r="F46" s="52">
        <v>0</v>
      </c>
      <c r="G46" s="52">
        <v>0</v>
      </c>
      <c r="H46" s="52">
        <v>0</v>
      </c>
      <c r="I46" s="52">
        <v>0</v>
      </c>
      <c r="J46" s="51">
        <v>0</v>
      </c>
      <c r="K46" s="51">
        <v>0</v>
      </c>
      <c r="L46" s="51">
        <v>0</v>
      </c>
      <c r="M46" s="51">
        <v>0</v>
      </c>
      <c r="N46" s="51">
        <v>0</v>
      </c>
      <c r="O46" s="54">
        <v>0</v>
      </c>
      <c r="P46" s="46">
        <f t="shared" si="0"/>
        <v>252295</v>
      </c>
      <c r="R46" s="1">
        <f t="shared" si="1"/>
        <v>252295</v>
      </c>
      <c r="S46" s="1">
        <f t="shared" si="1"/>
        <v>0</v>
      </c>
      <c r="T46" s="1">
        <f t="shared" si="2"/>
        <v>252295</v>
      </c>
    </row>
    <row r="47" spans="1:20" x14ac:dyDescent="0.2">
      <c r="A47" s="55" t="s">
        <v>57</v>
      </c>
      <c r="B47" s="43">
        <v>89905</v>
      </c>
      <c r="C47" s="43">
        <v>92180</v>
      </c>
      <c r="D47" s="51">
        <v>0</v>
      </c>
      <c r="E47" s="51">
        <v>0</v>
      </c>
      <c r="F47" s="52">
        <v>0</v>
      </c>
      <c r="G47" s="52">
        <v>0</v>
      </c>
      <c r="H47" s="52">
        <v>0</v>
      </c>
      <c r="I47" s="52">
        <v>0</v>
      </c>
      <c r="J47" s="51">
        <v>0</v>
      </c>
      <c r="K47" s="51">
        <v>0</v>
      </c>
      <c r="L47" s="51">
        <v>0</v>
      </c>
      <c r="M47" s="51">
        <v>0</v>
      </c>
      <c r="N47" s="51">
        <v>0</v>
      </c>
      <c r="O47" s="54">
        <v>0</v>
      </c>
      <c r="P47" s="46">
        <f t="shared" si="0"/>
        <v>182085</v>
      </c>
      <c r="R47" s="1">
        <f t="shared" si="1"/>
        <v>89905</v>
      </c>
      <c r="S47" s="1">
        <f t="shared" si="1"/>
        <v>92180</v>
      </c>
      <c r="T47" s="1">
        <f t="shared" si="2"/>
        <v>182085</v>
      </c>
    </row>
    <row r="48" spans="1:20" x14ac:dyDescent="0.2">
      <c r="A48" s="55" t="s">
        <v>66</v>
      </c>
      <c r="B48" s="43">
        <v>0</v>
      </c>
      <c r="C48" s="43">
        <v>0</v>
      </c>
      <c r="D48" s="51">
        <v>0</v>
      </c>
      <c r="E48" s="51">
        <v>726780</v>
      </c>
      <c r="F48" s="52">
        <v>0</v>
      </c>
      <c r="G48" s="52">
        <v>0</v>
      </c>
      <c r="H48" s="52">
        <v>0</v>
      </c>
      <c r="I48" s="52">
        <v>0</v>
      </c>
      <c r="J48" s="51">
        <v>0</v>
      </c>
      <c r="K48" s="51">
        <v>0</v>
      </c>
      <c r="L48" s="51">
        <v>0</v>
      </c>
      <c r="M48" s="51">
        <v>0</v>
      </c>
      <c r="N48" s="51">
        <v>0</v>
      </c>
      <c r="O48" s="54">
        <v>0</v>
      </c>
      <c r="P48" s="46">
        <f t="shared" si="0"/>
        <v>726780</v>
      </c>
      <c r="R48" s="1">
        <f t="shared" si="1"/>
        <v>0</v>
      </c>
      <c r="S48" s="1">
        <f t="shared" si="1"/>
        <v>726780</v>
      </c>
      <c r="T48" s="1">
        <f t="shared" si="2"/>
        <v>726780</v>
      </c>
    </row>
    <row r="49" spans="1:20" x14ac:dyDescent="0.2">
      <c r="A49" s="55" t="s">
        <v>64</v>
      </c>
      <c r="B49" s="43">
        <v>0</v>
      </c>
      <c r="C49" s="43">
        <v>0</v>
      </c>
      <c r="D49" s="51">
        <v>2800</v>
      </c>
      <c r="E49" s="51">
        <v>0</v>
      </c>
      <c r="F49" s="52">
        <v>0</v>
      </c>
      <c r="G49" s="52">
        <v>0</v>
      </c>
      <c r="H49" s="52">
        <v>0</v>
      </c>
      <c r="I49" s="52">
        <v>0</v>
      </c>
      <c r="J49" s="51">
        <v>0</v>
      </c>
      <c r="K49" s="51">
        <v>0</v>
      </c>
      <c r="L49" s="51">
        <v>0</v>
      </c>
      <c r="M49" s="51">
        <v>0</v>
      </c>
      <c r="N49" s="51">
        <v>0</v>
      </c>
      <c r="O49" s="54">
        <v>0</v>
      </c>
      <c r="P49" s="46">
        <f t="shared" si="0"/>
        <v>2800</v>
      </c>
      <c r="R49" s="1">
        <f t="shared" si="1"/>
        <v>2800</v>
      </c>
      <c r="S49" s="1">
        <f t="shared" si="1"/>
        <v>0</v>
      </c>
      <c r="T49" s="1">
        <f t="shared" si="2"/>
        <v>2800</v>
      </c>
    </row>
    <row r="50" spans="1:20" x14ac:dyDescent="0.2">
      <c r="A50" s="55" t="s">
        <v>58</v>
      </c>
      <c r="B50" s="43">
        <v>84272</v>
      </c>
      <c r="C50" s="43">
        <v>0</v>
      </c>
      <c r="D50" s="51">
        <v>0</v>
      </c>
      <c r="E50" s="51">
        <v>0</v>
      </c>
      <c r="F50" s="52">
        <v>0</v>
      </c>
      <c r="G50" s="52">
        <v>0</v>
      </c>
      <c r="H50" s="52">
        <v>0</v>
      </c>
      <c r="I50" s="52">
        <v>0</v>
      </c>
      <c r="J50" s="51">
        <v>0</v>
      </c>
      <c r="K50" s="51">
        <v>0</v>
      </c>
      <c r="L50" s="51">
        <v>0</v>
      </c>
      <c r="M50" s="51">
        <v>0</v>
      </c>
      <c r="N50" s="51">
        <v>0</v>
      </c>
      <c r="O50" s="54">
        <v>0</v>
      </c>
      <c r="P50" s="46">
        <f t="shared" si="0"/>
        <v>84272</v>
      </c>
      <c r="R50" s="1">
        <f t="shared" si="1"/>
        <v>84272</v>
      </c>
      <c r="S50" s="1">
        <f t="shared" si="1"/>
        <v>0</v>
      </c>
      <c r="T50" s="1">
        <f t="shared" si="2"/>
        <v>84272</v>
      </c>
    </row>
    <row r="51" spans="1:20" x14ac:dyDescent="0.2">
      <c r="A51" s="55" t="s">
        <v>68</v>
      </c>
      <c r="B51" s="43">
        <v>0</v>
      </c>
      <c r="C51" s="43">
        <v>0</v>
      </c>
      <c r="D51" s="51">
        <v>0</v>
      </c>
      <c r="E51" s="51">
        <v>0</v>
      </c>
      <c r="F51" s="52">
        <v>2611983</v>
      </c>
      <c r="G51" s="52">
        <v>0</v>
      </c>
      <c r="H51" s="52">
        <v>0</v>
      </c>
      <c r="I51" s="52">
        <v>0</v>
      </c>
      <c r="J51" s="51">
        <v>0</v>
      </c>
      <c r="K51" s="51">
        <v>0</v>
      </c>
      <c r="L51" s="51">
        <v>0</v>
      </c>
      <c r="M51" s="51">
        <v>0</v>
      </c>
      <c r="N51" s="51">
        <v>0</v>
      </c>
      <c r="O51" s="54">
        <v>0</v>
      </c>
      <c r="P51" s="46">
        <f t="shared" si="0"/>
        <v>2611983</v>
      </c>
      <c r="R51" s="1">
        <f t="shared" si="1"/>
        <v>2611983</v>
      </c>
      <c r="S51" s="1">
        <f t="shared" si="1"/>
        <v>0</v>
      </c>
      <c r="T51" s="1">
        <f t="shared" si="2"/>
        <v>2611983</v>
      </c>
    </row>
    <row r="52" spans="1:20" x14ac:dyDescent="0.2">
      <c r="A52" s="55" t="s">
        <v>59</v>
      </c>
      <c r="B52" s="43">
        <v>1422</v>
      </c>
      <c r="C52" s="43">
        <v>0</v>
      </c>
      <c r="D52" s="51">
        <v>0</v>
      </c>
      <c r="E52" s="51">
        <v>0</v>
      </c>
      <c r="F52" s="52">
        <v>0</v>
      </c>
      <c r="G52" s="52">
        <v>0</v>
      </c>
      <c r="H52" s="52">
        <v>0</v>
      </c>
      <c r="I52" s="52">
        <v>0</v>
      </c>
      <c r="J52" s="51">
        <v>0</v>
      </c>
      <c r="K52" s="51">
        <v>0</v>
      </c>
      <c r="L52" s="51">
        <v>0</v>
      </c>
      <c r="M52" s="51">
        <v>0</v>
      </c>
      <c r="N52" s="51">
        <v>0</v>
      </c>
      <c r="O52" s="54">
        <v>0</v>
      </c>
      <c r="P52" s="46">
        <f t="shared" si="0"/>
        <v>1422</v>
      </c>
      <c r="R52" s="1">
        <f t="shared" si="1"/>
        <v>1422</v>
      </c>
      <c r="S52" s="1">
        <f t="shared" si="1"/>
        <v>0</v>
      </c>
      <c r="T52" s="1">
        <f t="shared" si="2"/>
        <v>1422</v>
      </c>
    </row>
    <row r="53" spans="1:20" x14ac:dyDescent="0.2">
      <c r="A53" s="16" t="s">
        <v>60</v>
      </c>
      <c r="B53" s="43">
        <v>38589</v>
      </c>
      <c r="C53" s="43">
        <v>0</v>
      </c>
      <c r="D53" s="51">
        <v>0</v>
      </c>
      <c r="E53" s="51">
        <v>0</v>
      </c>
      <c r="F53" s="52">
        <v>0</v>
      </c>
      <c r="G53" s="52">
        <v>0</v>
      </c>
      <c r="H53" s="52">
        <v>0</v>
      </c>
      <c r="I53" s="52">
        <v>0</v>
      </c>
      <c r="J53" s="51">
        <v>0</v>
      </c>
      <c r="K53" s="51">
        <v>0</v>
      </c>
      <c r="L53" s="51">
        <v>0</v>
      </c>
      <c r="M53" s="51">
        <v>0</v>
      </c>
      <c r="N53" s="51">
        <v>0</v>
      </c>
      <c r="O53" s="54">
        <v>0</v>
      </c>
      <c r="P53" s="46">
        <f t="shared" si="0"/>
        <v>38589</v>
      </c>
      <c r="R53" s="1">
        <f t="shared" si="1"/>
        <v>38589</v>
      </c>
      <c r="S53" s="1">
        <f t="shared" si="1"/>
        <v>0</v>
      </c>
      <c r="T53" s="1">
        <f t="shared" si="2"/>
        <v>38589</v>
      </c>
    </row>
    <row r="54" spans="1:20" x14ac:dyDescent="0.2">
      <c r="A54" s="31" t="s">
        <v>25</v>
      </c>
      <c r="B54" s="29">
        <f t="shared" ref="B54:P54" si="3">SUM(B5:B53)</f>
        <v>4746806</v>
      </c>
      <c r="C54" s="32">
        <f t="shared" si="3"/>
        <v>494674</v>
      </c>
      <c r="D54" s="32">
        <f t="shared" si="3"/>
        <v>1460954</v>
      </c>
      <c r="E54" s="32">
        <f t="shared" si="3"/>
        <v>1657295</v>
      </c>
      <c r="F54" s="32">
        <f t="shared" si="3"/>
        <v>2611983</v>
      </c>
      <c r="G54" s="32">
        <f t="shared" si="3"/>
        <v>0</v>
      </c>
      <c r="H54" s="32">
        <f t="shared" si="3"/>
        <v>0</v>
      </c>
      <c r="I54" s="32">
        <f t="shared" si="3"/>
        <v>0</v>
      </c>
      <c r="J54" s="32">
        <f t="shared" si="3"/>
        <v>0</v>
      </c>
      <c r="K54" s="32">
        <f t="shared" si="3"/>
        <v>0</v>
      </c>
      <c r="L54" s="32">
        <f t="shared" si="3"/>
        <v>0</v>
      </c>
      <c r="M54" s="32">
        <f t="shared" si="3"/>
        <v>0</v>
      </c>
      <c r="N54" s="32">
        <f t="shared" si="3"/>
        <v>288776</v>
      </c>
      <c r="O54" s="32">
        <f t="shared" si="3"/>
        <v>28139</v>
      </c>
      <c r="P54" s="47">
        <f t="shared" si="3"/>
        <v>11288627</v>
      </c>
      <c r="R54" s="1">
        <f>SUM(B54,D54,F54,H54,J54,L54,N54)</f>
        <v>9108519</v>
      </c>
      <c r="S54" s="1">
        <f>SUM(C54,E54,G54,I54,K54,M54,O54)</f>
        <v>2180108</v>
      </c>
      <c r="T54" s="1">
        <f t="shared" si="2"/>
        <v>11288627</v>
      </c>
    </row>
    <row r="55" spans="1:20" x14ac:dyDescent="0.2">
      <c r="A55" s="31" t="s">
        <v>5</v>
      </c>
      <c r="B55" s="37">
        <f>(B54/$P54)</f>
        <v>0.42049453844121165</v>
      </c>
      <c r="C55" s="48">
        <f>(C54/$P54)</f>
        <v>4.3820563829418763E-2</v>
      </c>
      <c r="D55" s="37">
        <f t="shared" ref="D55:P55" si="4">(D54/$P54)</f>
        <v>0.12941821888525504</v>
      </c>
      <c r="E55" s="37">
        <f t="shared" si="4"/>
        <v>0.14681103379534111</v>
      </c>
      <c r="F55" s="37">
        <f t="shared" si="4"/>
        <v>0.23138181463520763</v>
      </c>
      <c r="G55" s="37">
        <f t="shared" si="4"/>
        <v>0</v>
      </c>
      <c r="H55" s="37">
        <f t="shared" si="4"/>
        <v>0</v>
      </c>
      <c r="I55" s="37">
        <f t="shared" si="4"/>
        <v>0</v>
      </c>
      <c r="J55" s="37">
        <f t="shared" si="4"/>
        <v>0</v>
      </c>
      <c r="K55" s="37">
        <f t="shared" si="4"/>
        <v>0</v>
      </c>
      <c r="L55" s="37">
        <f t="shared" si="4"/>
        <v>0</v>
      </c>
      <c r="M55" s="37">
        <f t="shared" si="4"/>
        <v>0</v>
      </c>
      <c r="N55" s="37">
        <f t="shared" si="4"/>
        <v>2.5581144633443909E-2</v>
      </c>
      <c r="O55" s="37">
        <f t="shared" si="4"/>
        <v>2.4926857801218874E-3</v>
      </c>
      <c r="P55" s="49">
        <f t="shared" si="4"/>
        <v>1</v>
      </c>
    </row>
    <row r="56" spans="1:20" x14ac:dyDescent="0.2">
      <c r="A56" s="28" t="s">
        <v>27</v>
      </c>
      <c r="B56" s="33">
        <f t="shared" ref="B56:P56" si="5">COUNTIF(B5:B53,"&gt;0")</f>
        <v>36</v>
      </c>
      <c r="C56" s="50">
        <f t="shared" si="5"/>
        <v>9</v>
      </c>
      <c r="D56" s="50">
        <f t="shared" si="5"/>
        <v>2</v>
      </c>
      <c r="E56" s="50">
        <f t="shared" si="5"/>
        <v>4</v>
      </c>
      <c r="F56" s="50">
        <f t="shared" si="5"/>
        <v>1</v>
      </c>
      <c r="G56" s="50">
        <f t="shared" si="5"/>
        <v>0</v>
      </c>
      <c r="H56" s="50">
        <f t="shared" si="5"/>
        <v>0</v>
      </c>
      <c r="I56" s="50">
        <f t="shared" si="5"/>
        <v>0</v>
      </c>
      <c r="J56" s="50">
        <f t="shared" si="5"/>
        <v>0</v>
      </c>
      <c r="K56" s="50">
        <f t="shared" si="5"/>
        <v>0</v>
      </c>
      <c r="L56" s="50">
        <f t="shared" si="5"/>
        <v>0</v>
      </c>
      <c r="M56" s="50">
        <f t="shared" si="5"/>
        <v>0</v>
      </c>
      <c r="N56" s="50">
        <f t="shared" si="5"/>
        <v>2</v>
      </c>
      <c r="O56" s="50">
        <f t="shared" si="5"/>
        <v>1</v>
      </c>
      <c r="P56" s="36">
        <f t="shared" si="5"/>
        <v>49</v>
      </c>
    </row>
    <row r="57" spans="1:20" x14ac:dyDescent="0.2">
      <c r="A57" s="24"/>
      <c r="B57" s="17"/>
      <c r="C57" s="17"/>
      <c r="D57" s="17"/>
      <c r="E57" s="17"/>
      <c r="F57" s="17"/>
      <c r="G57" s="17"/>
      <c r="H57" s="17"/>
      <c r="I57" s="17"/>
      <c r="J57" s="17"/>
      <c r="K57" s="17"/>
      <c r="L57" s="17"/>
      <c r="M57" s="17"/>
      <c r="N57" s="17"/>
      <c r="O57" s="17"/>
      <c r="P57" s="18"/>
    </row>
    <row r="58" spans="1:20" ht="13.5" thickBot="1" x14ac:dyDescent="0.25">
      <c r="A58" s="19" t="s">
        <v>6</v>
      </c>
      <c r="B58" s="20"/>
      <c r="C58" s="20"/>
      <c r="D58" s="21"/>
      <c r="E58" s="21"/>
      <c r="F58" s="21"/>
      <c r="G58" s="21"/>
      <c r="H58" s="21"/>
      <c r="I58" s="21"/>
      <c r="J58" s="21"/>
      <c r="K58" s="21"/>
      <c r="L58" s="21"/>
      <c r="M58" s="21"/>
      <c r="N58" s="21"/>
      <c r="O58" s="21"/>
      <c r="P58" s="22"/>
    </row>
    <row r="59" spans="1:20" x14ac:dyDescent="0.2">
      <c r="D59" s="1"/>
      <c r="E59" s="1"/>
      <c r="F59" s="1"/>
      <c r="G59" s="1"/>
      <c r="H59" s="1"/>
      <c r="I59" s="1"/>
      <c r="J59" s="1"/>
      <c r="K59" s="1"/>
      <c r="L59" s="1"/>
      <c r="M59" s="1"/>
      <c r="N59" s="1"/>
      <c r="O59" s="1"/>
      <c r="P59" s="1"/>
    </row>
  </sheetData>
  <mergeCells count="7">
    <mergeCell ref="N3:O3"/>
    <mergeCell ref="B3:C3"/>
    <mergeCell ref="D3:E3"/>
    <mergeCell ref="F3:G3"/>
    <mergeCell ref="H3:I3"/>
    <mergeCell ref="J3:K3"/>
    <mergeCell ref="L3:M3"/>
  </mergeCells>
  <printOptions horizontalCentered="1"/>
  <pageMargins left="0.5" right="0.5" top="0.5" bottom="0.5" header="0.3" footer="0.3"/>
  <pageSetup paperSize="5" scale="64" fitToHeight="0" orientation="landscape" r:id="rId1"/>
  <headerFooter>
    <oddFooter>&amp;L&amp;12Office of Economic and Demographic Research&amp;R&amp;12Page &amp;P of &amp;N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59"/>
  <sheetViews>
    <sheetView workbookViewId="0"/>
  </sheetViews>
  <sheetFormatPr defaultRowHeight="12.75" x14ac:dyDescent="0.2"/>
  <cols>
    <col min="1" max="1" width="55.7109375" customWidth="1"/>
    <col min="2" max="15" width="13.7109375" customWidth="1"/>
    <col min="16" max="16" width="14.7109375" customWidth="1"/>
    <col min="18" max="20" width="13.7109375" customWidth="1"/>
  </cols>
  <sheetData>
    <row r="1" spans="1:20" ht="23.25" x14ac:dyDescent="0.35">
      <c r="A1" s="3" t="s">
        <v>8</v>
      </c>
      <c r="B1" s="4"/>
      <c r="C1" s="4"/>
      <c r="D1" s="5"/>
      <c r="E1" s="5"/>
      <c r="F1" s="5"/>
      <c r="G1" s="5"/>
      <c r="H1" s="5"/>
      <c r="I1" s="5"/>
      <c r="J1" s="5"/>
      <c r="K1" s="5"/>
      <c r="L1" s="5"/>
      <c r="M1" s="5"/>
      <c r="N1" s="5"/>
      <c r="O1" s="5"/>
      <c r="P1" s="6"/>
    </row>
    <row r="2" spans="1:20" ht="18.75" thickBot="1" x14ac:dyDescent="0.3">
      <c r="A2" s="7" t="s">
        <v>94</v>
      </c>
      <c r="B2" s="8"/>
      <c r="C2" s="8"/>
      <c r="D2" s="9"/>
      <c r="E2" s="9"/>
      <c r="F2" s="9"/>
      <c r="G2" s="9"/>
      <c r="H2" s="9"/>
      <c r="I2" s="9"/>
      <c r="J2" s="9"/>
      <c r="K2" s="9"/>
      <c r="L2" s="9"/>
      <c r="M2" s="9"/>
      <c r="N2" s="9"/>
      <c r="O2" s="9"/>
      <c r="P2" s="10"/>
    </row>
    <row r="3" spans="1:20" x14ac:dyDescent="0.2">
      <c r="A3" s="25"/>
      <c r="B3" s="92" t="s">
        <v>0</v>
      </c>
      <c r="C3" s="93"/>
      <c r="D3" s="92" t="s">
        <v>33</v>
      </c>
      <c r="E3" s="93"/>
      <c r="F3" s="92" t="s">
        <v>1</v>
      </c>
      <c r="G3" s="93"/>
      <c r="H3" s="92" t="s">
        <v>34</v>
      </c>
      <c r="I3" s="93"/>
      <c r="J3" s="92" t="s">
        <v>35</v>
      </c>
      <c r="K3" s="93"/>
      <c r="L3" s="92" t="s">
        <v>36</v>
      </c>
      <c r="M3" s="93"/>
      <c r="N3" s="92" t="s">
        <v>2</v>
      </c>
      <c r="O3" s="93"/>
      <c r="P3" s="39" t="s">
        <v>4</v>
      </c>
    </row>
    <row r="4" spans="1:20" ht="13.5" thickBot="1" x14ac:dyDescent="0.25">
      <c r="A4" s="26" t="s">
        <v>76</v>
      </c>
      <c r="B4" s="27" t="s">
        <v>37</v>
      </c>
      <c r="C4" s="40" t="s">
        <v>38</v>
      </c>
      <c r="D4" s="40" t="s">
        <v>37</v>
      </c>
      <c r="E4" s="40" t="s">
        <v>38</v>
      </c>
      <c r="F4" s="40" t="s">
        <v>37</v>
      </c>
      <c r="G4" s="40" t="s">
        <v>38</v>
      </c>
      <c r="H4" s="40" t="s">
        <v>37</v>
      </c>
      <c r="I4" s="40" t="s">
        <v>38</v>
      </c>
      <c r="J4" s="40" t="s">
        <v>37</v>
      </c>
      <c r="K4" s="40" t="s">
        <v>38</v>
      </c>
      <c r="L4" s="40" t="s">
        <v>37</v>
      </c>
      <c r="M4" s="40" t="s">
        <v>38</v>
      </c>
      <c r="N4" s="40" t="s">
        <v>37</v>
      </c>
      <c r="O4" s="40" t="s">
        <v>38</v>
      </c>
      <c r="P4" s="41" t="s">
        <v>3</v>
      </c>
      <c r="R4" s="40" t="s">
        <v>37</v>
      </c>
      <c r="S4" s="40" t="s">
        <v>38</v>
      </c>
      <c r="T4" s="40" t="s">
        <v>4</v>
      </c>
    </row>
    <row r="5" spans="1:20" x14ac:dyDescent="0.2">
      <c r="A5" s="16" t="s">
        <v>39</v>
      </c>
      <c r="B5" s="43">
        <v>1288</v>
      </c>
      <c r="C5" s="43">
        <v>0</v>
      </c>
      <c r="D5" s="51">
        <v>0</v>
      </c>
      <c r="E5" s="51">
        <v>0</v>
      </c>
      <c r="F5" s="52">
        <v>0</v>
      </c>
      <c r="G5" s="52">
        <v>0</v>
      </c>
      <c r="H5" s="52">
        <v>0</v>
      </c>
      <c r="I5" s="52">
        <v>0</v>
      </c>
      <c r="J5" s="51">
        <v>0</v>
      </c>
      <c r="K5" s="51">
        <v>0</v>
      </c>
      <c r="L5" s="51">
        <v>0</v>
      </c>
      <c r="M5" s="51">
        <v>0</v>
      </c>
      <c r="N5" s="51">
        <v>0</v>
      </c>
      <c r="O5" s="54">
        <v>0</v>
      </c>
      <c r="P5" s="46">
        <f t="shared" ref="P5:P53" si="0">SUM(B5:O5)</f>
        <v>1288</v>
      </c>
      <c r="R5" s="1">
        <f t="shared" ref="R5:S53" si="1">SUM(B5,D5,F5,H5,J5,L5,N5)</f>
        <v>1288</v>
      </c>
      <c r="S5" s="1">
        <f t="shared" si="1"/>
        <v>0</v>
      </c>
      <c r="T5" s="1">
        <f t="shared" ref="T5:T54" si="2">SUM(R5:S5)</f>
        <v>1288</v>
      </c>
    </row>
    <row r="6" spans="1:20" x14ac:dyDescent="0.2">
      <c r="A6" s="16" t="s">
        <v>9</v>
      </c>
      <c r="B6" s="43">
        <v>22402</v>
      </c>
      <c r="C6" s="43">
        <v>0</v>
      </c>
      <c r="D6" s="51">
        <v>0</v>
      </c>
      <c r="E6" s="51">
        <v>0</v>
      </c>
      <c r="F6" s="52">
        <v>0</v>
      </c>
      <c r="G6" s="52">
        <v>0</v>
      </c>
      <c r="H6" s="52">
        <v>0</v>
      </c>
      <c r="I6" s="52">
        <v>0</v>
      </c>
      <c r="J6" s="51">
        <v>0</v>
      </c>
      <c r="K6" s="51">
        <v>0</v>
      </c>
      <c r="L6" s="51">
        <v>0</v>
      </c>
      <c r="M6" s="51">
        <v>0</v>
      </c>
      <c r="N6" s="51">
        <v>0</v>
      </c>
      <c r="O6" s="54">
        <v>0</v>
      </c>
      <c r="P6" s="46">
        <f t="shared" si="0"/>
        <v>22402</v>
      </c>
      <c r="R6" s="1">
        <f t="shared" si="1"/>
        <v>22402</v>
      </c>
      <c r="S6" s="1">
        <f t="shared" si="1"/>
        <v>0</v>
      </c>
      <c r="T6" s="1">
        <f t="shared" si="2"/>
        <v>22402</v>
      </c>
    </row>
    <row r="7" spans="1:20" x14ac:dyDescent="0.2">
      <c r="A7" s="16" t="s">
        <v>41</v>
      </c>
      <c r="B7" s="43">
        <v>760</v>
      </c>
      <c r="C7" s="43">
        <v>0</v>
      </c>
      <c r="D7" s="51">
        <v>0</v>
      </c>
      <c r="E7" s="51">
        <v>0</v>
      </c>
      <c r="F7" s="52">
        <v>0</v>
      </c>
      <c r="G7" s="52">
        <v>0</v>
      </c>
      <c r="H7" s="52">
        <v>0</v>
      </c>
      <c r="I7" s="52">
        <v>0</v>
      </c>
      <c r="J7" s="51">
        <v>0</v>
      </c>
      <c r="K7" s="51">
        <v>0</v>
      </c>
      <c r="L7" s="51">
        <v>0</v>
      </c>
      <c r="M7" s="51">
        <v>0</v>
      </c>
      <c r="N7" s="51">
        <v>0</v>
      </c>
      <c r="O7" s="54">
        <v>0</v>
      </c>
      <c r="P7" s="46">
        <f t="shared" si="0"/>
        <v>760</v>
      </c>
      <c r="R7" s="1">
        <f t="shared" si="1"/>
        <v>760</v>
      </c>
      <c r="S7" s="1">
        <f t="shared" si="1"/>
        <v>0</v>
      </c>
      <c r="T7" s="1">
        <f t="shared" si="2"/>
        <v>760</v>
      </c>
    </row>
    <row r="8" spans="1:20" x14ac:dyDescent="0.2">
      <c r="A8" s="16" t="s">
        <v>65</v>
      </c>
      <c r="B8" s="43">
        <v>0</v>
      </c>
      <c r="C8" s="43">
        <v>0</v>
      </c>
      <c r="D8" s="51">
        <v>0</v>
      </c>
      <c r="E8" s="51">
        <v>829519</v>
      </c>
      <c r="F8" s="52">
        <v>0</v>
      </c>
      <c r="G8" s="52">
        <v>0</v>
      </c>
      <c r="H8" s="52">
        <v>0</v>
      </c>
      <c r="I8" s="52">
        <v>0</v>
      </c>
      <c r="J8" s="51">
        <v>0</v>
      </c>
      <c r="K8" s="51">
        <v>0</v>
      </c>
      <c r="L8" s="51">
        <v>0</v>
      </c>
      <c r="M8" s="51">
        <v>0</v>
      </c>
      <c r="N8" s="51">
        <v>0</v>
      </c>
      <c r="O8" s="54">
        <v>0</v>
      </c>
      <c r="P8" s="46">
        <f t="shared" si="0"/>
        <v>829519</v>
      </c>
      <c r="R8" s="1">
        <f t="shared" si="1"/>
        <v>0</v>
      </c>
      <c r="S8" s="1">
        <f t="shared" si="1"/>
        <v>829519</v>
      </c>
      <c r="T8" s="1">
        <f t="shared" si="2"/>
        <v>829519</v>
      </c>
    </row>
    <row r="9" spans="1:20" x14ac:dyDescent="0.2">
      <c r="A9" s="61" t="s">
        <v>82</v>
      </c>
      <c r="B9" s="51">
        <v>109100</v>
      </c>
      <c r="C9" s="43">
        <v>0</v>
      </c>
      <c r="D9" s="51">
        <v>0</v>
      </c>
      <c r="E9" s="51">
        <v>0</v>
      </c>
      <c r="F9" s="52">
        <v>0</v>
      </c>
      <c r="G9" s="52">
        <v>0</v>
      </c>
      <c r="H9" s="52">
        <v>0</v>
      </c>
      <c r="I9" s="52">
        <v>0</v>
      </c>
      <c r="J9" s="51">
        <v>0</v>
      </c>
      <c r="K9" s="51">
        <v>0</v>
      </c>
      <c r="L9" s="51">
        <v>0</v>
      </c>
      <c r="M9" s="51">
        <v>0</v>
      </c>
      <c r="N9" s="51">
        <v>0</v>
      </c>
      <c r="O9" s="54">
        <v>0</v>
      </c>
      <c r="P9" s="46">
        <f t="shared" si="0"/>
        <v>109100</v>
      </c>
      <c r="R9" s="1">
        <f t="shared" si="1"/>
        <v>109100</v>
      </c>
      <c r="S9" s="1">
        <f t="shared" si="1"/>
        <v>0</v>
      </c>
      <c r="T9" s="1">
        <f t="shared" si="2"/>
        <v>109100</v>
      </c>
    </row>
    <row r="10" spans="1:20" x14ac:dyDescent="0.2">
      <c r="A10" s="16" t="s">
        <v>10</v>
      </c>
      <c r="B10" s="43">
        <v>739</v>
      </c>
      <c r="C10" s="43">
        <v>0</v>
      </c>
      <c r="D10" s="51">
        <v>0</v>
      </c>
      <c r="E10" s="51">
        <v>0</v>
      </c>
      <c r="F10" s="52">
        <v>0</v>
      </c>
      <c r="G10" s="52">
        <v>0</v>
      </c>
      <c r="H10" s="52">
        <v>0</v>
      </c>
      <c r="I10" s="52">
        <v>0</v>
      </c>
      <c r="J10" s="51">
        <v>0</v>
      </c>
      <c r="K10" s="51">
        <v>0</v>
      </c>
      <c r="L10" s="51">
        <v>0</v>
      </c>
      <c r="M10" s="51">
        <v>0</v>
      </c>
      <c r="N10" s="51">
        <v>0</v>
      </c>
      <c r="O10" s="54">
        <v>0</v>
      </c>
      <c r="P10" s="46">
        <f t="shared" si="0"/>
        <v>739</v>
      </c>
      <c r="R10" s="1">
        <f t="shared" si="1"/>
        <v>739</v>
      </c>
      <c r="S10" s="1">
        <f t="shared" si="1"/>
        <v>0</v>
      </c>
      <c r="T10" s="1">
        <f t="shared" si="2"/>
        <v>739</v>
      </c>
    </row>
    <row r="11" spans="1:20" x14ac:dyDescent="0.2">
      <c r="A11" s="16" t="s">
        <v>42</v>
      </c>
      <c r="B11" s="43">
        <v>238742</v>
      </c>
      <c r="C11" s="43">
        <v>0</v>
      </c>
      <c r="D11" s="51">
        <v>0</v>
      </c>
      <c r="E11" s="51">
        <v>0</v>
      </c>
      <c r="F11" s="52">
        <v>0</v>
      </c>
      <c r="G11" s="52">
        <v>0</v>
      </c>
      <c r="H11" s="52">
        <v>0</v>
      </c>
      <c r="I11" s="52">
        <v>0</v>
      </c>
      <c r="J11" s="51">
        <v>0</v>
      </c>
      <c r="K11" s="51">
        <v>0</v>
      </c>
      <c r="L11" s="51">
        <v>0</v>
      </c>
      <c r="M11" s="51">
        <v>0</v>
      </c>
      <c r="N11" s="51">
        <v>0</v>
      </c>
      <c r="O11" s="54">
        <v>0</v>
      </c>
      <c r="P11" s="46">
        <f t="shared" si="0"/>
        <v>238742</v>
      </c>
      <c r="R11" s="1">
        <f t="shared" si="1"/>
        <v>238742</v>
      </c>
      <c r="S11" s="1">
        <f t="shared" si="1"/>
        <v>0</v>
      </c>
      <c r="T11" s="1">
        <f t="shared" si="2"/>
        <v>238742</v>
      </c>
    </row>
    <row r="12" spans="1:20" x14ac:dyDescent="0.2">
      <c r="A12" s="16" t="s">
        <v>28</v>
      </c>
      <c r="B12" s="43">
        <v>470</v>
      </c>
      <c r="C12" s="43">
        <v>0</v>
      </c>
      <c r="D12" s="51">
        <v>0</v>
      </c>
      <c r="E12" s="51">
        <v>0</v>
      </c>
      <c r="F12" s="52">
        <v>0</v>
      </c>
      <c r="G12" s="52">
        <v>0</v>
      </c>
      <c r="H12" s="52">
        <v>0</v>
      </c>
      <c r="I12" s="52">
        <v>0</v>
      </c>
      <c r="J12" s="51">
        <v>0</v>
      </c>
      <c r="K12" s="51">
        <v>0</v>
      </c>
      <c r="L12" s="51">
        <v>0</v>
      </c>
      <c r="M12" s="51">
        <v>0</v>
      </c>
      <c r="N12" s="51">
        <v>0</v>
      </c>
      <c r="O12" s="54">
        <v>0</v>
      </c>
      <c r="P12" s="46">
        <f t="shared" si="0"/>
        <v>470</v>
      </c>
      <c r="R12" s="1">
        <f t="shared" si="1"/>
        <v>470</v>
      </c>
      <c r="S12" s="1">
        <f t="shared" si="1"/>
        <v>0</v>
      </c>
      <c r="T12" s="1">
        <f t="shared" si="2"/>
        <v>470</v>
      </c>
    </row>
    <row r="13" spans="1:20" x14ac:dyDescent="0.2">
      <c r="A13" s="16" t="s">
        <v>11</v>
      </c>
      <c r="B13" s="43">
        <v>66423</v>
      </c>
      <c r="C13" s="43">
        <v>0</v>
      </c>
      <c r="D13" s="51">
        <v>0</v>
      </c>
      <c r="E13" s="51">
        <v>0</v>
      </c>
      <c r="F13" s="52">
        <v>0</v>
      </c>
      <c r="G13" s="52">
        <v>0</v>
      </c>
      <c r="H13" s="52">
        <v>0</v>
      </c>
      <c r="I13" s="52">
        <v>0</v>
      </c>
      <c r="J13" s="51">
        <v>0</v>
      </c>
      <c r="K13" s="51">
        <v>0</v>
      </c>
      <c r="L13" s="51">
        <v>0</v>
      </c>
      <c r="M13" s="51">
        <v>0</v>
      </c>
      <c r="N13" s="51">
        <v>0</v>
      </c>
      <c r="O13" s="54">
        <v>0</v>
      </c>
      <c r="P13" s="46">
        <f t="shared" si="0"/>
        <v>66423</v>
      </c>
      <c r="R13" s="1">
        <f t="shared" si="1"/>
        <v>66423</v>
      </c>
      <c r="S13" s="1">
        <f t="shared" si="1"/>
        <v>0</v>
      </c>
      <c r="T13" s="1">
        <f t="shared" si="2"/>
        <v>66423</v>
      </c>
    </row>
    <row r="14" spans="1:20" x14ac:dyDescent="0.2">
      <c r="A14" s="55" t="s">
        <v>29</v>
      </c>
      <c r="B14" s="43">
        <v>0</v>
      </c>
      <c r="C14" s="43">
        <v>100465</v>
      </c>
      <c r="D14" s="51">
        <v>0</v>
      </c>
      <c r="E14" s="51">
        <v>0</v>
      </c>
      <c r="F14" s="52">
        <v>0</v>
      </c>
      <c r="G14" s="52">
        <v>0</v>
      </c>
      <c r="H14" s="52">
        <v>0</v>
      </c>
      <c r="I14" s="52">
        <v>0</v>
      </c>
      <c r="J14" s="51">
        <v>0</v>
      </c>
      <c r="K14" s="51">
        <v>0</v>
      </c>
      <c r="L14" s="51">
        <v>0</v>
      </c>
      <c r="M14" s="51">
        <v>0</v>
      </c>
      <c r="N14" s="51">
        <v>0</v>
      </c>
      <c r="O14" s="54">
        <v>0</v>
      </c>
      <c r="P14" s="46">
        <f t="shared" si="0"/>
        <v>100465</v>
      </c>
      <c r="R14" s="1">
        <f t="shared" si="1"/>
        <v>0</v>
      </c>
      <c r="S14" s="1">
        <f t="shared" si="1"/>
        <v>100465</v>
      </c>
      <c r="T14" s="1">
        <f t="shared" si="2"/>
        <v>100465</v>
      </c>
    </row>
    <row r="15" spans="1:20" x14ac:dyDescent="0.2">
      <c r="A15" s="55" t="s">
        <v>12</v>
      </c>
      <c r="B15" s="43">
        <v>4906</v>
      </c>
      <c r="C15" s="43">
        <v>0</v>
      </c>
      <c r="D15" s="51">
        <v>0</v>
      </c>
      <c r="E15" s="51">
        <v>0</v>
      </c>
      <c r="F15" s="52">
        <v>0</v>
      </c>
      <c r="G15" s="52">
        <v>0</v>
      </c>
      <c r="H15" s="52">
        <v>0</v>
      </c>
      <c r="I15" s="52">
        <v>0</v>
      </c>
      <c r="J15" s="51">
        <v>0</v>
      </c>
      <c r="K15" s="51">
        <v>0</v>
      </c>
      <c r="L15" s="51">
        <v>0</v>
      </c>
      <c r="M15" s="51">
        <v>0</v>
      </c>
      <c r="N15" s="51">
        <v>0</v>
      </c>
      <c r="O15" s="54">
        <v>0</v>
      </c>
      <c r="P15" s="46">
        <f t="shared" si="0"/>
        <v>4906</v>
      </c>
      <c r="R15" s="1">
        <f t="shared" si="1"/>
        <v>4906</v>
      </c>
      <c r="S15" s="1">
        <f t="shared" si="1"/>
        <v>0</v>
      </c>
      <c r="T15" s="1">
        <f t="shared" si="2"/>
        <v>4906</v>
      </c>
    </row>
    <row r="16" spans="1:20" x14ac:dyDescent="0.2">
      <c r="A16" s="55" t="s">
        <v>44</v>
      </c>
      <c r="B16" s="43">
        <v>440997</v>
      </c>
      <c r="C16" s="43">
        <v>0</v>
      </c>
      <c r="D16" s="51">
        <v>0</v>
      </c>
      <c r="E16" s="51">
        <v>0</v>
      </c>
      <c r="F16" s="52">
        <v>0</v>
      </c>
      <c r="G16" s="52">
        <v>0</v>
      </c>
      <c r="H16" s="52">
        <v>0</v>
      </c>
      <c r="I16" s="52">
        <v>0</v>
      </c>
      <c r="J16" s="51">
        <v>0</v>
      </c>
      <c r="K16" s="51">
        <v>0</v>
      </c>
      <c r="L16" s="51">
        <v>0</v>
      </c>
      <c r="M16" s="51">
        <v>0</v>
      </c>
      <c r="N16" s="51">
        <v>0</v>
      </c>
      <c r="O16" s="54">
        <v>0</v>
      </c>
      <c r="P16" s="46">
        <f t="shared" si="0"/>
        <v>440997</v>
      </c>
      <c r="R16" s="1">
        <f t="shared" si="1"/>
        <v>440997</v>
      </c>
      <c r="S16" s="1">
        <f t="shared" si="1"/>
        <v>0</v>
      </c>
      <c r="T16" s="1">
        <f t="shared" si="2"/>
        <v>440997</v>
      </c>
    </row>
    <row r="17" spans="1:20" x14ac:dyDescent="0.2">
      <c r="A17" s="55" t="s">
        <v>87</v>
      </c>
      <c r="B17" s="43">
        <v>408663</v>
      </c>
      <c r="C17" s="43">
        <v>0</v>
      </c>
      <c r="D17" s="51">
        <v>0</v>
      </c>
      <c r="E17" s="51">
        <v>0</v>
      </c>
      <c r="F17" s="52">
        <v>0</v>
      </c>
      <c r="G17" s="52">
        <v>0</v>
      </c>
      <c r="H17" s="52">
        <v>0</v>
      </c>
      <c r="I17" s="52">
        <v>0</v>
      </c>
      <c r="J17" s="51">
        <v>0</v>
      </c>
      <c r="K17" s="51">
        <v>0</v>
      </c>
      <c r="L17" s="51">
        <v>0</v>
      </c>
      <c r="M17" s="51">
        <v>0</v>
      </c>
      <c r="N17" s="51">
        <v>0</v>
      </c>
      <c r="O17" s="54">
        <v>0</v>
      </c>
      <c r="P17" s="46">
        <f t="shared" si="0"/>
        <v>408663</v>
      </c>
      <c r="R17" s="1">
        <f t="shared" si="1"/>
        <v>408663</v>
      </c>
      <c r="S17" s="1">
        <f t="shared" si="1"/>
        <v>0</v>
      </c>
      <c r="T17" s="1">
        <f t="shared" si="2"/>
        <v>408663</v>
      </c>
    </row>
    <row r="18" spans="1:20" x14ac:dyDescent="0.2">
      <c r="A18" s="55" t="s">
        <v>95</v>
      </c>
      <c r="B18" s="43">
        <v>0</v>
      </c>
      <c r="C18" s="43">
        <v>0</v>
      </c>
      <c r="D18" s="51">
        <v>1250</v>
      </c>
      <c r="E18" s="51">
        <v>0</v>
      </c>
      <c r="F18" s="52">
        <v>0</v>
      </c>
      <c r="G18" s="52">
        <v>0</v>
      </c>
      <c r="H18" s="52">
        <v>0</v>
      </c>
      <c r="I18" s="52">
        <v>0</v>
      </c>
      <c r="J18" s="51">
        <v>0</v>
      </c>
      <c r="K18" s="51">
        <v>0</v>
      </c>
      <c r="L18" s="51">
        <v>0</v>
      </c>
      <c r="M18" s="51">
        <v>0</v>
      </c>
      <c r="N18" s="51">
        <v>0</v>
      </c>
      <c r="O18" s="54">
        <v>0</v>
      </c>
      <c r="P18" s="46">
        <f t="shared" si="0"/>
        <v>1250</v>
      </c>
      <c r="R18" s="1">
        <f>SUM(B18,D18,F18,H18,J18,L18,N18)</f>
        <v>1250</v>
      </c>
      <c r="S18" s="1">
        <f>SUM(C18,E18,G18,I18,K18,M18,O18)</f>
        <v>0</v>
      </c>
      <c r="T18" s="1">
        <f>SUM(R18:S18)</f>
        <v>1250</v>
      </c>
    </row>
    <row r="19" spans="1:20" x14ac:dyDescent="0.2">
      <c r="A19" s="55" t="s">
        <v>13</v>
      </c>
      <c r="B19" s="43">
        <v>0</v>
      </c>
      <c r="C19" s="43">
        <v>0</v>
      </c>
      <c r="D19" s="51">
        <v>1361160</v>
      </c>
      <c r="E19" s="51">
        <v>933654</v>
      </c>
      <c r="F19" s="52">
        <v>0</v>
      </c>
      <c r="G19" s="52">
        <v>0</v>
      </c>
      <c r="H19" s="52">
        <v>0</v>
      </c>
      <c r="I19" s="52">
        <v>0</v>
      </c>
      <c r="J19" s="51">
        <v>0</v>
      </c>
      <c r="K19" s="51">
        <v>0</v>
      </c>
      <c r="L19" s="51">
        <v>0</v>
      </c>
      <c r="M19" s="51">
        <v>0</v>
      </c>
      <c r="N19" s="51">
        <v>0</v>
      </c>
      <c r="O19" s="54">
        <v>0</v>
      </c>
      <c r="P19" s="46">
        <f t="shared" si="0"/>
        <v>2294814</v>
      </c>
      <c r="R19" s="1">
        <f t="shared" si="1"/>
        <v>1361160</v>
      </c>
      <c r="S19" s="1">
        <f t="shared" si="1"/>
        <v>933654</v>
      </c>
      <c r="T19" s="1">
        <f t="shared" si="2"/>
        <v>2294814</v>
      </c>
    </row>
    <row r="20" spans="1:20" x14ac:dyDescent="0.2">
      <c r="A20" s="55" t="s">
        <v>14</v>
      </c>
      <c r="B20" s="43">
        <v>33485</v>
      </c>
      <c r="C20" s="43">
        <v>0</v>
      </c>
      <c r="D20" s="51">
        <v>0</v>
      </c>
      <c r="E20" s="51">
        <v>0</v>
      </c>
      <c r="F20" s="52">
        <v>0</v>
      </c>
      <c r="G20" s="52">
        <v>0</v>
      </c>
      <c r="H20" s="52">
        <v>0</v>
      </c>
      <c r="I20" s="52">
        <v>0</v>
      </c>
      <c r="J20" s="51">
        <v>0</v>
      </c>
      <c r="K20" s="51">
        <v>0</v>
      </c>
      <c r="L20" s="51">
        <v>0</v>
      </c>
      <c r="M20" s="51">
        <v>0</v>
      </c>
      <c r="N20" s="51">
        <v>0</v>
      </c>
      <c r="O20" s="54">
        <v>0</v>
      </c>
      <c r="P20" s="46">
        <f t="shared" si="0"/>
        <v>33485</v>
      </c>
      <c r="R20" s="1">
        <f t="shared" si="1"/>
        <v>33485</v>
      </c>
      <c r="S20" s="1">
        <f t="shared" si="1"/>
        <v>0</v>
      </c>
      <c r="T20" s="1">
        <f t="shared" si="2"/>
        <v>33485</v>
      </c>
    </row>
    <row r="21" spans="1:20" x14ac:dyDescent="0.2">
      <c r="A21" s="55" t="s">
        <v>45</v>
      </c>
      <c r="B21" s="43">
        <v>11533</v>
      </c>
      <c r="C21" s="43">
        <v>12168</v>
      </c>
      <c r="D21" s="51">
        <v>0</v>
      </c>
      <c r="E21" s="51">
        <v>0</v>
      </c>
      <c r="F21" s="52">
        <v>0</v>
      </c>
      <c r="G21" s="52">
        <v>0</v>
      </c>
      <c r="H21" s="52">
        <v>0</v>
      </c>
      <c r="I21" s="52">
        <v>0</v>
      </c>
      <c r="J21" s="51">
        <v>0</v>
      </c>
      <c r="K21" s="51">
        <v>0</v>
      </c>
      <c r="L21" s="51">
        <v>0</v>
      </c>
      <c r="M21" s="51">
        <v>0</v>
      </c>
      <c r="N21" s="51">
        <v>0</v>
      </c>
      <c r="O21" s="54">
        <v>0</v>
      </c>
      <c r="P21" s="46">
        <f t="shared" si="0"/>
        <v>23701</v>
      </c>
      <c r="R21" s="1">
        <f t="shared" si="1"/>
        <v>11533</v>
      </c>
      <c r="S21" s="1">
        <f t="shared" si="1"/>
        <v>12168</v>
      </c>
      <c r="T21" s="1">
        <f t="shared" si="2"/>
        <v>23701</v>
      </c>
    </row>
    <row r="22" spans="1:20" x14ac:dyDescent="0.2">
      <c r="A22" s="55" t="s">
        <v>15</v>
      </c>
      <c r="B22" s="43">
        <v>0</v>
      </c>
      <c r="C22" s="43">
        <v>1925</v>
      </c>
      <c r="D22" s="51">
        <v>0</v>
      </c>
      <c r="E22" s="51">
        <v>0</v>
      </c>
      <c r="F22" s="52">
        <v>0</v>
      </c>
      <c r="G22" s="52">
        <v>0</v>
      </c>
      <c r="H22" s="52">
        <v>0</v>
      </c>
      <c r="I22" s="52">
        <v>0</v>
      </c>
      <c r="J22" s="51">
        <v>0</v>
      </c>
      <c r="K22" s="51">
        <v>0</v>
      </c>
      <c r="L22" s="51">
        <v>0</v>
      </c>
      <c r="M22" s="51">
        <v>0</v>
      </c>
      <c r="N22" s="51">
        <v>0</v>
      </c>
      <c r="O22" s="54">
        <v>0</v>
      </c>
      <c r="P22" s="46">
        <f t="shared" si="0"/>
        <v>1925</v>
      </c>
      <c r="R22" s="1">
        <f t="shared" si="1"/>
        <v>0</v>
      </c>
      <c r="S22" s="1">
        <f t="shared" si="1"/>
        <v>1925</v>
      </c>
      <c r="T22" s="1">
        <f t="shared" si="2"/>
        <v>1925</v>
      </c>
    </row>
    <row r="23" spans="1:20" x14ac:dyDescent="0.2">
      <c r="A23" s="55" t="s">
        <v>16</v>
      </c>
      <c r="B23" s="43">
        <v>17447</v>
      </c>
      <c r="C23" s="43">
        <v>0</v>
      </c>
      <c r="D23" s="51">
        <v>0</v>
      </c>
      <c r="E23" s="51">
        <v>0</v>
      </c>
      <c r="F23" s="52">
        <v>0</v>
      </c>
      <c r="G23" s="52">
        <v>0</v>
      </c>
      <c r="H23" s="52">
        <v>0</v>
      </c>
      <c r="I23" s="52">
        <v>0</v>
      </c>
      <c r="J23" s="51">
        <v>0</v>
      </c>
      <c r="K23" s="51">
        <v>0</v>
      </c>
      <c r="L23" s="51">
        <v>0</v>
      </c>
      <c r="M23" s="51">
        <v>0</v>
      </c>
      <c r="N23" s="51">
        <v>0</v>
      </c>
      <c r="O23" s="54">
        <v>0</v>
      </c>
      <c r="P23" s="46">
        <f t="shared" si="0"/>
        <v>17447</v>
      </c>
      <c r="R23" s="1">
        <f t="shared" si="1"/>
        <v>17447</v>
      </c>
      <c r="S23" s="1">
        <f t="shared" si="1"/>
        <v>0</v>
      </c>
      <c r="T23" s="1">
        <f t="shared" si="2"/>
        <v>17447</v>
      </c>
    </row>
    <row r="24" spans="1:20" x14ac:dyDescent="0.2">
      <c r="A24" s="56" t="s">
        <v>77</v>
      </c>
      <c r="B24" s="43">
        <v>6267</v>
      </c>
      <c r="C24" s="43">
        <v>0</v>
      </c>
      <c r="D24" s="51">
        <v>0</v>
      </c>
      <c r="E24" s="51">
        <v>0</v>
      </c>
      <c r="F24" s="52">
        <v>0</v>
      </c>
      <c r="G24" s="52">
        <v>0</v>
      </c>
      <c r="H24" s="52">
        <v>0</v>
      </c>
      <c r="I24" s="52">
        <v>0</v>
      </c>
      <c r="J24" s="51">
        <v>0</v>
      </c>
      <c r="K24" s="51">
        <v>0</v>
      </c>
      <c r="L24" s="51">
        <v>0</v>
      </c>
      <c r="M24" s="51">
        <v>0</v>
      </c>
      <c r="N24" s="51">
        <v>0</v>
      </c>
      <c r="O24" s="54">
        <v>0</v>
      </c>
      <c r="P24" s="46">
        <f t="shared" si="0"/>
        <v>6267</v>
      </c>
      <c r="R24" s="1">
        <f t="shared" si="1"/>
        <v>6267</v>
      </c>
      <c r="S24" s="1">
        <f t="shared" si="1"/>
        <v>0</v>
      </c>
      <c r="T24" s="1">
        <f t="shared" si="2"/>
        <v>6267</v>
      </c>
    </row>
    <row r="25" spans="1:20" x14ac:dyDescent="0.2">
      <c r="A25" s="55" t="s">
        <v>83</v>
      </c>
      <c r="B25" s="43">
        <v>131126</v>
      </c>
      <c r="C25" s="43">
        <v>0</v>
      </c>
      <c r="D25" s="51">
        <v>0</v>
      </c>
      <c r="E25" s="51">
        <v>0</v>
      </c>
      <c r="F25" s="52">
        <v>0</v>
      </c>
      <c r="G25" s="52">
        <v>0</v>
      </c>
      <c r="H25" s="52">
        <v>0</v>
      </c>
      <c r="I25" s="52">
        <v>0</v>
      </c>
      <c r="J25" s="51">
        <v>0</v>
      </c>
      <c r="K25" s="51">
        <v>0</v>
      </c>
      <c r="L25" s="51">
        <v>0</v>
      </c>
      <c r="M25" s="51">
        <v>0</v>
      </c>
      <c r="N25" s="51">
        <v>0</v>
      </c>
      <c r="O25" s="54">
        <v>0</v>
      </c>
      <c r="P25" s="46">
        <f t="shared" si="0"/>
        <v>131126</v>
      </c>
      <c r="R25" s="1">
        <f t="shared" si="1"/>
        <v>131126</v>
      </c>
      <c r="S25" s="1">
        <f t="shared" si="1"/>
        <v>0</v>
      </c>
      <c r="T25" s="1">
        <f t="shared" si="2"/>
        <v>131126</v>
      </c>
    </row>
    <row r="26" spans="1:20" x14ac:dyDescent="0.2">
      <c r="A26" s="55" t="s">
        <v>30</v>
      </c>
      <c r="B26" s="43">
        <v>76954</v>
      </c>
      <c r="C26" s="43">
        <v>0</v>
      </c>
      <c r="D26" s="51">
        <v>0</v>
      </c>
      <c r="E26" s="51">
        <v>0</v>
      </c>
      <c r="F26" s="52">
        <v>0</v>
      </c>
      <c r="G26" s="52">
        <v>0</v>
      </c>
      <c r="H26" s="52">
        <v>0</v>
      </c>
      <c r="I26" s="52">
        <v>0</v>
      </c>
      <c r="J26" s="51">
        <v>0</v>
      </c>
      <c r="K26" s="51">
        <v>0</v>
      </c>
      <c r="L26" s="51">
        <v>0</v>
      </c>
      <c r="M26" s="51">
        <v>0</v>
      </c>
      <c r="N26" s="51">
        <v>0</v>
      </c>
      <c r="O26" s="54">
        <v>0</v>
      </c>
      <c r="P26" s="46">
        <f t="shared" si="0"/>
        <v>76954</v>
      </c>
      <c r="R26" s="1">
        <f t="shared" si="1"/>
        <v>76954</v>
      </c>
      <c r="S26" s="1">
        <f t="shared" si="1"/>
        <v>0</v>
      </c>
      <c r="T26" s="1">
        <f t="shared" si="2"/>
        <v>76954</v>
      </c>
    </row>
    <row r="27" spans="1:20" x14ac:dyDescent="0.2">
      <c r="A27" s="55" t="s">
        <v>19</v>
      </c>
      <c r="B27" s="43">
        <v>3703</v>
      </c>
      <c r="C27" s="43">
        <v>0</v>
      </c>
      <c r="D27" s="51">
        <v>0</v>
      </c>
      <c r="E27" s="51">
        <v>0</v>
      </c>
      <c r="F27" s="52">
        <v>0</v>
      </c>
      <c r="G27" s="52">
        <v>0</v>
      </c>
      <c r="H27" s="52">
        <v>0</v>
      </c>
      <c r="I27" s="52">
        <v>0</v>
      </c>
      <c r="J27" s="51">
        <v>0</v>
      </c>
      <c r="K27" s="51">
        <v>0</v>
      </c>
      <c r="L27" s="51">
        <v>0</v>
      </c>
      <c r="M27" s="51">
        <v>0</v>
      </c>
      <c r="N27" s="51">
        <v>0</v>
      </c>
      <c r="O27" s="54">
        <v>0</v>
      </c>
      <c r="P27" s="46">
        <f t="shared" si="0"/>
        <v>3703</v>
      </c>
      <c r="R27" s="1">
        <f t="shared" si="1"/>
        <v>3703</v>
      </c>
      <c r="S27" s="1">
        <f t="shared" si="1"/>
        <v>0</v>
      </c>
      <c r="T27" s="1">
        <f t="shared" si="2"/>
        <v>3703</v>
      </c>
    </row>
    <row r="28" spans="1:20" x14ac:dyDescent="0.2">
      <c r="A28" s="55" t="s">
        <v>47</v>
      </c>
      <c r="B28" s="43">
        <v>35825</v>
      </c>
      <c r="C28" s="43">
        <v>0</v>
      </c>
      <c r="D28" s="51">
        <v>0</v>
      </c>
      <c r="E28" s="51">
        <v>0</v>
      </c>
      <c r="F28" s="52">
        <v>0</v>
      </c>
      <c r="G28" s="52">
        <v>0</v>
      </c>
      <c r="H28" s="52">
        <v>0</v>
      </c>
      <c r="I28" s="52">
        <v>0</v>
      </c>
      <c r="J28" s="51">
        <v>0</v>
      </c>
      <c r="K28" s="51">
        <v>0</v>
      </c>
      <c r="L28" s="51">
        <v>0</v>
      </c>
      <c r="M28" s="51">
        <v>0</v>
      </c>
      <c r="N28" s="51">
        <v>0</v>
      </c>
      <c r="O28" s="54">
        <v>0</v>
      </c>
      <c r="P28" s="46">
        <f t="shared" si="0"/>
        <v>35825</v>
      </c>
      <c r="R28" s="1">
        <f t="shared" si="1"/>
        <v>35825</v>
      </c>
      <c r="S28" s="1">
        <f t="shared" si="1"/>
        <v>0</v>
      </c>
      <c r="T28" s="1">
        <f t="shared" si="2"/>
        <v>35825</v>
      </c>
    </row>
    <row r="29" spans="1:20" x14ac:dyDescent="0.2">
      <c r="A29" s="55" t="s">
        <v>20</v>
      </c>
      <c r="B29" s="43">
        <v>1725</v>
      </c>
      <c r="C29" s="43">
        <v>0</v>
      </c>
      <c r="D29" s="51">
        <v>0</v>
      </c>
      <c r="E29" s="51">
        <v>0</v>
      </c>
      <c r="F29" s="52">
        <v>0</v>
      </c>
      <c r="G29" s="52">
        <v>0</v>
      </c>
      <c r="H29" s="52">
        <v>0</v>
      </c>
      <c r="I29" s="52">
        <v>0</v>
      </c>
      <c r="J29" s="51">
        <v>0</v>
      </c>
      <c r="K29" s="51">
        <v>0</v>
      </c>
      <c r="L29" s="51">
        <v>0</v>
      </c>
      <c r="M29" s="51">
        <v>0</v>
      </c>
      <c r="N29" s="51">
        <v>0</v>
      </c>
      <c r="O29" s="54">
        <v>0</v>
      </c>
      <c r="P29" s="46">
        <f t="shared" si="0"/>
        <v>1725</v>
      </c>
      <c r="R29" s="1">
        <f t="shared" si="1"/>
        <v>1725</v>
      </c>
      <c r="S29" s="1">
        <f t="shared" si="1"/>
        <v>0</v>
      </c>
      <c r="T29" s="1">
        <f t="shared" si="2"/>
        <v>1725</v>
      </c>
    </row>
    <row r="30" spans="1:20" x14ac:dyDescent="0.2">
      <c r="A30" s="55" t="s">
        <v>49</v>
      </c>
      <c r="B30" s="43">
        <v>13522</v>
      </c>
      <c r="C30" s="43">
        <v>0</v>
      </c>
      <c r="D30" s="51">
        <v>0</v>
      </c>
      <c r="E30" s="51">
        <v>0</v>
      </c>
      <c r="F30" s="52">
        <v>0</v>
      </c>
      <c r="G30" s="52">
        <v>0</v>
      </c>
      <c r="H30" s="52">
        <v>0</v>
      </c>
      <c r="I30" s="52">
        <v>0</v>
      </c>
      <c r="J30" s="51">
        <v>0</v>
      </c>
      <c r="K30" s="51">
        <v>0</v>
      </c>
      <c r="L30" s="51">
        <v>0</v>
      </c>
      <c r="M30" s="51">
        <v>0</v>
      </c>
      <c r="N30" s="51">
        <v>0</v>
      </c>
      <c r="O30" s="54">
        <v>0</v>
      </c>
      <c r="P30" s="46">
        <f t="shared" si="0"/>
        <v>13522</v>
      </c>
      <c r="R30" s="1">
        <f t="shared" si="1"/>
        <v>13522</v>
      </c>
      <c r="S30" s="1">
        <f t="shared" si="1"/>
        <v>0</v>
      </c>
      <c r="T30" s="1">
        <f t="shared" si="2"/>
        <v>13522</v>
      </c>
    </row>
    <row r="31" spans="1:20" x14ac:dyDescent="0.2">
      <c r="A31" s="55" t="s">
        <v>73</v>
      </c>
      <c r="B31" s="43">
        <v>0</v>
      </c>
      <c r="C31" s="43">
        <v>0</v>
      </c>
      <c r="D31" s="51">
        <v>0</v>
      </c>
      <c r="E31" s="51">
        <v>0</v>
      </c>
      <c r="F31" s="52">
        <v>0</v>
      </c>
      <c r="G31" s="52">
        <v>0</v>
      </c>
      <c r="H31" s="52">
        <v>0</v>
      </c>
      <c r="I31" s="52">
        <v>0</v>
      </c>
      <c r="J31" s="51">
        <v>0</v>
      </c>
      <c r="K31" s="51">
        <v>0</v>
      </c>
      <c r="L31" s="51">
        <v>0</v>
      </c>
      <c r="M31" s="51">
        <v>0</v>
      </c>
      <c r="N31" s="51">
        <v>30037</v>
      </c>
      <c r="O31" s="54">
        <v>0</v>
      </c>
      <c r="P31" s="46">
        <f t="shared" si="0"/>
        <v>30037</v>
      </c>
      <c r="R31" s="1">
        <f t="shared" si="1"/>
        <v>30037</v>
      </c>
      <c r="S31" s="1">
        <f t="shared" si="1"/>
        <v>0</v>
      </c>
      <c r="T31" s="1">
        <f t="shared" si="2"/>
        <v>30037</v>
      </c>
    </row>
    <row r="32" spans="1:20" x14ac:dyDescent="0.2">
      <c r="A32" s="55" t="s">
        <v>21</v>
      </c>
      <c r="B32" s="43">
        <v>26791</v>
      </c>
      <c r="C32" s="43">
        <v>0</v>
      </c>
      <c r="D32" s="51">
        <v>0</v>
      </c>
      <c r="E32" s="51">
        <v>0</v>
      </c>
      <c r="F32" s="52">
        <v>0</v>
      </c>
      <c r="G32" s="52">
        <v>0</v>
      </c>
      <c r="H32" s="52">
        <v>0</v>
      </c>
      <c r="I32" s="52">
        <v>0</v>
      </c>
      <c r="J32" s="51">
        <v>0</v>
      </c>
      <c r="K32" s="51">
        <v>0</v>
      </c>
      <c r="L32" s="51">
        <v>0</v>
      </c>
      <c r="M32" s="51">
        <v>0</v>
      </c>
      <c r="N32" s="51">
        <v>0</v>
      </c>
      <c r="O32" s="54">
        <v>0</v>
      </c>
      <c r="P32" s="46">
        <f t="shared" si="0"/>
        <v>26791</v>
      </c>
      <c r="R32" s="1">
        <f t="shared" si="1"/>
        <v>26791</v>
      </c>
      <c r="S32" s="1">
        <f t="shared" si="1"/>
        <v>0</v>
      </c>
      <c r="T32" s="1">
        <f t="shared" si="2"/>
        <v>26791</v>
      </c>
    </row>
    <row r="33" spans="1:20" x14ac:dyDescent="0.2">
      <c r="A33" s="55" t="s">
        <v>22</v>
      </c>
      <c r="B33" s="43">
        <v>3000</v>
      </c>
      <c r="C33" s="43">
        <v>0</v>
      </c>
      <c r="D33" s="51">
        <v>0</v>
      </c>
      <c r="E33" s="51">
        <v>0</v>
      </c>
      <c r="F33" s="52">
        <v>0</v>
      </c>
      <c r="G33" s="52">
        <v>0</v>
      </c>
      <c r="H33" s="52">
        <v>0</v>
      </c>
      <c r="I33" s="52">
        <v>0</v>
      </c>
      <c r="J33" s="51">
        <v>0</v>
      </c>
      <c r="K33" s="51">
        <v>0</v>
      </c>
      <c r="L33" s="51">
        <v>0</v>
      </c>
      <c r="M33" s="51">
        <v>0</v>
      </c>
      <c r="N33" s="51">
        <v>0</v>
      </c>
      <c r="O33" s="54">
        <v>0</v>
      </c>
      <c r="P33" s="46">
        <f t="shared" si="0"/>
        <v>3000</v>
      </c>
      <c r="R33" s="1">
        <f t="shared" si="1"/>
        <v>3000</v>
      </c>
      <c r="S33" s="1">
        <f t="shared" si="1"/>
        <v>0</v>
      </c>
      <c r="T33" s="1">
        <f t="shared" si="2"/>
        <v>3000</v>
      </c>
    </row>
    <row r="34" spans="1:20" x14ac:dyDescent="0.2">
      <c r="A34" s="55" t="s">
        <v>84</v>
      </c>
      <c r="B34" s="43">
        <v>70762</v>
      </c>
      <c r="C34" s="43">
        <v>0</v>
      </c>
      <c r="D34" s="51">
        <v>0</v>
      </c>
      <c r="E34" s="51">
        <v>0</v>
      </c>
      <c r="F34" s="52">
        <v>0</v>
      </c>
      <c r="G34" s="52">
        <v>0</v>
      </c>
      <c r="H34" s="52">
        <v>0</v>
      </c>
      <c r="I34" s="52">
        <v>0</v>
      </c>
      <c r="J34" s="51">
        <v>0</v>
      </c>
      <c r="K34" s="51">
        <v>0</v>
      </c>
      <c r="L34" s="51">
        <v>0</v>
      </c>
      <c r="M34" s="51">
        <v>0</v>
      </c>
      <c r="N34" s="51">
        <v>0</v>
      </c>
      <c r="O34" s="54">
        <v>0</v>
      </c>
      <c r="P34" s="46">
        <f t="shared" si="0"/>
        <v>70762</v>
      </c>
      <c r="R34" s="1">
        <f t="shared" si="1"/>
        <v>70762</v>
      </c>
      <c r="S34" s="1">
        <f t="shared" si="1"/>
        <v>0</v>
      </c>
      <c r="T34" s="1">
        <f t="shared" si="2"/>
        <v>70762</v>
      </c>
    </row>
    <row r="35" spans="1:20" x14ac:dyDescent="0.2">
      <c r="A35" s="55" t="s">
        <v>85</v>
      </c>
      <c r="B35" s="43">
        <v>412970</v>
      </c>
      <c r="C35" s="43">
        <v>0</v>
      </c>
      <c r="D35" s="51">
        <v>0</v>
      </c>
      <c r="E35" s="51">
        <v>0</v>
      </c>
      <c r="F35" s="52">
        <v>0</v>
      </c>
      <c r="G35" s="52">
        <v>0</v>
      </c>
      <c r="H35" s="52">
        <v>0</v>
      </c>
      <c r="I35" s="52">
        <v>0</v>
      </c>
      <c r="J35" s="51">
        <v>0</v>
      </c>
      <c r="K35" s="51">
        <v>0</v>
      </c>
      <c r="L35" s="51">
        <v>0</v>
      </c>
      <c r="M35" s="51">
        <v>0</v>
      </c>
      <c r="N35" s="51">
        <v>0</v>
      </c>
      <c r="O35" s="54">
        <v>0</v>
      </c>
      <c r="P35" s="46">
        <f t="shared" si="0"/>
        <v>412970</v>
      </c>
      <c r="R35" s="1">
        <f t="shared" si="1"/>
        <v>412970</v>
      </c>
      <c r="S35" s="1">
        <f t="shared" si="1"/>
        <v>0</v>
      </c>
      <c r="T35" s="1">
        <f t="shared" si="2"/>
        <v>412970</v>
      </c>
    </row>
    <row r="36" spans="1:20" x14ac:dyDescent="0.2">
      <c r="A36" s="55" t="s">
        <v>23</v>
      </c>
      <c r="B36" s="43">
        <v>111681</v>
      </c>
      <c r="C36" s="43">
        <v>0</v>
      </c>
      <c r="D36" s="51">
        <v>0</v>
      </c>
      <c r="E36" s="51">
        <v>0</v>
      </c>
      <c r="F36" s="52">
        <v>0</v>
      </c>
      <c r="G36" s="52">
        <v>0</v>
      </c>
      <c r="H36" s="52">
        <v>0</v>
      </c>
      <c r="I36" s="52">
        <v>0</v>
      </c>
      <c r="J36" s="51">
        <v>0</v>
      </c>
      <c r="K36" s="51">
        <v>0</v>
      </c>
      <c r="L36" s="51">
        <v>0</v>
      </c>
      <c r="M36" s="51">
        <v>0</v>
      </c>
      <c r="N36" s="51">
        <v>0</v>
      </c>
      <c r="O36" s="54">
        <v>0</v>
      </c>
      <c r="P36" s="46">
        <f t="shared" si="0"/>
        <v>111681</v>
      </c>
      <c r="R36" s="1">
        <f t="shared" si="1"/>
        <v>111681</v>
      </c>
      <c r="S36" s="1">
        <f t="shared" si="1"/>
        <v>0</v>
      </c>
      <c r="T36" s="1">
        <f t="shared" si="2"/>
        <v>111681</v>
      </c>
    </row>
    <row r="37" spans="1:20" x14ac:dyDescent="0.2">
      <c r="A37" s="55" t="s">
        <v>89</v>
      </c>
      <c r="B37" s="43">
        <v>0</v>
      </c>
      <c r="C37" s="43">
        <v>0</v>
      </c>
      <c r="D37" s="51">
        <v>0</v>
      </c>
      <c r="E37" s="51">
        <v>0</v>
      </c>
      <c r="F37" s="52">
        <v>680000</v>
      </c>
      <c r="G37" s="52">
        <v>0</v>
      </c>
      <c r="H37" s="52">
        <v>0</v>
      </c>
      <c r="I37" s="52">
        <v>0</v>
      </c>
      <c r="J37" s="51">
        <v>0</v>
      </c>
      <c r="K37" s="51">
        <v>0</v>
      </c>
      <c r="L37" s="51">
        <v>0</v>
      </c>
      <c r="M37" s="51">
        <v>0</v>
      </c>
      <c r="N37" s="51">
        <v>0</v>
      </c>
      <c r="O37" s="54">
        <v>0</v>
      </c>
      <c r="P37" s="46">
        <f t="shared" si="0"/>
        <v>680000</v>
      </c>
      <c r="R37" s="1">
        <f t="shared" si="1"/>
        <v>680000</v>
      </c>
      <c r="S37" s="1">
        <f t="shared" si="1"/>
        <v>0</v>
      </c>
      <c r="T37" s="1">
        <f t="shared" si="2"/>
        <v>680000</v>
      </c>
    </row>
    <row r="38" spans="1:20" x14ac:dyDescent="0.2">
      <c r="A38" s="55" t="s">
        <v>61</v>
      </c>
      <c r="B38" s="43">
        <v>0</v>
      </c>
      <c r="C38" s="43">
        <v>33243</v>
      </c>
      <c r="D38" s="51">
        <v>0</v>
      </c>
      <c r="E38" s="51">
        <v>0</v>
      </c>
      <c r="F38" s="52">
        <v>0</v>
      </c>
      <c r="G38" s="52">
        <v>0</v>
      </c>
      <c r="H38" s="52">
        <v>0</v>
      </c>
      <c r="I38" s="52">
        <v>0</v>
      </c>
      <c r="J38" s="51">
        <v>0</v>
      </c>
      <c r="K38" s="51">
        <v>0</v>
      </c>
      <c r="L38" s="51">
        <v>0</v>
      </c>
      <c r="M38" s="51">
        <v>0</v>
      </c>
      <c r="N38" s="51">
        <v>0</v>
      </c>
      <c r="O38" s="54">
        <v>0</v>
      </c>
      <c r="P38" s="46">
        <f t="shared" si="0"/>
        <v>33243</v>
      </c>
      <c r="R38" s="1">
        <f t="shared" si="1"/>
        <v>0</v>
      </c>
      <c r="S38" s="1">
        <f t="shared" si="1"/>
        <v>33243</v>
      </c>
      <c r="T38" s="1">
        <f t="shared" si="2"/>
        <v>33243</v>
      </c>
    </row>
    <row r="39" spans="1:20" x14ac:dyDescent="0.2">
      <c r="A39" s="55" t="s">
        <v>52</v>
      </c>
      <c r="B39" s="43">
        <v>6288</v>
      </c>
      <c r="C39" s="43">
        <v>0</v>
      </c>
      <c r="D39" s="51">
        <v>0</v>
      </c>
      <c r="E39" s="51">
        <v>0</v>
      </c>
      <c r="F39" s="52">
        <v>0</v>
      </c>
      <c r="G39" s="52">
        <v>0</v>
      </c>
      <c r="H39" s="52">
        <v>0</v>
      </c>
      <c r="I39" s="52">
        <v>0</v>
      </c>
      <c r="J39" s="51">
        <v>0</v>
      </c>
      <c r="K39" s="51">
        <v>0</v>
      </c>
      <c r="L39" s="51">
        <v>0</v>
      </c>
      <c r="M39" s="51">
        <v>0</v>
      </c>
      <c r="N39" s="51">
        <v>0</v>
      </c>
      <c r="O39" s="54">
        <v>0</v>
      </c>
      <c r="P39" s="46">
        <f t="shared" si="0"/>
        <v>6288</v>
      </c>
      <c r="R39" s="1">
        <f t="shared" si="1"/>
        <v>6288</v>
      </c>
      <c r="S39" s="1">
        <f t="shared" si="1"/>
        <v>0</v>
      </c>
      <c r="T39" s="1">
        <f t="shared" si="2"/>
        <v>6288</v>
      </c>
    </row>
    <row r="40" spans="1:20" x14ac:dyDescent="0.2">
      <c r="A40" s="55" t="s">
        <v>53</v>
      </c>
      <c r="B40" s="43">
        <v>113500</v>
      </c>
      <c r="C40" s="43">
        <v>0</v>
      </c>
      <c r="D40" s="51">
        <v>0</v>
      </c>
      <c r="E40" s="51">
        <v>0</v>
      </c>
      <c r="F40" s="52">
        <v>0</v>
      </c>
      <c r="G40" s="52">
        <v>0</v>
      </c>
      <c r="H40" s="52">
        <v>0</v>
      </c>
      <c r="I40" s="52">
        <v>0</v>
      </c>
      <c r="J40" s="51">
        <v>0</v>
      </c>
      <c r="K40" s="51">
        <v>0</v>
      </c>
      <c r="L40" s="51">
        <v>0</v>
      </c>
      <c r="M40" s="51">
        <v>0</v>
      </c>
      <c r="N40" s="51">
        <v>0</v>
      </c>
      <c r="O40" s="54">
        <v>0</v>
      </c>
      <c r="P40" s="46">
        <f t="shared" si="0"/>
        <v>113500</v>
      </c>
      <c r="R40" s="1">
        <f t="shared" si="1"/>
        <v>113500</v>
      </c>
      <c r="S40" s="1">
        <f t="shared" si="1"/>
        <v>0</v>
      </c>
      <c r="T40" s="1">
        <f t="shared" si="2"/>
        <v>113500</v>
      </c>
    </row>
    <row r="41" spans="1:20" x14ac:dyDescent="0.2">
      <c r="A41" s="55" t="s">
        <v>31</v>
      </c>
      <c r="B41" s="43">
        <v>18240</v>
      </c>
      <c r="C41" s="43">
        <v>0</v>
      </c>
      <c r="D41" s="51">
        <v>0</v>
      </c>
      <c r="E41" s="51">
        <v>0</v>
      </c>
      <c r="F41" s="52">
        <v>0</v>
      </c>
      <c r="G41" s="52">
        <v>0</v>
      </c>
      <c r="H41" s="52">
        <v>0</v>
      </c>
      <c r="I41" s="52">
        <v>0</v>
      </c>
      <c r="J41" s="51">
        <v>0</v>
      </c>
      <c r="K41" s="51">
        <v>0</v>
      </c>
      <c r="L41" s="51">
        <v>0</v>
      </c>
      <c r="M41" s="51">
        <v>0</v>
      </c>
      <c r="N41" s="51">
        <v>0</v>
      </c>
      <c r="O41" s="54">
        <v>0</v>
      </c>
      <c r="P41" s="46">
        <f t="shared" si="0"/>
        <v>18240</v>
      </c>
      <c r="R41" s="1">
        <f t="shared" si="1"/>
        <v>18240</v>
      </c>
      <c r="S41" s="1">
        <f t="shared" si="1"/>
        <v>0</v>
      </c>
      <c r="T41" s="1">
        <f t="shared" si="2"/>
        <v>18240</v>
      </c>
    </row>
    <row r="42" spans="1:20" x14ac:dyDescent="0.2">
      <c r="A42" s="55" t="s">
        <v>54</v>
      </c>
      <c r="B42" s="43">
        <v>99223</v>
      </c>
      <c r="C42" s="43">
        <v>0</v>
      </c>
      <c r="D42" s="51">
        <v>0</v>
      </c>
      <c r="E42" s="51">
        <v>0</v>
      </c>
      <c r="F42" s="52">
        <v>0</v>
      </c>
      <c r="G42" s="52">
        <v>0</v>
      </c>
      <c r="H42" s="52">
        <v>0</v>
      </c>
      <c r="I42" s="52">
        <v>0</v>
      </c>
      <c r="J42" s="51">
        <v>0</v>
      </c>
      <c r="K42" s="51">
        <v>0</v>
      </c>
      <c r="L42" s="51">
        <v>0</v>
      </c>
      <c r="M42" s="51">
        <v>0</v>
      </c>
      <c r="N42" s="51">
        <v>0</v>
      </c>
      <c r="O42" s="54">
        <v>0</v>
      </c>
      <c r="P42" s="46">
        <f t="shared" si="0"/>
        <v>99223</v>
      </c>
      <c r="R42" s="1">
        <f t="shared" si="1"/>
        <v>99223</v>
      </c>
      <c r="S42" s="1">
        <f t="shared" si="1"/>
        <v>0</v>
      </c>
      <c r="T42" s="1">
        <f t="shared" si="2"/>
        <v>99223</v>
      </c>
    </row>
    <row r="43" spans="1:20" x14ac:dyDescent="0.2">
      <c r="A43" s="55" t="s">
        <v>24</v>
      </c>
      <c r="B43" s="43">
        <v>13403</v>
      </c>
      <c r="C43" s="43">
        <v>0</v>
      </c>
      <c r="D43" s="51">
        <v>0</v>
      </c>
      <c r="E43" s="51">
        <v>0</v>
      </c>
      <c r="F43" s="52">
        <v>0</v>
      </c>
      <c r="G43" s="52">
        <v>0</v>
      </c>
      <c r="H43" s="52">
        <v>0</v>
      </c>
      <c r="I43" s="52">
        <v>0</v>
      </c>
      <c r="J43" s="51">
        <v>0</v>
      </c>
      <c r="K43" s="51">
        <v>0</v>
      </c>
      <c r="L43" s="51">
        <v>0</v>
      </c>
      <c r="M43" s="51">
        <v>0</v>
      </c>
      <c r="N43" s="51">
        <v>0</v>
      </c>
      <c r="O43" s="54">
        <v>0</v>
      </c>
      <c r="P43" s="46">
        <f t="shared" si="0"/>
        <v>13403</v>
      </c>
      <c r="R43" s="1">
        <f t="shared" si="1"/>
        <v>13403</v>
      </c>
      <c r="S43" s="1">
        <f t="shared" si="1"/>
        <v>0</v>
      </c>
      <c r="T43" s="1">
        <f t="shared" si="2"/>
        <v>13403</v>
      </c>
    </row>
    <row r="44" spans="1:20" x14ac:dyDescent="0.2">
      <c r="A44" s="55" t="s">
        <v>62</v>
      </c>
      <c r="B44" s="43">
        <v>0</v>
      </c>
      <c r="C44" s="43">
        <v>155436</v>
      </c>
      <c r="D44" s="51">
        <v>0</v>
      </c>
      <c r="E44" s="51">
        <v>0</v>
      </c>
      <c r="F44" s="52">
        <v>0</v>
      </c>
      <c r="G44" s="52">
        <v>0</v>
      </c>
      <c r="H44" s="52">
        <v>0</v>
      </c>
      <c r="I44" s="52">
        <v>0</v>
      </c>
      <c r="J44" s="51">
        <v>0</v>
      </c>
      <c r="K44" s="51">
        <v>0</v>
      </c>
      <c r="L44" s="51">
        <v>0</v>
      </c>
      <c r="M44" s="51">
        <v>0</v>
      </c>
      <c r="N44" s="51">
        <v>0</v>
      </c>
      <c r="O44" s="54">
        <v>0</v>
      </c>
      <c r="P44" s="46">
        <f t="shared" si="0"/>
        <v>155436</v>
      </c>
      <c r="R44" s="1">
        <f t="shared" si="1"/>
        <v>0</v>
      </c>
      <c r="S44" s="1">
        <f t="shared" si="1"/>
        <v>155436</v>
      </c>
      <c r="T44" s="1">
        <f t="shared" si="2"/>
        <v>155436</v>
      </c>
    </row>
    <row r="45" spans="1:20" x14ac:dyDescent="0.2">
      <c r="A45" s="55" t="s">
        <v>55</v>
      </c>
      <c r="B45" s="43">
        <v>138000</v>
      </c>
      <c r="C45" s="43">
        <v>140641</v>
      </c>
      <c r="D45" s="51">
        <v>0</v>
      </c>
      <c r="E45" s="51">
        <v>0</v>
      </c>
      <c r="F45" s="52">
        <v>0</v>
      </c>
      <c r="G45" s="52">
        <v>0</v>
      </c>
      <c r="H45" s="52">
        <v>0</v>
      </c>
      <c r="I45" s="52">
        <v>0</v>
      </c>
      <c r="J45" s="51">
        <v>0</v>
      </c>
      <c r="K45" s="51">
        <v>0</v>
      </c>
      <c r="L45" s="51">
        <v>0</v>
      </c>
      <c r="M45" s="51">
        <v>0</v>
      </c>
      <c r="N45" s="51">
        <v>0</v>
      </c>
      <c r="O45" s="54">
        <v>0</v>
      </c>
      <c r="P45" s="46">
        <f t="shared" si="0"/>
        <v>278641</v>
      </c>
      <c r="R45" s="1">
        <f t="shared" si="1"/>
        <v>138000</v>
      </c>
      <c r="S45" s="1">
        <f t="shared" si="1"/>
        <v>140641</v>
      </c>
      <c r="T45" s="1">
        <f t="shared" si="2"/>
        <v>278641</v>
      </c>
    </row>
    <row r="46" spans="1:20" x14ac:dyDescent="0.2">
      <c r="A46" s="55" t="s">
        <v>56</v>
      </c>
      <c r="B46" s="43">
        <v>97755</v>
      </c>
      <c r="C46" s="43">
        <v>0</v>
      </c>
      <c r="D46" s="51">
        <v>0</v>
      </c>
      <c r="E46" s="51">
        <v>0</v>
      </c>
      <c r="F46" s="52">
        <v>0</v>
      </c>
      <c r="G46" s="52">
        <v>0</v>
      </c>
      <c r="H46" s="52">
        <v>0</v>
      </c>
      <c r="I46" s="52">
        <v>0</v>
      </c>
      <c r="J46" s="51">
        <v>0</v>
      </c>
      <c r="K46" s="51">
        <v>0</v>
      </c>
      <c r="L46" s="51">
        <v>0</v>
      </c>
      <c r="M46" s="51">
        <v>0</v>
      </c>
      <c r="N46" s="51">
        <v>0</v>
      </c>
      <c r="O46" s="54">
        <v>0</v>
      </c>
      <c r="P46" s="46">
        <f t="shared" si="0"/>
        <v>97755</v>
      </c>
      <c r="R46" s="1">
        <f t="shared" si="1"/>
        <v>97755</v>
      </c>
      <c r="S46" s="1">
        <f t="shared" si="1"/>
        <v>0</v>
      </c>
      <c r="T46" s="1">
        <f t="shared" si="2"/>
        <v>97755</v>
      </c>
    </row>
    <row r="47" spans="1:20" x14ac:dyDescent="0.2">
      <c r="A47" s="55" t="s">
        <v>57</v>
      </c>
      <c r="B47" s="43">
        <v>34568</v>
      </c>
      <c r="C47" s="43">
        <v>134797</v>
      </c>
      <c r="D47" s="51">
        <v>0</v>
      </c>
      <c r="E47" s="51">
        <v>0</v>
      </c>
      <c r="F47" s="52">
        <v>0</v>
      </c>
      <c r="G47" s="52">
        <v>0</v>
      </c>
      <c r="H47" s="52">
        <v>0</v>
      </c>
      <c r="I47" s="52">
        <v>0</v>
      </c>
      <c r="J47" s="51">
        <v>0</v>
      </c>
      <c r="K47" s="51">
        <v>0</v>
      </c>
      <c r="L47" s="51">
        <v>0</v>
      </c>
      <c r="M47" s="51">
        <v>0</v>
      </c>
      <c r="N47" s="51">
        <v>0</v>
      </c>
      <c r="O47" s="54">
        <v>0</v>
      </c>
      <c r="P47" s="46">
        <f t="shared" si="0"/>
        <v>169365</v>
      </c>
      <c r="R47" s="1">
        <f t="shared" si="1"/>
        <v>34568</v>
      </c>
      <c r="S47" s="1">
        <f t="shared" si="1"/>
        <v>134797</v>
      </c>
      <c r="T47" s="1">
        <f t="shared" si="2"/>
        <v>169365</v>
      </c>
    </row>
    <row r="48" spans="1:20" x14ac:dyDescent="0.2">
      <c r="A48" s="55" t="s">
        <v>66</v>
      </c>
      <c r="B48" s="43">
        <v>0</v>
      </c>
      <c r="C48" s="43">
        <v>0</v>
      </c>
      <c r="D48" s="51">
        <v>0</v>
      </c>
      <c r="E48" s="51">
        <v>57399</v>
      </c>
      <c r="F48" s="52">
        <v>0</v>
      </c>
      <c r="G48" s="52">
        <v>0</v>
      </c>
      <c r="H48" s="52">
        <v>0</v>
      </c>
      <c r="I48" s="52">
        <v>0</v>
      </c>
      <c r="J48" s="51">
        <v>0</v>
      </c>
      <c r="K48" s="51">
        <v>0</v>
      </c>
      <c r="L48" s="51">
        <v>0</v>
      </c>
      <c r="M48" s="51">
        <v>0</v>
      </c>
      <c r="N48" s="51">
        <v>0</v>
      </c>
      <c r="O48" s="54">
        <v>0</v>
      </c>
      <c r="P48" s="46">
        <f t="shared" si="0"/>
        <v>57399</v>
      </c>
      <c r="R48" s="1">
        <f t="shared" si="1"/>
        <v>0</v>
      </c>
      <c r="S48" s="1">
        <f t="shared" si="1"/>
        <v>57399</v>
      </c>
      <c r="T48" s="1">
        <f t="shared" si="2"/>
        <v>57399</v>
      </c>
    </row>
    <row r="49" spans="1:20" x14ac:dyDescent="0.2">
      <c r="A49" s="55" t="s">
        <v>64</v>
      </c>
      <c r="B49" s="43">
        <v>0</v>
      </c>
      <c r="C49" s="43">
        <v>0</v>
      </c>
      <c r="D49" s="51">
        <v>6400</v>
      </c>
      <c r="E49" s="51">
        <v>0</v>
      </c>
      <c r="F49" s="52">
        <v>0</v>
      </c>
      <c r="G49" s="52">
        <v>0</v>
      </c>
      <c r="H49" s="52">
        <v>0</v>
      </c>
      <c r="I49" s="52">
        <v>0</v>
      </c>
      <c r="J49" s="51">
        <v>0</v>
      </c>
      <c r="K49" s="51">
        <v>0</v>
      </c>
      <c r="L49" s="51">
        <v>0</v>
      </c>
      <c r="M49" s="51">
        <v>0</v>
      </c>
      <c r="N49" s="51">
        <v>0</v>
      </c>
      <c r="O49" s="54">
        <v>0</v>
      </c>
      <c r="P49" s="46">
        <f t="shared" si="0"/>
        <v>6400</v>
      </c>
      <c r="R49" s="1">
        <f t="shared" si="1"/>
        <v>6400</v>
      </c>
      <c r="S49" s="1">
        <f t="shared" si="1"/>
        <v>0</v>
      </c>
      <c r="T49" s="1">
        <f t="shared" si="2"/>
        <v>6400</v>
      </c>
    </row>
    <row r="50" spans="1:20" x14ac:dyDescent="0.2">
      <c r="A50" s="55" t="s">
        <v>58</v>
      </c>
      <c r="B50" s="43">
        <v>3219</v>
      </c>
      <c r="C50" s="43">
        <v>0</v>
      </c>
      <c r="D50" s="51">
        <v>0</v>
      </c>
      <c r="E50" s="51">
        <v>0</v>
      </c>
      <c r="F50" s="52">
        <v>0</v>
      </c>
      <c r="G50" s="52">
        <v>0</v>
      </c>
      <c r="H50" s="52">
        <v>0</v>
      </c>
      <c r="I50" s="52">
        <v>0</v>
      </c>
      <c r="J50" s="51">
        <v>0</v>
      </c>
      <c r="K50" s="51">
        <v>0</v>
      </c>
      <c r="L50" s="51">
        <v>0</v>
      </c>
      <c r="M50" s="51">
        <v>0</v>
      </c>
      <c r="N50" s="51">
        <v>0</v>
      </c>
      <c r="O50" s="54">
        <v>0</v>
      </c>
      <c r="P50" s="46">
        <f t="shared" si="0"/>
        <v>3219</v>
      </c>
      <c r="R50" s="1">
        <f t="shared" si="1"/>
        <v>3219</v>
      </c>
      <c r="S50" s="1">
        <f t="shared" si="1"/>
        <v>0</v>
      </c>
      <c r="T50" s="1">
        <f t="shared" si="2"/>
        <v>3219</v>
      </c>
    </row>
    <row r="51" spans="1:20" x14ac:dyDescent="0.2">
      <c r="A51" s="55" t="s">
        <v>68</v>
      </c>
      <c r="B51" s="43">
        <v>0</v>
      </c>
      <c r="C51" s="43">
        <v>0</v>
      </c>
      <c r="D51" s="51">
        <v>0</v>
      </c>
      <c r="E51" s="51">
        <v>0</v>
      </c>
      <c r="F51" s="52">
        <v>1486772</v>
      </c>
      <c r="G51" s="52">
        <v>0</v>
      </c>
      <c r="H51" s="52">
        <v>0</v>
      </c>
      <c r="I51" s="52">
        <v>0</v>
      </c>
      <c r="J51" s="51">
        <v>0</v>
      </c>
      <c r="K51" s="51">
        <v>0</v>
      </c>
      <c r="L51" s="51">
        <v>0</v>
      </c>
      <c r="M51" s="51">
        <v>0</v>
      </c>
      <c r="N51" s="51">
        <v>0</v>
      </c>
      <c r="O51" s="54">
        <v>0</v>
      </c>
      <c r="P51" s="46">
        <f t="shared" si="0"/>
        <v>1486772</v>
      </c>
      <c r="R51" s="1">
        <f t="shared" si="1"/>
        <v>1486772</v>
      </c>
      <c r="S51" s="1">
        <f t="shared" si="1"/>
        <v>0</v>
      </c>
      <c r="T51" s="1">
        <f t="shared" si="2"/>
        <v>1486772</v>
      </c>
    </row>
    <row r="52" spans="1:20" x14ac:dyDescent="0.2">
      <c r="A52" s="55" t="s">
        <v>59</v>
      </c>
      <c r="B52" s="43">
        <v>760</v>
      </c>
      <c r="C52" s="43">
        <v>0</v>
      </c>
      <c r="D52" s="51">
        <v>0</v>
      </c>
      <c r="E52" s="51">
        <v>0</v>
      </c>
      <c r="F52" s="52">
        <v>0</v>
      </c>
      <c r="G52" s="52">
        <v>0</v>
      </c>
      <c r="H52" s="52">
        <v>0</v>
      </c>
      <c r="I52" s="52">
        <v>0</v>
      </c>
      <c r="J52" s="51">
        <v>0</v>
      </c>
      <c r="K52" s="51">
        <v>0</v>
      </c>
      <c r="L52" s="51">
        <v>0</v>
      </c>
      <c r="M52" s="51">
        <v>0</v>
      </c>
      <c r="N52" s="51">
        <v>0</v>
      </c>
      <c r="O52" s="54">
        <v>0</v>
      </c>
      <c r="P52" s="46">
        <f t="shared" si="0"/>
        <v>760</v>
      </c>
      <c r="R52" s="1">
        <f t="shared" si="1"/>
        <v>760</v>
      </c>
      <c r="S52" s="1">
        <f t="shared" si="1"/>
        <v>0</v>
      </c>
      <c r="T52" s="1">
        <f t="shared" si="2"/>
        <v>760</v>
      </c>
    </row>
    <row r="53" spans="1:20" x14ac:dyDescent="0.2">
      <c r="A53" s="16" t="s">
        <v>60</v>
      </c>
      <c r="B53" s="43">
        <v>31925</v>
      </c>
      <c r="C53" s="43">
        <v>0</v>
      </c>
      <c r="D53" s="51">
        <v>0</v>
      </c>
      <c r="E53" s="51">
        <v>0</v>
      </c>
      <c r="F53" s="52">
        <v>0</v>
      </c>
      <c r="G53" s="52">
        <v>0</v>
      </c>
      <c r="H53" s="52">
        <v>0</v>
      </c>
      <c r="I53" s="52">
        <v>0</v>
      </c>
      <c r="J53" s="51">
        <v>0</v>
      </c>
      <c r="K53" s="51">
        <v>0</v>
      </c>
      <c r="L53" s="51">
        <v>0</v>
      </c>
      <c r="M53" s="51">
        <v>0</v>
      </c>
      <c r="N53" s="51">
        <v>0</v>
      </c>
      <c r="O53" s="54">
        <v>0</v>
      </c>
      <c r="P53" s="46">
        <f t="shared" si="0"/>
        <v>31925</v>
      </c>
      <c r="R53" s="1">
        <f t="shared" si="1"/>
        <v>31925</v>
      </c>
      <c r="S53" s="1">
        <f t="shared" si="1"/>
        <v>0</v>
      </c>
      <c r="T53" s="1">
        <f t="shared" si="2"/>
        <v>31925</v>
      </c>
    </row>
    <row r="54" spans="1:20" x14ac:dyDescent="0.2">
      <c r="A54" s="31" t="s">
        <v>25</v>
      </c>
      <c r="B54" s="29">
        <f t="shared" ref="B54:P54" si="3">SUM(B5:B53)</f>
        <v>2808162</v>
      </c>
      <c r="C54" s="32">
        <f t="shared" si="3"/>
        <v>578675</v>
      </c>
      <c r="D54" s="32">
        <f t="shared" si="3"/>
        <v>1368810</v>
      </c>
      <c r="E54" s="32">
        <f t="shared" si="3"/>
        <v>1820572</v>
      </c>
      <c r="F54" s="32">
        <f t="shared" si="3"/>
        <v>2166772</v>
      </c>
      <c r="G54" s="32">
        <f t="shared" si="3"/>
        <v>0</v>
      </c>
      <c r="H54" s="32">
        <f t="shared" si="3"/>
        <v>0</v>
      </c>
      <c r="I54" s="32">
        <f t="shared" si="3"/>
        <v>0</v>
      </c>
      <c r="J54" s="32">
        <f t="shared" si="3"/>
        <v>0</v>
      </c>
      <c r="K54" s="32">
        <f t="shared" si="3"/>
        <v>0</v>
      </c>
      <c r="L54" s="32">
        <f t="shared" si="3"/>
        <v>0</v>
      </c>
      <c r="M54" s="32">
        <f t="shared" si="3"/>
        <v>0</v>
      </c>
      <c r="N54" s="32">
        <f t="shared" si="3"/>
        <v>30037</v>
      </c>
      <c r="O54" s="32">
        <f t="shared" si="3"/>
        <v>0</v>
      </c>
      <c r="P54" s="47">
        <f t="shared" si="3"/>
        <v>8773028</v>
      </c>
      <c r="R54" s="1">
        <f>SUM(B54,D54,F54,H54,J54,L54,N54)</f>
        <v>6373781</v>
      </c>
      <c r="S54" s="1">
        <f>SUM(C54,E54,G54,I54,K54,M54,O54)</f>
        <v>2399247</v>
      </c>
      <c r="T54" s="1">
        <f t="shared" si="2"/>
        <v>8773028</v>
      </c>
    </row>
    <row r="55" spans="1:20" x14ac:dyDescent="0.2">
      <c r="A55" s="31" t="s">
        <v>5</v>
      </c>
      <c r="B55" s="37">
        <f>(B54/$P54)</f>
        <v>0.32009039524323873</v>
      </c>
      <c r="C55" s="48">
        <f>(C54/$P54)</f>
        <v>6.5960692249015962E-2</v>
      </c>
      <c r="D55" s="37">
        <f t="shared" ref="D55:P55" si="4">(D54/$P54)</f>
        <v>0.15602480694236928</v>
      </c>
      <c r="E55" s="37">
        <f t="shared" si="4"/>
        <v>0.20751922825277658</v>
      </c>
      <c r="F55" s="37">
        <f t="shared" si="4"/>
        <v>0.24698108794363816</v>
      </c>
      <c r="G55" s="37">
        <f t="shared" si="4"/>
        <v>0</v>
      </c>
      <c r="H55" s="37">
        <f t="shared" si="4"/>
        <v>0</v>
      </c>
      <c r="I55" s="37">
        <f t="shared" si="4"/>
        <v>0</v>
      </c>
      <c r="J55" s="37">
        <f t="shared" si="4"/>
        <v>0</v>
      </c>
      <c r="K55" s="37">
        <f t="shared" si="4"/>
        <v>0</v>
      </c>
      <c r="L55" s="37">
        <f t="shared" si="4"/>
        <v>0</v>
      </c>
      <c r="M55" s="37">
        <f t="shared" si="4"/>
        <v>0</v>
      </c>
      <c r="N55" s="37">
        <f t="shared" si="4"/>
        <v>3.4237893689613211E-3</v>
      </c>
      <c r="O55" s="37">
        <f t="shared" si="4"/>
        <v>0</v>
      </c>
      <c r="P55" s="49">
        <f t="shared" si="4"/>
        <v>1</v>
      </c>
    </row>
    <row r="56" spans="1:20" x14ac:dyDescent="0.2">
      <c r="A56" s="28" t="s">
        <v>27</v>
      </c>
      <c r="B56" s="33">
        <f t="shared" ref="B56:P56" si="5">COUNTIF(B5:B53,"&gt;0")</f>
        <v>37</v>
      </c>
      <c r="C56" s="50">
        <f t="shared" si="5"/>
        <v>7</v>
      </c>
      <c r="D56" s="50">
        <f t="shared" si="5"/>
        <v>3</v>
      </c>
      <c r="E56" s="50">
        <f t="shared" si="5"/>
        <v>3</v>
      </c>
      <c r="F56" s="50">
        <f t="shared" si="5"/>
        <v>2</v>
      </c>
      <c r="G56" s="50">
        <f t="shared" si="5"/>
        <v>0</v>
      </c>
      <c r="H56" s="50">
        <f t="shared" si="5"/>
        <v>0</v>
      </c>
      <c r="I56" s="50">
        <f t="shared" si="5"/>
        <v>0</v>
      </c>
      <c r="J56" s="50">
        <f t="shared" si="5"/>
        <v>0</v>
      </c>
      <c r="K56" s="50">
        <f t="shared" si="5"/>
        <v>0</v>
      </c>
      <c r="L56" s="50">
        <f t="shared" si="5"/>
        <v>0</v>
      </c>
      <c r="M56" s="50">
        <f t="shared" si="5"/>
        <v>0</v>
      </c>
      <c r="N56" s="50">
        <f t="shared" si="5"/>
        <v>1</v>
      </c>
      <c r="O56" s="50">
        <f t="shared" si="5"/>
        <v>0</v>
      </c>
      <c r="P56" s="36">
        <f t="shared" si="5"/>
        <v>49</v>
      </c>
    </row>
    <row r="57" spans="1:20" x14ac:dyDescent="0.2">
      <c r="A57" s="24"/>
      <c r="B57" s="17"/>
      <c r="C57" s="17"/>
      <c r="D57" s="17"/>
      <c r="E57" s="17"/>
      <c r="F57" s="17"/>
      <c r="G57" s="17"/>
      <c r="H57" s="17"/>
      <c r="I57" s="17"/>
      <c r="J57" s="17"/>
      <c r="K57" s="17"/>
      <c r="L57" s="17"/>
      <c r="M57" s="17"/>
      <c r="N57" s="17"/>
      <c r="O57" s="17"/>
      <c r="P57" s="18"/>
    </row>
    <row r="58" spans="1:20" ht="13.5" thickBot="1" x14ac:dyDescent="0.25">
      <c r="A58" s="19" t="s">
        <v>6</v>
      </c>
      <c r="B58" s="21"/>
      <c r="C58" s="20"/>
      <c r="D58" s="21"/>
      <c r="E58" s="21"/>
      <c r="F58" s="21"/>
      <c r="G58" s="21"/>
      <c r="H58" s="21"/>
      <c r="I58" s="21"/>
      <c r="J58" s="21"/>
      <c r="K58" s="21"/>
      <c r="L58" s="21"/>
      <c r="M58" s="21"/>
      <c r="N58" s="21"/>
      <c r="O58" s="21"/>
      <c r="P58" s="22"/>
    </row>
    <row r="59" spans="1:20" x14ac:dyDescent="0.2">
      <c r="D59" s="1"/>
      <c r="E59" s="1"/>
      <c r="F59" s="1"/>
      <c r="G59" s="1"/>
      <c r="H59" s="1"/>
      <c r="I59" s="1"/>
      <c r="J59" s="1"/>
      <c r="K59" s="1"/>
      <c r="L59" s="1"/>
      <c r="M59" s="1"/>
      <c r="N59" s="1"/>
      <c r="O59" s="1"/>
      <c r="P59" s="1"/>
    </row>
  </sheetData>
  <mergeCells count="7">
    <mergeCell ref="N3:O3"/>
    <mergeCell ref="B3:C3"/>
    <mergeCell ref="D3:E3"/>
    <mergeCell ref="F3:G3"/>
    <mergeCell ref="H3:I3"/>
    <mergeCell ref="J3:K3"/>
    <mergeCell ref="L3:M3"/>
  </mergeCells>
  <printOptions horizontalCentered="1"/>
  <pageMargins left="0.5" right="0.5" top="0.5" bottom="0.5" header="0.3" footer="0.3"/>
  <pageSetup paperSize="5" scale="64" fitToHeight="0" orientation="landscape" r:id="rId1"/>
  <headerFooter>
    <oddFooter>&amp;L&amp;12Office of Economic and Demographic Research&amp;R&amp;12Page &amp;P of &amp;N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61"/>
  <sheetViews>
    <sheetView workbookViewId="0"/>
  </sheetViews>
  <sheetFormatPr defaultRowHeight="12.75" x14ac:dyDescent="0.2"/>
  <cols>
    <col min="1" max="1" width="55.7109375" customWidth="1"/>
    <col min="2" max="15" width="13.7109375" customWidth="1"/>
    <col min="16" max="16" width="14.7109375" customWidth="1"/>
    <col min="18" max="20" width="13.7109375" customWidth="1"/>
  </cols>
  <sheetData>
    <row r="1" spans="1:20" ht="23.25" x14ac:dyDescent="0.35">
      <c r="A1" s="3" t="s">
        <v>8</v>
      </c>
      <c r="B1" s="4"/>
      <c r="C1" s="4"/>
      <c r="D1" s="5"/>
      <c r="E1" s="5"/>
      <c r="F1" s="5"/>
      <c r="G1" s="5"/>
      <c r="H1" s="5"/>
      <c r="I1" s="5"/>
      <c r="J1" s="5"/>
      <c r="K1" s="5"/>
      <c r="L1" s="5"/>
      <c r="M1" s="5"/>
      <c r="N1" s="5"/>
      <c r="O1" s="5"/>
      <c r="P1" s="6"/>
    </row>
    <row r="2" spans="1:20" ht="18.75" thickBot="1" x14ac:dyDescent="0.3">
      <c r="A2" s="7" t="s">
        <v>96</v>
      </c>
      <c r="B2" s="8"/>
      <c r="C2" s="8"/>
      <c r="D2" s="9"/>
      <c r="E2" s="9"/>
      <c r="F2" s="9"/>
      <c r="G2" s="9"/>
      <c r="H2" s="9"/>
      <c r="I2" s="9"/>
      <c r="J2" s="9"/>
      <c r="K2" s="9"/>
      <c r="L2" s="9"/>
      <c r="M2" s="9"/>
      <c r="N2" s="9"/>
      <c r="O2" s="9"/>
      <c r="P2" s="10"/>
    </row>
    <row r="3" spans="1:20" x14ac:dyDescent="0.2">
      <c r="A3" s="25"/>
      <c r="B3" s="92" t="s">
        <v>0</v>
      </c>
      <c r="C3" s="93"/>
      <c r="D3" s="92" t="s">
        <v>33</v>
      </c>
      <c r="E3" s="93"/>
      <c r="F3" s="92" t="s">
        <v>1</v>
      </c>
      <c r="G3" s="93"/>
      <c r="H3" s="92" t="s">
        <v>34</v>
      </c>
      <c r="I3" s="93"/>
      <c r="J3" s="92" t="s">
        <v>35</v>
      </c>
      <c r="K3" s="93"/>
      <c r="L3" s="92" t="s">
        <v>36</v>
      </c>
      <c r="M3" s="93"/>
      <c r="N3" s="92" t="s">
        <v>2</v>
      </c>
      <c r="O3" s="93"/>
      <c r="P3" s="39" t="s">
        <v>4</v>
      </c>
    </row>
    <row r="4" spans="1:20" ht="13.5" thickBot="1" x14ac:dyDescent="0.25">
      <c r="A4" s="26" t="s">
        <v>76</v>
      </c>
      <c r="B4" s="27" t="s">
        <v>37</v>
      </c>
      <c r="C4" s="40" t="s">
        <v>38</v>
      </c>
      <c r="D4" s="40" t="s">
        <v>37</v>
      </c>
      <c r="E4" s="40" t="s">
        <v>38</v>
      </c>
      <c r="F4" s="40" t="s">
        <v>37</v>
      </c>
      <c r="G4" s="40" t="s">
        <v>38</v>
      </c>
      <c r="H4" s="40" t="s">
        <v>37</v>
      </c>
      <c r="I4" s="40" t="s">
        <v>38</v>
      </c>
      <c r="J4" s="40" t="s">
        <v>37</v>
      </c>
      <c r="K4" s="40" t="s">
        <v>38</v>
      </c>
      <c r="L4" s="40" t="s">
        <v>37</v>
      </c>
      <c r="M4" s="40" t="s">
        <v>38</v>
      </c>
      <c r="N4" s="40" t="s">
        <v>37</v>
      </c>
      <c r="O4" s="40" t="s">
        <v>38</v>
      </c>
      <c r="P4" s="41" t="s">
        <v>3</v>
      </c>
      <c r="R4" s="40" t="s">
        <v>37</v>
      </c>
      <c r="S4" s="40" t="s">
        <v>38</v>
      </c>
      <c r="T4" s="40" t="s">
        <v>4</v>
      </c>
    </row>
    <row r="5" spans="1:20" x14ac:dyDescent="0.2">
      <c r="A5" s="16" t="s">
        <v>39</v>
      </c>
      <c r="B5" s="43">
        <v>1000</v>
      </c>
      <c r="C5" s="43">
        <v>0</v>
      </c>
      <c r="D5" s="51">
        <v>0</v>
      </c>
      <c r="E5" s="51">
        <v>0</v>
      </c>
      <c r="F5" s="52">
        <v>0</v>
      </c>
      <c r="G5" s="52">
        <v>0</v>
      </c>
      <c r="H5" s="52">
        <v>0</v>
      </c>
      <c r="I5" s="52">
        <v>0</v>
      </c>
      <c r="J5" s="51">
        <v>0</v>
      </c>
      <c r="K5" s="51">
        <v>0</v>
      </c>
      <c r="L5" s="51">
        <v>0</v>
      </c>
      <c r="M5" s="51">
        <v>0</v>
      </c>
      <c r="N5" s="51">
        <v>0</v>
      </c>
      <c r="O5" s="54">
        <v>0</v>
      </c>
      <c r="P5" s="46">
        <f t="shared" ref="P5:P55" si="0">SUM(B5:O5)</f>
        <v>1000</v>
      </c>
      <c r="R5" s="1">
        <f t="shared" ref="R5:S55" si="1">SUM(B5,D5,F5,H5,J5,L5,N5)</f>
        <v>1000</v>
      </c>
      <c r="S5" s="1">
        <f t="shared" si="1"/>
        <v>0</v>
      </c>
      <c r="T5" s="1">
        <f t="shared" ref="T5:T56" si="2">SUM(R5:S5)</f>
        <v>1000</v>
      </c>
    </row>
    <row r="6" spans="1:20" x14ac:dyDescent="0.2">
      <c r="A6" s="16" t="s">
        <v>41</v>
      </c>
      <c r="B6" s="43">
        <v>1521</v>
      </c>
      <c r="C6" s="43">
        <v>0</v>
      </c>
      <c r="D6" s="51">
        <v>0</v>
      </c>
      <c r="E6" s="51">
        <v>0</v>
      </c>
      <c r="F6" s="52">
        <v>0</v>
      </c>
      <c r="G6" s="52">
        <v>0</v>
      </c>
      <c r="H6" s="52">
        <v>0</v>
      </c>
      <c r="I6" s="52">
        <v>0</v>
      </c>
      <c r="J6" s="51">
        <v>0</v>
      </c>
      <c r="K6" s="51">
        <v>0</v>
      </c>
      <c r="L6" s="51">
        <v>0</v>
      </c>
      <c r="M6" s="51">
        <v>0</v>
      </c>
      <c r="N6" s="51">
        <v>0</v>
      </c>
      <c r="O6" s="54">
        <v>0</v>
      </c>
      <c r="P6" s="46">
        <f t="shared" si="0"/>
        <v>1521</v>
      </c>
      <c r="R6" s="1">
        <f t="shared" si="1"/>
        <v>1521</v>
      </c>
      <c r="S6" s="1">
        <f t="shared" si="1"/>
        <v>0</v>
      </c>
      <c r="T6" s="1">
        <f t="shared" si="2"/>
        <v>1521</v>
      </c>
    </row>
    <row r="7" spans="1:20" x14ac:dyDescent="0.2">
      <c r="A7" s="61" t="s">
        <v>82</v>
      </c>
      <c r="B7" s="43">
        <v>93336</v>
      </c>
      <c r="C7" s="43">
        <v>0</v>
      </c>
      <c r="D7" s="51">
        <v>0</v>
      </c>
      <c r="E7" s="51">
        <v>0</v>
      </c>
      <c r="F7" s="52">
        <v>0</v>
      </c>
      <c r="G7" s="52">
        <v>0</v>
      </c>
      <c r="H7" s="52">
        <v>0</v>
      </c>
      <c r="I7" s="52">
        <v>0</v>
      </c>
      <c r="J7" s="51">
        <v>0</v>
      </c>
      <c r="K7" s="51">
        <v>0</v>
      </c>
      <c r="L7" s="51">
        <v>0</v>
      </c>
      <c r="M7" s="51">
        <v>0</v>
      </c>
      <c r="N7" s="51">
        <v>0</v>
      </c>
      <c r="O7" s="54">
        <v>0</v>
      </c>
      <c r="P7" s="46">
        <f t="shared" si="0"/>
        <v>93336</v>
      </c>
      <c r="R7" s="1">
        <f t="shared" si="1"/>
        <v>93336</v>
      </c>
      <c r="S7" s="1">
        <f t="shared" si="1"/>
        <v>0</v>
      </c>
      <c r="T7" s="1">
        <f t="shared" si="2"/>
        <v>93336</v>
      </c>
    </row>
    <row r="8" spans="1:20" x14ac:dyDescent="0.2">
      <c r="A8" s="16" t="s">
        <v>10</v>
      </c>
      <c r="B8" s="43">
        <v>3783</v>
      </c>
      <c r="C8" s="43">
        <v>0</v>
      </c>
      <c r="D8" s="51">
        <v>0</v>
      </c>
      <c r="E8" s="51">
        <v>0</v>
      </c>
      <c r="F8" s="52">
        <v>0</v>
      </c>
      <c r="G8" s="52">
        <v>0</v>
      </c>
      <c r="H8" s="52">
        <v>0</v>
      </c>
      <c r="I8" s="52">
        <v>0</v>
      </c>
      <c r="J8" s="51">
        <v>0</v>
      </c>
      <c r="K8" s="51">
        <v>0</v>
      </c>
      <c r="L8" s="51">
        <v>0</v>
      </c>
      <c r="M8" s="51">
        <v>0</v>
      </c>
      <c r="N8" s="51">
        <v>0</v>
      </c>
      <c r="O8" s="54">
        <v>0</v>
      </c>
      <c r="P8" s="46">
        <f t="shared" si="0"/>
        <v>3783</v>
      </c>
      <c r="R8" s="1">
        <f t="shared" si="1"/>
        <v>3783</v>
      </c>
      <c r="S8" s="1">
        <f t="shared" si="1"/>
        <v>0</v>
      </c>
      <c r="T8" s="1">
        <f t="shared" si="2"/>
        <v>3783</v>
      </c>
    </row>
    <row r="9" spans="1:20" x14ac:dyDescent="0.2">
      <c r="A9" s="16" t="s">
        <v>42</v>
      </c>
      <c r="B9" s="43">
        <v>118972</v>
      </c>
      <c r="C9" s="43">
        <v>0</v>
      </c>
      <c r="D9" s="51">
        <v>0</v>
      </c>
      <c r="E9" s="51">
        <v>0</v>
      </c>
      <c r="F9" s="52">
        <v>0</v>
      </c>
      <c r="G9" s="52">
        <v>0</v>
      </c>
      <c r="H9" s="52">
        <v>0</v>
      </c>
      <c r="I9" s="52">
        <v>0</v>
      </c>
      <c r="J9" s="51">
        <v>0</v>
      </c>
      <c r="K9" s="51">
        <v>0</v>
      </c>
      <c r="L9" s="51">
        <v>0</v>
      </c>
      <c r="M9" s="51">
        <v>0</v>
      </c>
      <c r="N9" s="51">
        <v>0</v>
      </c>
      <c r="O9" s="54">
        <v>0</v>
      </c>
      <c r="P9" s="46">
        <f t="shared" si="0"/>
        <v>118972</v>
      </c>
      <c r="R9" s="1">
        <f t="shared" si="1"/>
        <v>118972</v>
      </c>
      <c r="S9" s="1">
        <f t="shared" si="1"/>
        <v>0</v>
      </c>
      <c r="T9" s="1">
        <f t="shared" si="2"/>
        <v>118972</v>
      </c>
    </row>
    <row r="10" spans="1:20" x14ac:dyDescent="0.2">
      <c r="A10" s="16" t="s">
        <v>100</v>
      </c>
      <c r="B10" s="43">
        <v>0</v>
      </c>
      <c r="C10" s="43">
        <v>0</v>
      </c>
      <c r="D10" s="51">
        <v>518291</v>
      </c>
      <c r="E10" s="51">
        <v>0</v>
      </c>
      <c r="F10" s="52">
        <v>0</v>
      </c>
      <c r="G10" s="52">
        <v>0</v>
      </c>
      <c r="H10" s="52">
        <v>0</v>
      </c>
      <c r="I10" s="52">
        <v>0</v>
      </c>
      <c r="J10" s="51">
        <v>0</v>
      </c>
      <c r="K10" s="51">
        <v>0</v>
      </c>
      <c r="L10" s="51">
        <v>0</v>
      </c>
      <c r="M10" s="51">
        <v>0</v>
      </c>
      <c r="N10" s="51">
        <v>0</v>
      </c>
      <c r="O10" s="54">
        <v>0</v>
      </c>
      <c r="P10" s="46">
        <f t="shared" si="0"/>
        <v>518291</v>
      </c>
      <c r="R10" s="1">
        <f t="shared" si="1"/>
        <v>518291</v>
      </c>
      <c r="S10" s="1">
        <f t="shared" si="1"/>
        <v>0</v>
      </c>
      <c r="T10" s="1">
        <f t="shared" si="2"/>
        <v>518291</v>
      </c>
    </row>
    <row r="11" spans="1:20" x14ac:dyDescent="0.2">
      <c r="A11" s="16" t="s">
        <v>28</v>
      </c>
      <c r="B11" s="43">
        <v>2120</v>
      </c>
      <c r="C11" s="43">
        <v>0</v>
      </c>
      <c r="D11" s="51">
        <v>0</v>
      </c>
      <c r="E11" s="51">
        <v>0</v>
      </c>
      <c r="F11" s="52">
        <v>0</v>
      </c>
      <c r="G11" s="52">
        <v>0</v>
      </c>
      <c r="H11" s="52">
        <v>0</v>
      </c>
      <c r="I11" s="52">
        <v>0</v>
      </c>
      <c r="J11" s="51">
        <v>0</v>
      </c>
      <c r="K11" s="51">
        <v>0</v>
      </c>
      <c r="L11" s="51">
        <v>0</v>
      </c>
      <c r="M11" s="51">
        <v>0</v>
      </c>
      <c r="N11" s="51">
        <v>0</v>
      </c>
      <c r="O11" s="54">
        <v>0</v>
      </c>
      <c r="P11" s="46">
        <f t="shared" si="0"/>
        <v>2120</v>
      </c>
      <c r="R11" s="1">
        <f t="shared" si="1"/>
        <v>2120</v>
      </c>
      <c r="S11" s="1">
        <f t="shared" si="1"/>
        <v>0</v>
      </c>
      <c r="T11" s="1">
        <f t="shared" si="2"/>
        <v>2120</v>
      </c>
    </row>
    <row r="12" spans="1:20" x14ac:dyDescent="0.2">
      <c r="A12" s="16" t="s">
        <v>11</v>
      </c>
      <c r="B12" s="43">
        <v>15402</v>
      </c>
      <c r="C12" s="43">
        <v>0</v>
      </c>
      <c r="D12" s="51">
        <v>0</v>
      </c>
      <c r="E12" s="51">
        <v>0</v>
      </c>
      <c r="F12" s="52">
        <v>0</v>
      </c>
      <c r="G12" s="52">
        <v>0</v>
      </c>
      <c r="H12" s="52">
        <v>0</v>
      </c>
      <c r="I12" s="52">
        <v>0</v>
      </c>
      <c r="J12" s="51">
        <v>0</v>
      </c>
      <c r="K12" s="51">
        <v>0</v>
      </c>
      <c r="L12" s="51">
        <v>0</v>
      </c>
      <c r="M12" s="51">
        <v>0</v>
      </c>
      <c r="N12" s="51">
        <v>0</v>
      </c>
      <c r="O12" s="54">
        <v>0</v>
      </c>
      <c r="P12" s="46">
        <f t="shared" si="0"/>
        <v>15402</v>
      </c>
      <c r="R12" s="1">
        <f t="shared" si="1"/>
        <v>15402</v>
      </c>
      <c r="S12" s="1">
        <f t="shared" si="1"/>
        <v>0</v>
      </c>
      <c r="T12" s="1">
        <f t="shared" si="2"/>
        <v>15402</v>
      </c>
    </row>
    <row r="13" spans="1:20" x14ac:dyDescent="0.2">
      <c r="A13" s="16" t="s">
        <v>74</v>
      </c>
      <c r="B13" s="43">
        <v>0</v>
      </c>
      <c r="C13" s="43">
        <v>0</v>
      </c>
      <c r="D13" s="51">
        <v>0</v>
      </c>
      <c r="E13" s="51">
        <v>750</v>
      </c>
      <c r="F13" s="52">
        <v>0</v>
      </c>
      <c r="G13" s="52">
        <v>0</v>
      </c>
      <c r="H13" s="52">
        <v>0</v>
      </c>
      <c r="I13" s="52">
        <v>0</v>
      </c>
      <c r="J13" s="51">
        <v>0</v>
      </c>
      <c r="K13" s="51">
        <v>0</v>
      </c>
      <c r="L13" s="51">
        <v>0</v>
      </c>
      <c r="M13" s="51">
        <v>0</v>
      </c>
      <c r="N13" s="51">
        <v>0</v>
      </c>
      <c r="O13" s="54">
        <v>0</v>
      </c>
      <c r="P13" s="46">
        <f t="shared" si="0"/>
        <v>750</v>
      </c>
      <c r="R13" s="1">
        <f t="shared" si="1"/>
        <v>0</v>
      </c>
      <c r="S13" s="1">
        <f t="shared" si="1"/>
        <v>750</v>
      </c>
      <c r="T13" s="1">
        <f t="shared" si="2"/>
        <v>750</v>
      </c>
    </row>
    <row r="14" spans="1:20" x14ac:dyDescent="0.2">
      <c r="A14" s="55" t="s">
        <v>29</v>
      </c>
      <c r="B14" s="43">
        <v>0</v>
      </c>
      <c r="C14" s="43">
        <v>97382</v>
      </c>
      <c r="D14" s="51">
        <v>0</v>
      </c>
      <c r="E14" s="51">
        <v>0</v>
      </c>
      <c r="F14" s="52">
        <v>0</v>
      </c>
      <c r="G14" s="52">
        <v>0</v>
      </c>
      <c r="H14" s="52">
        <v>0</v>
      </c>
      <c r="I14" s="52">
        <v>0</v>
      </c>
      <c r="J14" s="51">
        <v>0</v>
      </c>
      <c r="K14" s="51">
        <v>0</v>
      </c>
      <c r="L14" s="51">
        <v>0</v>
      </c>
      <c r="M14" s="51">
        <v>0</v>
      </c>
      <c r="N14" s="51">
        <v>0</v>
      </c>
      <c r="O14" s="54">
        <v>0</v>
      </c>
      <c r="P14" s="46">
        <f t="shared" si="0"/>
        <v>97382</v>
      </c>
      <c r="R14" s="1">
        <f t="shared" si="1"/>
        <v>0</v>
      </c>
      <c r="S14" s="1">
        <f t="shared" si="1"/>
        <v>97382</v>
      </c>
      <c r="T14" s="1">
        <f t="shared" si="2"/>
        <v>97382</v>
      </c>
    </row>
    <row r="15" spans="1:20" x14ac:dyDescent="0.2">
      <c r="A15" s="55" t="s">
        <v>12</v>
      </c>
      <c r="B15" s="43">
        <v>3892</v>
      </c>
      <c r="C15" s="43">
        <v>0</v>
      </c>
      <c r="D15" s="51">
        <v>0</v>
      </c>
      <c r="E15" s="51">
        <v>0</v>
      </c>
      <c r="F15" s="52">
        <v>0</v>
      </c>
      <c r="G15" s="52">
        <v>0</v>
      </c>
      <c r="H15" s="52">
        <v>0</v>
      </c>
      <c r="I15" s="52">
        <v>0</v>
      </c>
      <c r="J15" s="51">
        <v>0</v>
      </c>
      <c r="K15" s="51">
        <v>0</v>
      </c>
      <c r="L15" s="51">
        <v>0</v>
      </c>
      <c r="M15" s="51">
        <v>0</v>
      </c>
      <c r="N15" s="51">
        <v>0</v>
      </c>
      <c r="O15" s="54">
        <v>0</v>
      </c>
      <c r="P15" s="46">
        <f t="shared" si="0"/>
        <v>3892</v>
      </c>
      <c r="R15" s="1">
        <f t="shared" si="1"/>
        <v>3892</v>
      </c>
      <c r="S15" s="1">
        <f t="shared" si="1"/>
        <v>0</v>
      </c>
      <c r="T15" s="1">
        <f t="shared" si="2"/>
        <v>3892</v>
      </c>
    </row>
    <row r="16" spans="1:20" x14ac:dyDescent="0.2">
      <c r="A16" s="55" t="s">
        <v>44</v>
      </c>
      <c r="B16" s="43">
        <v>529056</v>
      </c>
      <c r="C16" s="43">
        <v>0</v>
      </c>
      <c r="D16" s="51">
        <v>0</v>
      </c>
      <c r="E16" s="51">
        <v>0</v>
      </c>
      <c r="F16" s="52">
        <v>0</v>
      </c>
      <c r="G16" s="52">
        <v>0</v>
      </c>
      <c r="H16" s="52">
        <v>0</v>
      </c>
      <c r="I16" s="52">
        <v>0</v>
      </c>
      <c r="J16" s="51">
        <v>0</v>
      </c>
      <c r="K16" s="51">
        <v>0</v>
      </c>
      <c r="L16" s="51">
        <v>0</v>
      </c>
      <c r="M16" s="51">
        <v>0</v>
      </c>
      <c r="N16" s="51">
        <v>0</v>
      </c>
      <c r="O16" s="54">
        <v>0</v>
      </c>
      <c r="P16" s="46">
        <f t="shared" si="0"/>
        <v>529056</v>
      </c>
      <c r="R16" s="1">
        <f t="shared" si="1"/>
        <v>529056</v>
      </c>
      <c r="S16" s="1">
        <f t="shared" si="1"/>
        <v>0</v>
      </c>
      <c r="T16" s="1">
        <f t="shared" si="2"/>
        <v>529056</v>
      </c>
    </row>
    <row r="17" spans="1:20" x14ac:dyDescent="0.2">
      <c r="A17" s="55" t="s">
        <v>87</v>
      </c>
      <c r="B17" s="43">
        <v>226879</v>
      </c>
      <c r="C17" s="43">
        <v>0</v>
      </c>
      <c r="D17" s="51">
        <v>0</v>
      </c>
      <c r="E17" s="51">
        <v>0</v>
      </c>
      <c r="F17" s="52">
        <v>0</v>
      </c>
      <c r="G17" s="52">
        <v>0</v>
      </c>
      <c r="H17" s="52">
        <v>0</v>
      </c>
      <c r="I17" s="52">
        <v>0</v>
      </c>
      <c r="J17" s="51">
        <v>0</v>
      </c>
      <c r="K17" s="51">
        <v>0</v>
      </c>
      <c r="L17" s="51">
        <v>0</v>
      </c>
      <c r="M17" s="51">
        <v>0</v>
      </c>
      <c r="N17" s="51">
        <v>0</v>
      </c>
      <c r="O17" s="54">
        <v>0</v>
      </c>
      <c r="P17" s="46">
        <f t="shared" si="0"/>
        <v>226879</v>
      </c>
      <c r="R17" s="1">
        <f t="shared" si="1"/>
        <v>226879</v>
      </c>
      <c r="S17" s="1">
        <f t="shared" si="1"/>
        <v>0</v>
      </c>
      <c r="T17" s="1">
        <f t="shared" si="2"/>
        <v>226879</v>
      </c>
    </row>
    <row r="18" spans="1:20" x14ac:dyDescent="0.2">
      <c r="A18" s="55" t="s">
        <v>95</v>
      </c>
      <c r="B18" s="43">
        <v>0</v>
      </c>
      <c r="C18" s="43">
        <v>0</v>
      </c>
      <c r="D18" s="51">
        <v>1250</v>
      </c>
      <c r="E18" s="51">
        <v>0</v>
      </c>
      <c r="F18" s="52">
        <v>0</v>
      </c>
      <c r="G18" s="52">
        <v>0</v>
      </c>
      <c r="H18" s="52">
        <v>0</v>
      </c>
      <c r="I18" s="52">
        <v>0</v>
      </c>
      <c r="J18" s="51">
        <v>0</v>
      </c>
      <c r="K18" s="51">
        <v>0</v>
      </c>
      <c r="L18" s="51">
        <v>0</v>
      </c>
      <c r="M18" s="51">
        <v>0</v>
      </c>
      <c r="N18" s="51">
        <v>0</v>
      </c>
      <c r="O18" s="54">
        <v>0</v>
      </c>
      <c r="P18" s="46">
        <f t="shared" si="0"/>
        <v>1250</v>
      </c>
      <c r="R18" s="1">
        <f>SUM(B18,D18,F18,H18,J18,L18,N18)</f>
        <v>1250</v>
      </c>
      <c r="S18" s="1">
        <f>SUM(C18,E18,G18,I18,K18,M18,O18)</f>
        <v>0</v>
      </c>
      <c r="T18" s="1">
        <f>SUM(R18:S18)</f>
        <v>1250</v>
      </c>
    </row>
    <row r="19" spans="1:20" x14ac:dyDescent="0.2">
      <c r="A19" s="55" t="s">
        <v>13</v>
      </c>
      <c r="B19" s="43">
        <v>0</v>
      </c>
      <c r="C19" s="43">
        <v>0</v>
      </c>
      <c r="D19" s="51">
        <v>932793</v>
      </c>
      <c r="E19" s="51">
        <v>752409</v>
      </c>
      <c r="F19" s="52">
        <v>0</v>
      </c>
      <c r="G19" s="52">
        <v>0</v>
      </c>
      <c r="H19" s="52">
        <v>0</v>
      </c>
      <c r="I19" s="52">
        <v>0</v>
      </c>
      <c r="J19" s="51">
        <v>0</v>
      </c>
      <c r="K19" s="51">
        <v>0</v>
      </c>
      <c r="L19" s="51">
        <v>0</v>
      </c>
      <c r="M19" s="51">
        <v>0</v>
      </c>
      <c r="N19" s="51">
        <v>0</v>
      </c>
      <c r="O19" s="54">
        <v>0</v>
      </c>
      <c r="P19" s="46">
        <f t="shared" si="0"/>
        <v>1685202</v>
      </c>
      <c r="R19" s="1">
        <f t="shared" si="1"/>
        <v>932793</v>
      </c>
      <c r="S19" s="1">
        <f t="shared" si="1"/>
        <v>752409</v>
      </c>
      <c r="T19" s="1">
        <f t="shared" si="2"/>
        <v>1685202</v>
      </c>
    </row>
    <row r="20" spans="1:20" x14ac:dyDescent="0.2">
      <c r="A20" s="55" t="s">
        <v>14</v>
      </c>
      <c r="B20" s="43">
        <v>10451</v>
      </c>
      <c r="C20" s="43">
        <v>0</v>
      </c>
      <c r="D20" s="51">
        <v>0</v>
      </c>
      <c r="E20" s="51">
        <v>0</v>
      </c>
      <c r="F20" s="52">
        <v>0</v>
      </c>
      <c r="G20" s="52">
        <v>0</v>
      </c>
      <c r="H20" s="52">
        <v>0</v>
      </c>
      <c r="I20" s="52">
        <v>0</v>
      </c>
      <c r="J20" s="51">
        <v>0</v>
      </c>
      <c r="K20" s="51">
        <v>0</v>
      </c>
      <c r="L20" s="51">
        <v>0</v>
      </c>
      <c r="M20" s="51">
        <v>0</v>
      </c>
      <c r="N20" s="51">
        <v>0</v>
      </c>
      <c r="O20" s="54">
        <v>0</v>
      </c>
      <c r="P20" s="46">
        <f t="shared" si="0"/>
        <v>10451</v>
      </c>
      <c r="R20" s="1">
        <f t="shared" si="1"/>
        <v>10451</v>
      </c>
      <c r="S20" s="1">
        <f t="shared" si="1"/>
        <v>0</v>
      </c>
      <c r="T20" s="1">
        <f t="shared" si="2"/>
        <v>10451</v>
      </c>
    </row>
    <row r="21" spans="1:20" x14ac:dyDescent="0.2">
      <c r="A21" s="55" t="s">
        <v>45</v>
      </c>
      <c r="B21" s="43">
        <v>0</v>
      </c>
      <c r="C21" s="43">
        <v>8920</v>
      </c>
      <c r="D21" s="51">
        <v>0</v>
      </c>
      <c r="E21" s="51">
        <v>0</v>
      </c>
      <c r="F21" s="52">
        <v>0</v>
      </c>
      <c r="G21" s="52">
        <v>0</v>
      </c>
      <c r="H21" s="52">
        <v>0</v>
      </c>
      <c r="I21" s="52">
        <v>0</v>
      </c>
      <c r="J21" s="51">
        <v>0</v>
      </c>
      <c r="K21" s="51">
        <v>0</v>
      </c>
      <c r="L21" s="51">
        <v>0</v>
      </c>
      <c r="M21" s="51">
        <v>0</v>
      </c>
      <c r="N21" s="51">
        <v>0</v>
      </c>
      <c r="O21" s="54">
        <v>0</v>
      </c>
      <c r="P21" s="46">
        <f t="shared" si="0"/>
        <v>8920</v>
      </c>
      <c r="R21" s="1">
        <f t="shared" si="1"/>
        <v>0</v>
      </c>
      <c r="S21" s="1">
        <f t="shared" si="1"/>
        <v>8920</v>
      </c>
      <c r="T21" s="1">
        <f t="shared" si="2"/>
        <v>8920</v>
      </c>
    </row>
    <row r="22" spans="1:20" x14ac:dyDescent="0.2">
      <c r="A22" s="55" t="s">
        <v>15</v>
      </c>
      <c r="B22" s="43">
        <v>0</v>
      </c>
      <c r="C22" s="43">
        <v>7865</v>
      </c>
      <c r="D22" s="51">
        <v>0</v>
      </c>
      <c r="E22" s="51">
        <v>0</v>
      </c>
      <c r="F22" s="52">
        <v>0</v>
      </c>
      <c r="G22" s="52">
        <v>0</v>
      </c>
      <c r="H22" s="52">
        <v>0</v>
      </c>
      <c r="I22" s="52">
        <v>0</v>
      </c>
      <c r="J22" s="51">
        <v>0</v>
      </c>
      <c r="K22" s="51">
        <v>0</v>
      </c>
      <c r="L22" s="51">
        <v>0</v>
      </c>
      <c r="M22" s="51">
        <v>0</v>
      </c>
      <c r="N22" s="51">
        <v>0</v>
      </c>
      <c r="O22" s="54">
        <v>0</v>
      </c>
      <c r="P22" s="46">
        <f t="shared" si="0"/>
        <v>7865</v>
      </c>
      <c r="R22" s="1">
        <f t="shared" si="1"/>
        <v>0</v>
      </c>
      <c r="S22" s="1">
        <f t="shared" si="1"/>
        <v>7865</v>
      </c>
      <c r="T22" s="1">
        <f t="shared" si="2"/>
        <v>7865</v>
      </c>
    </row>
    <row r="23" spans="1:20" x14ac:dyDescent="0.2">
      <c r="A23" s="55" t="s">
        <v>16</v>
      </c>
      <c r="B23" s="43">
        <v>1200</v>
      </c>
      <c r="C23" s="43">
        <v>0</v>
      </c>
      <c r="D23" s="51">
        <v>0</v>
      </c>
      <c r="E23" s="51">
        <v>0</v>
      </c>
      <c r="F23" s="52">
        <v>0</v>
      </c>
      <c r="G23" s="52">
        <v>0</v>
      </c>
      <c r="H23" s="52">
        <v>0</v>
      </c>
      <c r="I23" s="52">
        <v>0</v>
      </c>
      <c r="J23" s="51">
        <v>0</v>
      </c>
      <c r="K23" s="51">
        <v>0</v>
      </c>
      <c r="L23" s="51">
        <v>0</v>
      </c>
      <c r="M23" s="51">
        <v>0</v>
      </c>
      <c r="N23" s="51">
        <v>0</v>
      </c>
      <c r="O23" s="54">
        <v>0</v>
      </c>
      <c r="P23" s="46">
        <f t="shared" si="0"/>
        <v>1200</v>
      </c>
      <c r="R23" s="1">
        <f t="shared" si="1"/>
        <v>1200</v>
      </c>
      <c r="S23" s="1">
        <f t="shared" si="1"/>
        <v>0</v>
      </c>
      <c r="T23" s="1">
        <f t="shared" si="2"/>
        <v>1200</v>
      </c>
    </row>
    <row r="24" spans="1:20" x14ac:dyDescent="0.2">
      <c r="A24" s="55" t="s">
        <v>83</v>
      </c>
      <c r="B24" s="43">
        <v>111183</v>
      </c>
      <c r="C24" s="43">
        <v>0</v>
      </c>
      <c r="D24" s="51">
        <v>0</v>
      </c>
      <c r="E24" s="51">
        <v>0</v>
      </c>
      <c r="F24" s="52">
        <v>0</v>
      </c>
      <c r="G24" s="52">
        <v>0</v>
      </c>
      <c r="H24" s="52">
        <v>0</v>
      </c>
      <c r="I24" s="52">
        <v>0</v>
      </c>
      <c r="J24" s="51">
        <v>0</v>
      </c>
      <c r="K24" s="51">
        <v>0</v>
      </c>
      <c r="L24" s="51">
        <v>0</v>
      </c>
      <c r="M24" s="51">
        <v>0</v>
      </c>
      <c r="N24" s="51">
        <v>0</v>
      </c>
      <c r="O24" s="54">
        <v>0</v>
      </c>
      <c r="P24" s="46">
        <f t="shared" si="0"/>
        <v>111183</v>
      </c>
      <c r="R24" s="1">
        <f t="shared" si="1"/>
        <v>111183</v>
      </c>
      <c r="S24" s="1">
        <f t="shared" si="1"/>
        <v>0</v>
      </c>
      <c r="T24" s="1">
        <f t="shared" si="2"/>
        <v>111183</v>
      </c>
    </row>
    <row r="25" spans="1:20" x14ac:dyDescent="0.2">
      <c r="A25" s="55" t="s">
        <v>30</v>
      </c>
      <c r="B25" s="43">
        <v>39082</v>
      </c>
      <c r="C25" s="43">
        <v>0</v>
      </c>
      <c r="D25" s="51">
        <v>0</v>
      </c>
      <c r="E25" s="51">
        <v>0</v>
      </c>
      <c r="F25" s="52">
        <v>0</v>
      </c>
      <c r="G25" s="52">
        <v>0</v>
      </c>
      <c r="H25" s="52">
        <v>0</v>
      </c>
      <c r="I25" s="52">
        <v>0</v>
      </c>
      <c r="J25" s="51">
        <v>0</v>
      </c>
      <c r="K25" s="51">
        <v>0</v>
      </c>
      <c r="L25" s="51">
        <v>0</v>
      </c>
      <c r="M25" s="51">
        <v>0</v>
      </c>
      <c r="N25" s="51">
        <v>0</v>
      </c>
      <c r="O25" s="54">
        <v>0</v>
      </c>
      <c r="P25" s="46">
        <f t="shared" si="0"/>
        <v>39082</v>
      </c>
      <c r="R25" s="1">
        <f t="shared" si="1"/>
        <v>39082</v>
      </c>
      <c r="S25" s="1">
        <f t="shared" si="1"/>
        <v>0</v>
      </c>
      <c r="T25" s="1">
        <f t="shared" si="2"/>
        <v>39082</v>
      </c>
    </row>
    <row r="26" spans="1:20" x14ac:dyDescent="0.2">
      <c r="A26" s="55" t="s">
        <v>18</v>
      </c>
      <c r="B26" s="43">
        <v>3864</v>
      </c>
      <c r="C26" s="43">
        <v>0</v>
      </c>
      <c r="D26" s="51">
        <v>0</v>
      </c>
      <c r="E26" s="51">
        <v>0</v>
      </c>
      <c r="F26" s="52">
        <v>0</v>
      </c>
      <c r="G26" s="52">
        <v>0</v>
      </c>
      <c r="H26" s="52">
        <v>0</v>
      </c>
      <c r="I26" s="52">
        <v>0</v>
      </c>
      <c r="J26" s="51">
        <v>0</v>
      </c>
      <c r="K26" s="51">
        <v>0</v>
      </c>
      <c r="L26" s="51">
        <v>0</v>
      </c>
      <c r="M26" s="51">
        <v>0</v>
      </c>
      <c r="N26" s="51">
        <v>0</v>
      </c>
      <c r="O26" s="54">
        <v>0</v>
      </c>
      <c r="P26" s="46">
        <f t="shared" si="0"/>
        <v>3864</v>
      </c>
      <c r="R26" s="1">
        <f t="shared" si="1"/>
        <v>3864</v>
      </c>
      <c r="S26" s="1">
        <f t="shared" si="1"/>
        <v>0</v>
      </c>
      <c r="T26" s="1">
        <f t="shared" si="2"/>
        <v>3864</v>
      </c>
    </row>
    <row r="27" spans="1:20" x14ac:dyDescent="0.2">
      <c r="A27" s="55" t="s">
        <v>19</v>
      </c>
      <c r="B27" s="43">
        <v>16340</v>
      </c>
      <c r="C27" s="43">
        <v>0</v>
      </c>
      <c r="D27" s="51">
        <v>0</v>
      </c>
      <c r="E27" s="51">
        <v>0</v>
      </c>
      <c r="F27" s="52">
        <v>0</v>
      </c>
      <c r="G27" s="52">
        <v>0</v>
      </c>
      <c r="H27" s="52">
        <v>0</v>
      </c>
      <c r="I27" s="52">
        <v>0</v>
      </c>
      <c r="J27" s="51">
        <v>0</v>
      </c>
      <c r="K27" s="51">
        <v>0</v>
      </c>
      <c r="L27" s="51">
        <v>0</v>
      </c>
      <c r="M27" s="51">
        <v>0</v>
      </c>
      <c r="N27" s="51">
        <v>0</v>
      </c>
      <c r="O27" s="54">
        <v>0</v>
      </c>
      <c r="P27" s="46">
        <f t="shared" si="0"/>
        <v>16340</v>
      </c>
      <c r="R27" s="1">
        <f t="shared" si="1"/>
        <v>16340</v>
      </c>
      <c r="S27" s="1">
        <f t="shared" si="1"/>
        <v>0</v>
      </c>
      <c r="T27" s="1">
        <f t="shared" si="2"/>
        <v>16340</v>
      </c>
    </row>
    <row r="28" spans="1:20" x14ac:dyDescent="0.2">
      <c r="A28" s="55" t="s">
        <v>47</v>
      </c>
      <c r="B28" s="43">
        <v>58554</v>
      </c>
      <c r="C28" s="43">
        <v>0</v>
      </c>
      <c r="D28" s="51">
        <v>0</v>
      </c>
      <c r="E28" s="51">
        <v>0</v>
      </c>
      <c r="F28" s="52">
        <v>0</v>
      </c>
      <c r="G28" s="52">
        <v>0</v>
      </c>
      <c r="H28" s="52">
        <v>0</v>
      </c>
      <c r="I28" s="52">
        <v>0</v>
      </c>
      <c r="J28" s="51">
        <v>0</v>
      </c>
      <c r="K28" s="51">
        <v>0</v>
      </c>
      <c r="L28" s="51">
        <v>0</v>
      </c>
      <c r="M28" s="51">
        <v>0</v>
      </c>
      <c r="N28" s="51">
        <v>0</v>
      </c>
      <c r="O28" s="54">
        <v>0</v>
      </c>
      <c r="P28" s="46">
        <f t="shared" si="0"/>
        <v>58554</v>
      </c>
      <c r="R28" s="1">
        <f t="shared" si="1"/>
        <v>58554</v>
      </c>
      <c r="S28" s="1">
        <f t="shared" si="1"/>
        <v>0</v>
      </c>
      <c r="T28" s="1">
        <f t="shared" si="2"/>
        <v>58554</v>
      </c>
    </row>
    <row r="29" spans="1:20" x14ac:dyDescent="0.2">
      <c r="A29" s="55" t="s">
        <v>98</v>
      </c>
      <c r="B29" s="43">
        <v>135966</v>
      </c>
      <c r="C29" s="43">
        <v>0</v>
      </c>
      <c r="D29" s="51">
        <v>0</v>
      </c>
      <c r="E29" s="51">
        <v>0</v>
      </c>
      <c r="F29" s="52">
        <v>0</v>
      </c>
      <c r="G29" s="52">
        <v>0</v>
      </c>
      <c r="H29" s="52">
        <v>0</v>
      </c>
      <c r="I29" s="52">
        <v>0</v>
      </c>
      <c r="J29" s="51">
        <v>0</v>
      </c>
      <c r="K29" s="51">
        <v>0</v>
      </c>
      <c r="L29" s="51">
        <v>0</v>
      </c>
      <c r="M29" s="51">
        <v>0</v>
      </c>
      <c r="N29" s="51">
        <v>0</v>
      </c>
      <c r="O29" s="54">
        <v>0</v>
      </c>
      <c r="P29" s="46">
        <f t="shared" si="0"/>
        <v>135966</v>
      </c>
      <c r="R29" s="1">
        <f t="shared" si="1"/>
        <v>135966</v>
      </c>
      <c r="S29" s="1">
        <f t="shared" si="1"/>
        <v>0</v>
      </c>
      <c r="T29" s="1">
        <f t="shared" si="2"/>
        <v>135966</v>
      </c>
    </row>
    <row r="30" spans="1:20" x14ac:dyDescent="0.2">
      <c r="A30" s="55" t="s">
        <v>20</v>
      </c>
      <c r="B30" s="43">
        <v>1771</v>
      </c>
      <c r="C30" s="43">
        <v>0</v>
      </c>
      <c r="D30" s="51">
        <v>0</v>
      </c>
      <c r="E30" s="51">
        <v>0</v>
      </c>
      <c r="F30" s="52">
        <v>0</v>
      </c>
      <c r="G30" s="52">
        <v>0</v>
      </c>
      <c r="H30" s="52">
        <v>0</v>
      </c>
      <c r="I30" s="52">
        <v>0</v>
      </c>
      <c r="J30" s="51">
        <v>0</v>
      </c>
      <c r="K30" s="51">
        <v>0</v>
      </c>
      <c r="L30" s="51">
        <v>0</v>
      </c>
      <c r="M30" s="51">
        <v>0</v>
      </c>
      <c r="N30" s="51">
        <v>0</v>
      </c>
      <c r="O30" s="54">
        <v>0</v>
      </c>
      <c r="P30" s="46">
        <f t="shared" si="0"/>
        <v>1771</v>
      </c>
      <c r="R30" s="1">
        <f t="shared" si="1"/>
        <v>1771</v>
      </c>
      <c r="S30" s="1">
        <f t="shared" si="1"/>
        <v>0</v>
      </c>
      <c r="T30" s="1">
        <f t="shared" si="2"/>
        <v>1771</v>
      </c>
    </row>
    <row r="31" spans="1:20" x14ac:dyDescent="0.2">
      <c r="A31" s="55" t="s">
        <v>49</v>
      </c>
      <c r="B31" s="43">
        <v>11479</v>
      </c>
      <c r="C31" s="43">
        <v>0</v>
      </c>
      <c r="D31" s="51">
        <v>0</v>
      </c>
      <c r="E31" s="51">
        <v>0</v>
      </c>
      <c r="F31" s="52">
        <v>0</v>
      </c>
      <c r="G31" s="52">
        <v>0</v>
      </c>
      <c r="H31" s="52">
        <v>0</v>
      </c>
      <c r="I31" s="52">
        <v>0</v>
      </c>
      <c r="J31" s="51">
        <v>0</v>
      </c>
      <c r="K31" s="51">
        <v>0</v>
      </c>
      <c r="L31" s="51">
        <v>0</v>
      </c>
      <c r="M31" s="51">
        <v>0</v>
      </c>
      <c r="N31" s="51">
        <v>0</v>
      </c>
      <c r="O31" s="54">
        <v>0</v>
      </c>
      <c r="P31" s="46">
        <f t="shared" si="0"/>
        <v>11479</v>
      </c>
      <c r="R31" s="1">
        <f t="shared" si="1"/>
        <v>11479</v>
      </c>
      <c r="S31" s="1">
        <f t="shared" si="1"/>
        <v>0</v>
      </c>
      <c r="T31" s="1">
        <f t="shared" si="2"/>
        <v>11479</v>
      </c>
    </row>
    <row r="32" spans="1:20" x14ac:dyDescent="0.2">
      <c r="A32" s="55" t="s">
        <v>21</v>
      </c>
      <c r="B32" s="43">
        <v>19665</v>
      </c>
      <c r="C32" s="43">
        <v>0</v>
      </c>
      <c r="D32" s="51">
        <v>0</v>
      </c>
      <c r="E32" s="51">
        <v>0</v>
      </c>
      <c r="F32" s="52">
        <v>0</v>
      </c>
      <c r="G32" s="52">
        <v>0</v>
      </c>
      <c r="H32" s="52">
        <v>0</v>
      </c>
      <c r="I32" s="52">
        <v>0</v>
      </c>
      <c r="J32" s="51">
        <v>0</v>
      </c>
      <c r="K32" s="51">
        <v>0</v>
      </c>
      <c r="L32" s="51">
        <v>0</v>
      </c>
      <c r="M32" s="51">
        <v>0</v>
      </c>
      <c r="N32" s="51">
        <v>0</v>
      </c>
      <c r="O32" s="54">
        <v>0</v>
      </c>
      <c r="P32" s="46">
        <f t="shared" si="0"/>
        <v>19665</v>
      </c>
      <c r="R32" s="1">
        <f t="shared" si="1"/>
        <v>19665</v>
      </c>
      <c r="S32" s="1">
        <f t="shared" si="1"/>
        <v>0</v>
      </c>
      <c r="T32" s="1">
        <f t="shared" si="2"/>
        <v>19665</v>
      </c>
    </row>
    <row r="33" spans="1:20" x14ac:dyDescent="0.2">
      <c r="A33" s="55" t="s">
        <v>102</v>
      </c>
      <c r="B33" s="43">
        <v>0</v>
      </c>
      <c r="C33" s="43">
        <v>0</v>
      </c>
      <c r="D33" s="51">
        <v>0</v>
      </c>
      <c r="E33" s="51">
        <v>0</v>
      </c>
      <c r="F33" s="52">
        <v>0</v>
      </c>
      <c r="G33" s="52">
        <v>0</v>
      </c>
      <c r="H33" s="52">
        <v>0</v>
      </c>
      <c r="I33" s="52">
        <v>0</v>
      </c>
      <c r="J33" s="51">
        <v>0</v>
      </c>
      <c r="K33" s="51">
        <v>0</v>
      </c>
      <c r="L33" s="51">
        <v>2553000</v>
      </c>
      <c r="M33" s="51">
        <v>0</v>
      </c>
      <c r="N33" s="51">
        <v>0</v>
      </c>
      <c r="O33" s="54">
        <v>0</v>
      </c>
      <c r="P33" s="46">
        <f t="shared" si="0"/>
        <v>2553000</v>
      </c>
      <c r="R33" s="1">
        <f t="shared" si="1"/>
        <v>2553000</v>
      </c>
      <c r="S33" s="1">
        <f t="shared" si="1"/>
        <v>0</v>
      </c>
      <c r="T33" s="1">
        <f t="shared" si="2"/>
        <v>2553000</v>
      </c>
    </row>
    <row r="34" spans="1:20" x14ac:dyDescent="0.2">
      <c r="A34" s="55" t="s">
        <v>22</v>
      </c>
      <c r="B34" s="43">
        <v>3000</v>
      </c>
      <c r="C34" s="43">
        <v>0</v>
      </c>
      <c r="D34" s="51">
        <v>0</v>
      </c>
      <c r="E34" s="51">
        <v>0</v>
      </c>
      <c r="F34" s="52">
        <v>0</v>
      </c>
      <c r="G34" s="52">
        <v>0</v>
      </c>
      <c r="H34" s="52">
        <v>0</v>
      </c>
      <c r="I34" s="52">
        <v>0</v>
      </c>
      <c r="J34" s="51">
        <v>0</v>
      </c>
      <c r="K34" s="51">
        <v>0</v>
      </c>
      <c r="L34" s="51">
        <v>0</v>
      </c>
      <c r="M34" s="51">
        <v>0</v>
      </c>
      <c r="N34" s="51">
        <v>0</v>
      </c>
      <c r="O34" s="54">
        <v>0</v>
      </c>
      <c r="P34" s="46">
        <f t="shared" si="0"/>
        <v>3000</v>
      </c>
      <c r="R34" s="1">
        <f t="shared" si="1"/>
        <v>3000</v>
      </c>
      <c r="S34" s="1">
        <f t="shared" si="1"/>
        <v>0</v>
      </c>
      <c r="T34" s="1">
        <f t="shared" si="2"/>
        <v>3000</v>
      </c>
    </row>
    <row r="35" spans="1:20" x14ac:dyDescent="0.2">
      <c r="A35" s="55" t="s">
        <v>85</v>
      </c>
      <c r="B35" s="43">
        <v>142361</v>
      </c>
      <c r="C35" s="43">
        <v>0</v>
      </c>
      <c r="D35" s="51">
        <v>0</v>
      </c>
      <c r="E35" s="51">
        <v>0</v>
      </c>
      <c r="F35" s="52">
        <v>0</v>
      </c>
      <c r="G35" s="52">
        <v>0</v>
      </c>
      <c r="H35" s="52">
        <v>0</v>
      </c>
      <c r="I35" s="52">
        <v>0</v>
      </c>
      <c r="J35" s="51">
        <v>0</v>
      </c>
      <c r="K35" s="51">
        <v>0</v>
      </c>
      <c r="L35" s="51">
        <v>0</v>
      </c>
      <c r="M35" s="51">
        <v>0</v>
      </c>
      <c r="N35" s="51">
        <v>0</v>
      </c>
      <c r="O35" s="54">
        <v>0</v>
      </c>
      <c r="P35" s="46">
        <f t="shared" si="0"/>
        <v>142361</v>
      </c>
      <c r="R35" s="1">
        <f t="shared" si="1"/>
        <v>142361</v>
      </c>
      <c r="S35" s="1">
        <f t="shared" si="1"/>
        <v>0</v>
      </c>
      <c r="T35" s="1">
        <f t="shared" si="2"/>
        <v>142361</v>
      </c>
    </row>
    <row r="36" spans="1:20" x14ac:dyDescent="0.2">
      <c r="A36" s="55" t="s">
        <v>23</v>
      </c>
      <c r="B36" s="43">
        <v>81927</v>
      </c>
      <c r="C36" s="43">
        <v>0</v>
      </c>
      <c r="D36" s="51">
        <v>0</v>
      </c>
      <c r="E36" s="51">
        <v>0</v>
      </c>
      <c r="F36" s="52">
        <v>0</v>
      </c>
      <c r="G36" s="52">
        <v>0</v>
      </c>
      <c r="H36" s="52">
        <v>0</v>
      </c>
      <c r="I36" s="52">
        <v>0</v>
      </c>
      <c r="J36" s="51">
        <v>0</v>
      </c>
      <c r="K36" s="51">
        <v>0</v>
      </c>
      <c r="L36" s="51">
        <v>0</v>
      </c>
      <c r="M36" s="51">
        <v>0</v>
      </c>
      <c r="N36" s="51">
        <v>0</v>
      </c>
      <c r="O36" s="54">
        <v>0</v>
      </c>
      <c r="P36" s="46">
        <f t="shared" si="0"/>
        <v>81927</v>
      </c>
      <c r="R36" s="1">
        <f t="shared" si="1"/>
        <v>81927</v>
      </c>
      <c r="S36" s="1">
        <f t="shared" si="1"/>
        <v>0</v>
      </c>
      <c r="T36" s="1">
        <f t="shared" si="2"/>
        <v>81927</v>
      </c>
    </row>
    <row r="37" spans="1:20" x14ac:dyDescent="0.2">
      <c r="A37" s="55" t="s">
        <v>89</v>
      </c>
      <c r="B37" s="43">
        <v>0</v>
      </c>
      <c r="C37" s="43">
        <v>0</v>
      </c>
      <c r="D37" s="51">
        <v>0</v>
      </c>
      <c r="E37" s="51">
        <v>0</v>
      </c>
      <c r="F37" s="52">
        <v>70000</v>
      </c>
      <c r="G37" s="52">
        <v>0</v>
      </c>
      <c r="H37" s="52">
        <v>0</v>
      </c>
      <c r="I37" s="52">
        <v>0</v>
      </c>
      <c r="J37" s="51">
        <v>0</v>
      </c>
      <c r="K37" s="51">
        <v>0</v>
      </c>
      <c r="L37" s="51">
        <v>0</v>
      </c>
      <c r="M37" s="51">
        <v>0</v>
      </c>
      <c r="N37" s="51">
        <v>0</v>
      </c>
      <c r="O37" s="54">
        <v>0</v>
      </c>
      <c r="P37" s="46">
        <f t="shared" si="0"/>
        <v>70000</v>
      </c>
      <c r="R37" s="1">
        <f t="shared" si="1"/>
        <v>70000</v>
      </c>
      <c r="S37" s="1">
        <f t="shared" si="1"/>
        <v>0</v>
      </c>
      <c r="T37" s="1">
        <f t="shared" si="2"/>
        <v>70000</v>
      </c>
    </row>
    <row r="38" spans="1:20" x14ac:dyDescent="0.2">
      <c r="A38" s="55" t="s">
        <v>61</v>
      </c>
      <c r="B38" s="43">
        <v>0</v>
      </c>
      <c r="C38" s="43">
        <v>4764</v>
      </c>
      <c r="D38" s="51">
        <v>0</v>
      </c>
      <c r="E38" s="51">
        <v>0</v>
      </c>
      <c r="F38" s="52">
        <v>0</v>
      </c>
      <c r="G38" s="52">
        <v>0</v>
      </c>
      <c r="H38" s="52">
        <v>0</v>
      </c>
      <c r="I38" s="52">
        <v>0</v>
      </c>
      <c r="J38" s="51">
        <v>0</v>
      </c>
      <c r="K38" s="51">
        <v>0</v>
      </c>
      <c r="L38" s="51">
        <v>0</v>
      </c>
      <c r="M38" s="51">
        <v>0</v>
      </c>
      <c r="N38" s="51">
        <v>0</v>
      </c>
      <c r="O38" s="54">
        <v>0</v>
      </c>
      <c r="P38" s="46">
        <f t="shared" si="0"/>
        <v>4764</v>
      </c>
      <c r="R38" s="1">
        <f t="shared" si="1"/>
        <v>0</v>
      </c>
      <c r="S38" s="1">
        <f t="shared" si="1"/>
        <v>4764</v>
      </c>
      <c r="T38" s="1">
        <f t="shared" si="2"/>
        <v>4764</v>
      </c>
    </row>
    <row r="39" spans="1:20" x14ac:dyDescent="0.2">
      <c r="A39" s="55" t="s">
        <v>52</v>
      </c>
      <c r="B39" s="43">
        <v>7260</v>
      </c>
      <c r="C39" s="43">
        <v>0</v>
      </c>
      <c r="D39" s="51">
        <v>0</v>
      </c>
      <c r="E39" s="51">
        <v>0</v>
      </c>
      <c r="F39" s="52">
        <v>0</v>
      </c>
      <c r="G39" s="52">
        <v>0</v>
      </c>
      <c r="H39" s="52">
        <v>0</v>
      </c>
      <c r="I39" s="52">
        <v>0</v>
      </c>
      <c r="J39" s="51">
        <v>0</v>
      </c>
      <c r="K39" s="51">
        <v>0</v>
      </c>
      <c r="L39" s="51">
        <v>0</v>
      </c>
      <c r="M39" s="51">
        <v>0</v>
      </c>
      <c r="N39" s="51">
        <v>0</v>
      </c>
      <c r="O39" s="54">
        <v>0</v>
      </c>
      <c r="P39" s="46">
        <f t="shared" si="0"/>
        <v>7260</v>
      </c>
      <c r="R39" s="1">
        <f t="shared" si="1"/>
        <v>7260</v>
      </c>
      <c r="S39" s="1">
        <f t="shared" si="1"/>
        <v>0</v>
      </c>
      <c r="T39" s="1">
        <f t="shared" si="2"/>
        <v>7260</v>
      </c>
    </row>
    <row r="40" spans="1:20" x14ac:dyDescent="0.2">
      <c r="A40" s="55" t="s">
        <v>53</v>
      </c>
      <c r="B40" s="43">
        <v>85000</v>
      </c>
      <c r="C40" s="43">
        <v>0</v>
      </c>
      <c r="D40" s="51">
        <v>0</v>
      </c>
      <c r="E40" s="51">
        <v>0</v>
      </c>
      <c r="F40" s="52">
        <v>0</v>
      </c>
      <c r="G40" s="52">
        <v>0</v>
      </c>
      <c r="H40" s="52">
        <v>0</v>
      </c>
      <c r="I40" s="52">
        <v>0</v>
      </c>
      <c r="J40" s="51">
        <v>0</v>
      </c>
      <c r="K40" s="51">
        <v>0</v>
      </c>
      <c r="L40" s="51">
        <v>0</v>
      </c>
      <c r="M40" s="51">
        <v>0</v>
      </c>
      <c r="N40" s="51">
        <v>0</v>
      </c>
      <c r="O40" s="54">
        <v>0</v>
      </c>
      <c r="P40" s="46">
        <f t="shared" si="0"/>
        <v>85000</v>
      </c>
      <c r="R40" s="1">
        <f t="shared" si="1"/>
        <v>85000</v>
      </c>
      <c r="S40" s="1">
        <f t="shared" si="1"/>
        <v>0</v>
      </c>
      <c r="T40" s="1">
        <f t="shared" si="2"/>
        <v>85000</v>
      </c>
    </row>
    <row r="41" spans="1:20" x14ac:dyDescent="0.2">
      <c r="A41" s="55" t="s">
        <v>31</v>
      </c>
      <c r="B41" s="43">
        <v>8608</v>
      </c>
      <c r="C41" s="43">
        <v>0</v>
      </c>
      <c r="D41" s="51">
        <v>0</v>
      </c>
      <c r="E41" s="51">
        <v>0</v>
      </c>
      <c r="F41" s="52">
        <v>0</v>
      </c>
      <c r="G41" s="52">
        <v>0</v>
      </c>
      <c r="H41" s="52">
        <v>0</v>
      </c>
      <c r="I41" s="52">
        <v>0</v>
      </c>
      <c r="J41" s="51">
        <v>0</v>
      </c>
      <c r="K41" s="51">
        <v>0</v>
      </c>
      <c r="L41" s="51">
        <v>0</v>
      </c>
      <c r="M41" s="51">
        <v>0</v>
      </c>
      <c r="N41" s="51">
        <v>0</v>
      </c>
      <c r="O41" s="54">
        <v>0</v>
      </c>
      <c r="P41" s="46">
        <f t="shared" si="0"/>
        <v>8608</v>
      </c>
      <c r="R41" s="1">
        <f t="shared" si="1"/>
        <v>8608</v>
      </c>
      <c r="S41" s="1">
        <f t="shared" si="1"/>
        <v>0</v>
      </c>
      <c r="T41" s="1">
        <f t="shared" si="2"/>
        <v>8608</v>
      </c>
    </row>
    <row r="42" spans="1:20" x14ac:dyDescent="0.2">
      <c r="A42" s="55" t="s">
        <v>54</v>
      </c>
      <c r="B42" s="43">
        <v>83034</v>
      </c>
      <c r="C42" s="43">
        <v>0</v>
      </c>
      <c r="D42" s="51">
        <v>0</v>
      </c>
      <c r="E42" s="51">
        <v>0</v>
      </c>
      <c r="F42" s="52">
        <v>0</v>
      </c>
      <c r="G42" s="52">
        <v>0</v>
      </c>
      <c r="H42" s="52">
        <v>0</v>
      </c>
      <c r="I42" s="52">
        <v>0</v>
      </c>
      <c r="J42" s="51">
        <v>0</v>
      </c>
      <c r="K42" s="51">
        <v>0</v>
      </c>
      <c r="L42" s="51">
        <v>0</v>
      </c>
      <c r="M42" s="51">
        <v>0</v>
      </c>
      <c r="N42" s="51">
        <v>0</v>
      </c>
      <c r="O42" s="54">
        <v>0</v>
      </c>
      <c r="P42" s="46">
        <f t="shared" si="0"/>
        <v>83034</v>
      </c>
      <c r="R42" s="1">
        <f t="shared" si="1"/>
        <v>83034</v>
      </c>
      <c r="S42" s="1">
        <f t="shared" si="1"/>
        <v>0</v>
      </c>
      <c r="T42" s="1">
        <f t="shared" si="2"/>
        <v>83034</v>
      </c>
    </row>
    <row r="43" spans="1:20" x14ac:dyDescent="0.2">
      <c r="A43" s="55" t="s">
        <v>24</v>
      </c>
      <c r="B43" s="43">
        <v>8550</v>
      </c>
      <c r="C43" s="43">
        <v>0</v>
      </c>
      <c r="D43" s="51">
        <v>0</v>
      </c>
      <c r="E43" s="51">
        <v>0</v>
      </c>
      <c r="F43" s="52">
        <v>0</v>
      </c>
      <c r="G43" s="52">
        <v>0</v>
      </c>
      <c r="H43" s="52">
        <v>0</v>
      </c>
      <c r="I43" s="52">
        <v>0</v>
      </c>
      <c r="J43" s="51">
        <v>0</v>
      </c>
      <c r="K43" s="51">
        <v>0</v>
      </c>
      <c r="L43" s="51">
        <v>0</v>
      </c>
      <c r="M43" s="51">
        <v>0</v>
      </c>
      <c r="N43" s="51">
        <v>0</v>
      </c>
      <c r="O43" s="54">
        <v>0</v>
      </c>
      <c r="P43" s="46">
        <f t="shared" si="0"/>
        <v>8550</v>
      </c>
      <c r="R43" s="1">
        <f t="shared" si="1"/>
        <v>8550</v>
      </c>
      <c r="S43" s="1">
        <f t="shared" si="1"/>
        <v>0</v>
      </c>
      <c r="T43" s="1">
        <f t="shared" si="2"/>
        <v>8550</v>
      </c>
    </row>
    <row r="44" spans="1:20" x14ac:dyDescent="0.2">
      <c r="A44" s="55" t="s">
        <v>62</v>
      </c>
      <c r="B44" s="43">
        <v>0</v>
      </c>
      <c r="C44" s="43">
        <v>113309</v>
      </c>
      <c r="D44" s="51">
        <v>0</v>
      </c>
      <c r="E44" s="51">
        <v>0</v>
      </c>
      <c r="F44" s="52">
        <v>0</v>
      </c>
      <c r="G44" s="52">
        <v>0</v>
      </c>
      <c r="H44" s="52">
        <v>0</v>
      </c>
      <c r="I44" s="52">
        <v>0</v>
      </c>
      <c r="J44" s="51">
        <v>0</v>
      </c>
      <c r="K44" s="51">
        <v>0</v>
      </c>
      <c r="L44" s="51">
        <v>0</v>
      </c>
      <c r="M44" s="51">
        <v>0</v>
      </c>
      <c r="N44" s="51">
        <v>0</v>
      </c>
      <c r="O44" s="54">
        <v>0</v>
      </c>
      <c r="P44" s="46">
        <f t="shared" si="0"/>
        <v>113309</v>
      </c>
      <c r="R44" s="1">
        <f t="shared" si="1"/>
        <v>0</v>
      </c>
      <c r="S44" s="1">
        <f t="shared" si="1"/>
        <v>113309</v>
      </c>
      <c r="T44" s="1">
        <f t="shared" si="2"/>
        <v>113309</v>
      </c>
    </row>
    <row r="45" spans="1:20" x14ac:dyDescent="0.2">
      <c r="A45" s="55" t="s">
        <v>55</v>
      </c>
      <c r="B45" s="43">
        <v>76400</v>
      </c>
      <c r="C45" s="43">
        <v>10132</v>
      </c>
      <c r="D45" s="51">
        <v>0</v>
      </c>
      <c r="E45" s="51">
        <v>0</v>
      </c>
      <c r="F45" s="52">
        <v>0</v>
      </c>
      <c r="G45" s="52">
        <v>0</v>
      </c>
      <c r="H45" s="52">
        <v>0</v>
      </c>
      <c r="I45" s="52">
        <v>0</v>
      </c>
      <c r="J45" s="51">
        <v>0</v>
      </c>
      <c r="K45" s="51">
        <v>0</v>
      </c>
      <c r="L45" s="51">
        <v>0</v>
      </c>
      <c r="M45" s="51">
        <v>0</v>
      </c>
      <c r="N45" s="51">
        <v>0</v>
      </c>
      <c r="O45" s="54">
        <v>0</v>
      </c>
      <c r="P45" s="46">
        <f t="shared" si="0"/>
        <v>86532</v>
      </c>
      <c r="R45" s="1">
        <f t="shared" si="1"/>
        <v>76400</v>
      </c>
      <c r="S45" s="1">
        <f t="shared" si="1"/>
        <v>10132</v>
      </c>
      <c r="T45" s="1">
        <f t="shared" si="2"/>
        <v>86532</v>
      </c>
    </row>
    <row r="46" spans="1:20" x14ac:dyDescent="0.2">
      <c r="A46" s="55" t="s">
        <v>56</v>
      </c>
      <c r="B46" s="43">
        <v>42277</v>
      </c>
      <c r="C46" s="43">
        <v>0</v>
      </c>
      <c r="D46" s="51">
        <v>0</v>
      </c>
      <c r="E46" s="51">
        <v>0</v>
      </c>
      <c r="F46" s="52">
        <v>0</v>
      </c>
      <c r="G46" s="52">
        <v>0</v>
      </c>
      <c r="H46" s="52">
        <v>0</v>
      </c>
      <c r="I46" s="52">
        <v>0</v>
      </c>
      <c r="J46" s="51">
        <v>0</v>
      </c>
      <c r="K46" s="51">
        <v>0</v>
      </c>
      <c r="L46" s="51">
        <v>0</v>
      </c>
      <c r="M46" s="51">
        <v>0</v>
      </c>
      <c r="N46" s="51">
        <v>0</v>
      </c>
      <c r="O46" s="54">
        <v>0</v>
      </c>
      <c r="P46" s="46">
        <f t="shared" si="0"/>
        <v>42277</v>
      </c>
      <c r="R46" s="1">
        <f t="shared" si="1"/>
        <v>42277</v>
      </c>
      <c r="S46" s="1">
        <f t="shared" si="1"/>
        <v>0</v>
      </c>
      <c r="T46" s="1">
        <f t="shared" si="2"/>
        <v>42277</v>
      </c>
    </row>
    <row r="47" spans="1:20" x14ac:dyDescent="0.2">
      <c r="A47" s="55" t="s">
        <v>99</v>
      </c>
      <c r="B47" s="43">
        <v>7028</v>
      </c>
      <c r="C47" s="43">
        <v>4833</v>
      </c>
      <c r="D47" s="51">
        <v>0</v>
      </c>
      <c r="E47" s="51">
        <v>0</v>
      </c>
      <c r="F47" s="52">
        <v>0</v>
      </c>
      <c r="G47" s="52">
        <v>0</v>
      </c>
      <c r="H47" s="52">
        <v>0</v>
      </c>
      <c r="I47" s="52">
        <v>0</v>
      </c>
      <c r="J47" s="51">
        <v>0</v>
      </c>
      <c r="K47" s="51">
        <v>0</v>
      </c>
      <c r="L47" s="51">
        <v>0</v>
      </c>
      <c r="M47" s="51">
        <v>0</v>
      </c>
      <c r="N47" s="51">
        <v>0</v>
      </c>
      <c r="O47" s="54">
        <v>0</v>
      </c>
      <c r="P47" s="46">
        <f t="shared" si="0"/>
        <v>11861</v>
      </c>
      <c r="R47" s="1">
        <f t="shared" si="1"/>
        <v>7028</v>
      </c>
      <c r="S47" s="1">
        <f t="shared" si="1"/>
        <v>4833</v>
      </c>
      <c r="T47" s="1">
        <f t="shared" si="2"/>
        <v>11861</v>
      </c>
    </row>
    <row r="48" spans="1:20" x14ac:dyDescent="0.2">
      <c r="A48" s="55" t="s">
        <v>101</v>
      </c>
      <c r="B48" s="43">
        <v>0</v>
      </c>
      <c r="C48" s="43">
        <v>0</v>
      </c>
      <c r="D48" s="51">
        <v>435</v>
      </c>
      <c r="E48" s="51">
        <v>0</v>
      </c>
      <c r="F48" s="52">
        <v>0</v>
      </c>
      <c r="G48" s="52">
        <v>0</v>
      </c>
      <c r="H48" s="52">
        <v>0</v>
      </c>
      <c r="I48" s="52">
        <v>0</v>
      </c>
      <c r="J48" s="51">
        <v>0</v>
      </c>
      <c r="K48" s="51">
        <v>0</v>
      </c>
      <c r="L48" s="51">
        <v>0</v>
      </c>
      <c r="M48" s="51">
        <v>0</v>
      </c>
      <c r="N48" s="51">
        <v>0</v>
      </c>
      <c r="O48" s="54">
        <v>0</v>
      </c>
      <c r="P48" s="46">
        <f t="shared" si="0"/>
        <v>435</v>
      </c>
      <c r="R48" s="1">
        <f t="shared" si="1"/>
        <v>435</v>
      </c>
      <c r="S48" s="1">
        <f t="shared" si="1"/>
        <v>0</v>
      </c>
      <c r="T48" s="1">
        <f t="shared" si="2"/>
        <v>435</v>
      </c>
    </row>
    <row r="49" spans="1:20" x14ac:dyDescent="0.2">
      <c r="A49" s="55" t="s">
        <v>57</v>
      </c>
      <c r="B49" s="43">
        <v>29422</v>
      </c>
      <c r="C49" s="43">
        <v>145028</v>
      </c>
      <c r="D49" s="51">
        <v>0</v>
      </c>
      <c r="E49" s="51">
        <v>0</v>
      </c>
      <c r="F49" s="52">
        <v>0</v>
      </c>
      <c r="G49" s="52">
        <v>0</v>
      </c>
      <c r="H49" s="52">
        <v>0</v>
      </c>
      <c r="I49" s="52">
        <v>0</v>
      </c>
      <c r="J49" s="51">
        <v>0</v>
      </c>
      <c r="K49" s="51">
        <v>0</v>
      </c>
      <c r="L49" s="51">
        <v>0</v>
      </c>
      <c r="M49" s="51">
        <v>0</v>
      </c>
      <c r="N49" s="51">
        <v>0</v>
      </c>
      <c r="O49" s="54">
        <v>0</v>
      </c>
      <c r="P49" s="46">
        <f t="shared" si="0"/>
        <v>174450</v>
      </c>
      <c r="R49" s="1">
        <f t="shared" si="1"/>
        <v>29422</v>
      </c>
      <c r="S49" s="1">
        <f t="shared" si="1"/>
        <v>145028</v>
      </c>
      <c r="T49" s="1">
        <f t="shared" si="2"/>
        <v>174450</v>
      </c>
    </row>
    <row r="50" spans="1:20" x14ac:dyDescent="0.2">
      <c r="A50" s="55" t="s">
        <v>66</v>
      </c>
      <c r="B50" s="43">
        <v>0</v>
      </c>
      <c r="C50" s="43">
        <v>0</v>
      </c>
      <c r="D50" s="51">
        <v>0</v>
      </c>
      <c r="E50" s="51">
        <v>20789</v>
      </c>
      <c r="F50" s="52">
        <v>0</v>
      </c>
      <c r="G50" s="52">
        <v>0</v>
      </c>
      <c r="H50" s="52">
        <v>0</v>
      </c>
      <c r="I50" s="52">
        <v>0</v>
      </c>
      <c r="J50" s="51">
        <v>0</v>
      </c>
      <c r="K50" s="51">
        <v>0</v>
      </c>
      <c r="L50" s="51">
        <v>0</v>
      </c>
      <c r="M50" s="51">
        <v>0</v>
      </c>
      <c r="N50" s="51">
        <v>0</v>
      </c>
      <c r="O50" s="54">
        <v>0</v>
      </c>
      <c r="P50" s="46">
        <f t="shared" si="0"/>
        <v>20789</v>
      </c>
      <c r="R50" s="1">
        <f t="shared" si="1"/>
        <v>0</v>
      </c>
      <c r="S50" s="1">
        <f t="shared" si="1"/>
        <v>20789</v>
      </c>
      <c r="T50" s="1">
        <f t="shared" si="2"/>
        <v>20789</v>
      </c>
    </row>
    <row r="51" spans="1:20" x14ac:dyDescent="0.2">
      <c r="A51" s="55" t="s">
        <v>64</v>
      </c>
      <c r="B51" s="43">
        <v>0</v>
      </c>
      <c r="C51" s="43">
        <v>0</v>
      </c>
      <c r="D51" s="51">
        <v>10400</v>
      </c>
      <c r="E51" s="51">
        <v>0</v>
      </c>
      <c r="F51" s="52">
        <v>0</v>
      </c>
      <c r="G51" s="52">
        <v>0</v>
      </c>
      <c r="H51" s="52">
        <v>0</v>
      </c>
      <c r="I51" s="52">
        <v>0</v>
      </c>
      <c r="J51" s="51">
        <v>0</v>
      </c>
      <c r="K51" s="51">
        <v>0</v>
      </c>
      <c r="L51" s="51">
        <v>0</v>
      </c>
      <c r="M51" s="51">
        <v>0</v>
      </c>
      <c r="N51" s="51">
        <v>0</v>
      </c>
      <c r="O51" s="54">
        <v>0</v>
      </c>
      <c r="P51" s="46">
        <f t="shared" si="0"/>
        <v>10400</v>
      </c>
      <c r="R51" s="1">
        <f t="shared" si="1"/>
        <v>10400</v>
      </c>
      <c r="S51" s="1">
        <f t="shared" si="1"/>
        <v>0</v>
      </c>
      <c r="T51" s="1">
        <f t="shared" si="2"/>
        <v>10400</v>
      </c>
    </row>
    <row r="52" spans="1:20" x14ac:dyDescent="0.2">
      <c r="A52" s="55" t="s">
        <v>58</v>
      </c>
      <c r="B52" s="43">
        <v>9000</v>
      </c>
      <c r="C52" s="43">
        <v>0</v>
      </c>
      <c r="D52" s="51">
        <v>0</v>
      </c>
      <c r="E52" s="51">
        <v>0</v>
      </c>
      <c r="F52" s="52">
        <v>0</v>
      </c>
      <c r="G52" s="52">
        <v>0</v>
      </c>
      <c r="H52" s="52">
        <v>0</v>
      </c>
      <c r="I52" s="52">
        <v>0</v>
      </c>
      <c r="J52" s="51">
        <v>0</v>
      </c>
      <c r="K52" s="51">
        <v>0</v>
      </c>
      <c r="L52" s="51">
        <v>0</v>
      </c>
      <c r="M52" s="51">
        <v>0</v>
      </c>
      <c r="N52" s="51">
        <v>0</v>
      </c>
      <c r="O52" s="54">
        <v>0</v>
      </c>
      <c r="P52" s="46">
        <f t="shared" si="0"/>
        <v>9000</v>
      </c>
      <c r="R52" s="1">
        <f t="shared" si="1"/>
        <v>9000</v>
      </c>
      <c r="S52" s="1">
        <f t="shared" si="1"/>
        <v>0</v>
      </c>
      <c r="T52" s="1">
        <f t="shared" si="2"/>
        <v>9000</v>
      </c>
    </row>
    <row r="53" spans="1:20" x14ac:dyDescent="0.2">
      <c r="A53" s="55" t="s">
        <v>68</v>
      </c>
      <c r="B53" s="43">
        <v>0</v>
      </c>
      <c r="C53" s="43">
        <v>0</v>
      </c>
      <c r="D53" s="51">
        <v>0</v>
      </c>
      <c r="E53" s="51">
        <v>0</v>
      </c>
      <c r="F53" s="52">
        <v>939154</v>
      </c>
      <c r="G53" s="52">
        <v>0</v>
      </c>
      <c r="H53" s="52">
        <v>0</v>
      </c>
      <c r="I53" s="52">
        <v>0</v>
      </c>
      <c r="J53" s="51">
        <v>0</v>
      </c>
      <c r="K53" s="51">
        <v>0</v>
      </c>
      <c r="L53" s="51">
        <v>0</v>
      </c>
      <c r="M53" s="51">
        <v>0</v>
      </c>
      <c r="N53" s="51">
        <v>0</v>
      </c>
      <c r="O53" s="54">
        <v>0</v>
      </c>
      <c r="P53" s="46">
        <f t="shared" si="0"/>
        <v>939154</v>
      </c>
      <c r="R53" s="1">
        <f t="shared" si="1"/>
        <v>939154</v>
      </c>
      <c r="S53" s="1">
        <f t="shared" si="1"/>
        <v>0</v>
      </c>
      <c r="T53" s="1">
        <f t="shared" si="2"/>
        <v>939154</v>
      </c>
    </row>
    <row r="54" spans="1:20" x14ac:dyDescent="0.2">
      <c r="A54" s="55" t="s">
        <v>59</v>
      </c>
      <c r="B54" s="43">
        <v>760</v>
      </c>
      <c r="C54" s="43">
        <v>0</v>
      </c>
      <c r="D54" s="51">
        <v>0</v>
      </c>
      <c r="E54" s="51">
        <v>0</v>
      </c>
      <c r="F54" s="52">
        <v>0</v>
      </c>
      <c r="G54" s="52">
        <v>0</v>
      </c>
      <c r="H54" s="52">
        <v>0</v>
      </c>
      <c r="I54" s="52">
        <v>0</v>
      </c>
      <c r="J54" s="51">
        <v>0</v>
      </c>
      <c r="K54" s="51">
        <v>0</v>
      </c>
      <c r="L54" s="51">
        <v>0</v>
      </c>
      <c r="M54" s="51">
        <v>0</v>
      </c>
      <c r="N54" s="51">
        <v>0</v>
      </c>
      <c r="O54" s="54">
        <v>0</v>
      </c>
      <c r="P54" s="46">
        <f t="shared" si="0"/>
        <v>760</v>
      </c>
      <c r="R54" s="1">
        <f t="shared" si="1"/>
        <v>760</v>
      </c>
      <c r="S54" s="1">
        <f t="shared" si="1"/>
        <v>0</v>
      </c>
      <c r="T54" s="1">
        <f t="shared" si="2"/>
        <v>760</v>
      </c>
    </row>
    <row r="55" spans="1:20" x14ac:dyDescent="0.2">
      <c r="A55" s="16" t="s">
        <v>60</v>
      </c>
      <c r="B55" s="43">
        <v>31705</v>
      </c>
      <c r="C55" s="43">
        <v>0</v>
      </c>
      <c r="D55" s="51">
        <v>0</v>
      </c>
      <c r="E55" s="51">
        <v>0</v>
      </c>
      <c r="F55" s="52">
        <v>0</v>
      </c>
      <c r="G55" s="52">
        <v>0</v>
      </c>
      <c r="H55" s="52">
        <v>0</v>
      </c>
      <c r="I55" s="52">
        <v>0</v>
      </c>
      <c r="J55" s="51">
        <v>0</v>
      </c>
      <c r="K55" s="51">
        <v>0</v>
      </c>
      <c r="L55" s="51">
        <v>0</v>
      </c>
      <c r="M55" s="51">
        <v>0</v>
      </c>
      <c r="N55" s="51">
        <v>0</v>
      </c>
      <c r="O55" s="54">
        <v>0</v>
      </c>
      <c r="P55" s="46">
        <f t="shared" si="0"/>
        <v>31705</v>
      </c>
      <c r="R55" s="1">
        <f t="shared" si="1"/>
        <v>31705</v>
      </c>
      <c r="S55" s="1">
        <f t="shared" si="1"/>
        <v>0</v>
      </c>
      <c r="T55" s="1">
        <f t="shared" si="2"/>
        <v>31705</v>
      </c>
    </row>
    <row r="56" spans="1:20" x14ac:dyDescent="0.2">
      <c r="A56" s="31" t="s">
        <v>25</v>
      </c>
      <c r="B56" s="29">
        <f t="shared" ref="B56:P56" si="3">SUM(B5:B55)</f>
        <v>2021848</v>
      </c>
      <c r="C56" s="32">
        <f t="shared" si="3"/>
        <v>392233</v>
      </c>
      <c r="D56" s="32">
        <f t="shared" si="3"/>
        <v>1463169</v>
      </c>
      <c r="E56" s="32">
        <f t="shared" si="3"/>
        <v>773948</v>
      </c>
      <c r="F56" s="32">
        <f t="shared" si="3"/>
        <v>1009154</v>
      </c>
      <c r="G56" s="32">
        <f t="shared" si="3"/>
        <v>0</v>
      </c>
      <c r="H56" s="32">
        <f t="shared" si="3"/>
        <v>0</v>
      </c>
      <c r="I56" s="32">
        <f t="shared" si="3"/>
        <v>0</v>
      </c>
      <c r="J56" s="32">
        <f t="shared" si="3"/>
        <v>0</v>
      </c>
      <c r="K56" s="32">
        <f t="shared" si="3"/>
        <v>0</v>
      </c>
      <c r="L56" s="32">
        <f t="shared" si="3"/>
        <v>2553000</v>
      </c>
      <c r="M56" s="32">
        <f t="shared" si="3"/>
        <v>0</v>
      </c>
      <c r="N56" s="32">
        <f t="shared" si="3"/>
        <v>0</v>
      </c>
      <c r="O56" s="32">
        <f t="shared" si="3"/>
        <v>0</v>
      </c>
      <c r="P56" s="47">
        <f t="shared" si="3"/>
        <v>8213352</v>
      </c>
      <c r="R56" s="1">
        <f>SUM(B56,D56,F56,H56,J56,L56,N56)</f>
        <v>7047171</v>
      </c>
      <c r="S56" s="1">
        <f>SUM(C56,E56,G56,I56,K56,M56,O56)</f>
        <v>1166181</v>
      </c>
      <c r="T56" s="1">
        <f t="shared" si="2"/>
        <v>8213352</v>
      </c>
    </row>
    <row r="57" spans="1:20" x14ac:dyDescent="0.2">
      <c r="A57" s="31" t="s">
        <v>5</v>
      </c>
      <c r="B57" s="37">
        <f>(B56/$P56)</f>
        <v>0.24616599897337896</v>
      </c>
      <c r="C57" s="48">
        <f>(C56/$P56)</f>
        <v>4.7755532698464644E-2</v>
      </c>
      <c r="D57" s="37">
        <f t="shared" ref="D57:P57" si="4">(D56/$P56)</f>
        <v>0.17814517142331171</v>
      </c>
      <c r="E57" s="37">
        <f t="shared" si="4"/>
        <v>9.4230467658028047E-2</v>
      </c>
      <c r="F57" s="37">
        <f t="shared" si="4"/>
        <v>0.12286749672971523</v>
      </c>
      <c r="G57" s="37">
        <f t="shared" si="4"/>
        <v>0</v>
      </c>
      <c r="H57" s="37">
        <f t="shared" si="4"/>
        <v>0</v>
      </c>
      <c r="I57" s="37">
        <f t="shared" si="4"/>
        <v>0</v>
      </c>
      <c r="J57" s="37">
        <f t="shared" si="4"/>
        <v>0</v>
      </c>
      <c r="K57" s="37">
        <f t="shared" si="4"/>
        <v>0</v>
      </c>
      <c r="L57" s="37">
        <f t="shared" si="4"/>
        <v>0.31083533251710144</v>
      </c>
      <c r="M57" s="37">
        <f t="shared" si="4"/>
        <v>0</v>
      </c>
      <c r="N57" s="37">
        <f t="shared" si="4"/>
        <v>0</v>
      </c>
      <c r="O57" s="37">
        <f t="shared" si="4"/>
        <v>0</v>
      </c>
      <c r="P57" s="49">
        <f t="shared" si="4"/>
        <v>1</v>
      </c>
    </row>
    <row r="58" spans="1:20" x14ac:dyDescent="0.2">
      <c r="A58" s="28" t="s">
        <v>27</v>
      </c>
      <c r="B58" s="33">
        <f t="shared" ref="B58:P58" si="5">COUNTIF(B5:B55,"&gt;0")</f>
        <v>36</v>
      </c>
      <c r="C58" s="50">
        <f t="shared" si="5"/>
        <v>8</v>
      </c>
      <c r="D58" s="50">
        <f t="shared" si="5"/>
        <v>5</v>
      </c>
      <c r="E58" s="50">
        <f t="shared" si="5"/>
        <v>3</v>
      </c>
      <c r="F58" s="50">
        <f t="shared" si="5"/>
        <v>2</v>
      </c>
      <c r="G58" s="50">
        <f t="shared" si="5"/>
        <v>0</v>
      </c>
      <c r="H58" s="50">
        <f t="shared" si="5"/>
        <v>0</v>
      </c>
      <c r="I58" s="50">
        <f t="shared" si="5"/>
        <v>0</v>
      </c>
      <c r="J58" s="50">
        <f t="shared" si="5"/>
        <v>0</v>
      </c>
      <c r="K58" s="50">
        <f t="shared" si="5"/>
        <v>0</v>
      </c>
      <c r="L58" s="50">
        <f t="shared" si="5"/>
        <v>1</v>
      </c>
      <c r="M58" s="50">
        <f t="shared" si="5"/>
        <v>0</v>
      </c>
      <c r="N58" s="50">
        <f t="shared" si="5"/>
        <v>0</v>
      </c>
      <c r="O58" s="50">
        <f t="shared" si="5"/>
        <v>0</v>
      </c>
      <c r="P58" s="36">
        <f t="shared" si="5"/>
        <v>51</v>
      </c>
    </row>
    <row r="59" spans="1:20" x14ac:dyDescent="0.2">
      <c r="A59" s="24"/>
      <c r="B59" s="17"/>
      <c r="C59" s="17"/>
      <c r="D59" s="17"/>
      <c r="E59" s="17"/>
      <c r="F59" s="17"/>
      <c r="G59" s="17"/>
      <c r="H59" s="17"/>
      <c r="I59" s="17"/>
      <c r="J59" s="17"/>
      <c r="K59" s="17"/>
      <c r="L59" s="17"/>
      <c r="M59" s="17"/>
      <c r="N59" s="17"/>
      <c r="O59" s="17"/>
      <c r="P59" s="18"/>
    </row>
    <row r="60" spans="1:20" ht="13.5" thickBot="1" x14ac:dyDescent="0.25">
      <c r="A60" s="19" t="s">
        <v>6</v>
      </c>
      <c r="B60" s="21"/>
      <c r="C60" s="20"/>
      <c r="D60" s="21"/>
      <c r="E60" s="21"/>
      <c r="F60" s="21"/>
      <c r="G60" s="21"/>
      <c r="H60" s="21"/>
      <c r="I60" s="21"/>
      <c r="J60" s="21"/>
      <c r="K60" s="21"/>
      <c r="L60" s="21"/>
      <c r="M60" s="21"/>
      <c r="N60" s="21"/>
      <c r="O60" s="21"/>
      <c r="P60" s="22"/>
    </row>
    <row r="61" spans="1:20" x14ac:dyDescent="0.2">
      <c r="D61" s="1"/>
      <c r="E61" s="1"/>
      <c r="F61" s="1"/>
      <c r="G61" s="1"/>
      <c r="H61" s="1"/>
      <c r="I61" s="1"/>
      <c r="J61" s="1"/>
      <c r="K61" s="1"/>
      <c r="L61" s="1"/>
      <c r="M61" s="1"/>
      <c r="N61" s="1"/>
      <c r="O61" s="1"/>
      <c r="P61" s="1"/>
    </row>
  </sheetData>
  <mergeCells count="7">
    <mergeCell ref="N3:O3"/>
    <mergeCell ref="B3:C3"/>
    <mergeCell ref="D3:E3"/>
    <mergeCell ref="F3:G3"/>
    <mergeCell ref="H3:I3"/>
    <mergeCell ref="J3:K3"/>
    <mergeCell ref="L3:M3"/>
  </mergeCells>
  <printOptions horizontalCentered="1"/>
  <pageMargins left="0.5" right="0.5" top="0.5" bottom="0.5" header="0.3" footer="0.3"/>
  <pageSetup paperSize="5" scale="64" fitToHeight="0" orientation="landscape" r:id="rId1"/>
  <headerFooter>
    <oddFooter>&amp;L&amp;12Office of Economic and Demographic Research&amp;R&amp;12Page &amp;P of &amp;N</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61"/>
  <sheetViews>
    <sheetView workbookViewId="0"/>
  </sheetViews>
  <sheetFormatPr defaultRowHeight="12.75" x14ac:dyDescent="0.2"/>
  <cols>
    <col min="1" max="1" width="55.7109375" customWidth="1"/>
    <col min="2" max="15" width="13.7109375" customWidth="1"/>
    <col min="16" max="16" width="14.7109375" customWidth="1"/>
    <col min="18" max="20" width="13.7109375" customWidth="1"/>
  </cols>
  <sheetData>
    <row r="1" spans="1:20" ht="23.25" x14ac:dyDescent="0.35">
      <c r="A1" s="3" t="s">
        <v>8</v>
      </c>
      <c r="B1" s="4"/>
      <c r="C1" s="4"/>
      <c r="D1" s="5"/>
      <c r="E1" s="5"/>
      <c r="F1" s="5"/>
      <c r="G1" s="5"/>
      <c r="H1" s="5"/>
      <c r="I1" s="5"/>
      <c r="J1" s="5"/>
      <c r="K1" s="5"/>
      <c r="L1" s="5"/>
      <c r="M1" s="5"/>
      <c r="N1" s="5"/>
      <c r="O1" s="5"/>
      <c r="P1" s="6"/>
    </row>
    <row r="2" spans="1:20" ht="18.75" thickBot="1" x14ac:dyDescent="0.3">
      <c r="A2" s="7" t="s">
        <v>97</v>
      </c>
      <c r="B2" s="8"/>
      <c r="C2" s="8"/>
      <c r="D2" s="9"/>
      <c r="E2" s="9"/>
      <c r="F2" s="9"/>
      <c r="G2" s="9"/>
      <c r="H2" s="9"/>
      <c r="I2" s="9"/>
      <c r="J2" s="9"/>
      <c r="K2" s="9"/>
      <c r="L2" s="9"/>
      <c r="M2" s="9"/>
      <c r="N2" s="9"/>
      <c r="O2" s="9"/>
      <c r="P2" s="10"/>
    </row>
    <row r="3" spans="1:20" x14ac:dyDescent="0.2">
      <c r="A3" s="25"/>
      <c r="B3" s="92" t="s">
        <v>0</v>
      </c>
      <c r="C3" s="93"/>
      <c r="D3" s="92" t="s">
        <v>33</v>
      </c>
      <c r="E3" s="93"/>
      <c r="F3" s="92" t="s">
        <v>1</v>
      </c>
      <c r="G3" s="93"/>
      <c r="H3" s="92" t="s">
        <v>34</v>
      </c>
      <c r="I3" s="93"/>
      <c r="J3" s="92" t="s">
        <v>35</v>
      </c>
      <c r="K3" s="93"/>
      <c r="L3" s="92" t="s">
        <v>36</v>
      </c>
      <c r="M3" s="93"/>
      <c r="N3" s="92" t="s">
        <v>2</v>
      </c>
      <c r="O3" s="93"/>
      <c r="P3" s="39" t="s">
        <v>4</v>
      </c>
    </row>
    <row r="4" spans="1:20" ht="13.5" thickBot="1" x14ac:dyDescent="0.25">
      <c r="A4" s="26" t="s">
        <v>76</v>
      </c>
      <c r="B4" s="27" t="s">
        <v>37</v>
      </c>
      <c r="C4" s="40" t="s">
        <v>38</v>
      </c>
      <c r="D4" s="40" t="s">
        <v>37</v>
      </c>
      <c r="E4" s="40" t="s">
        <v>38</v>
      </c>
      <c r="F4" s="40" t="s">
        <v>37</v>
      </c>
      <c r="G4" s="40" t="s">
        <v>38</v>
      </c>
      <c r="H4" s="40" t="s">
        <v>37</v>
      </c>
      <c r="I4" s="40" t="s">
        <v>38</v>
      </c>
      <c r="J4" s="40" t="s">
        <v>37</v>
      </c>
      <c r="K4" s="40" t="s">
        <v>38</v>
      </c>
      <c r="L4" s="40" t="s">
        <v>37</v>
      </c>
      <c r="M4" s="40" t="s">
        <v>38</v>
      </c>
      <c r="N4" s="40" t="s">
        <v>37</v>
      </c>
      <c r="O4" s="40" t="s">
        <v>38</v>
      </c>
      <c r="P4" s="41" t="s">
        <v>3</v>
      </c>
      <c r="R4" s="40" t="s">
        <v>37</v>
      </c>
      <c r="S4" s="40" t="s">
        <v>38</v>
      </c>
      <c r="T4" s="40" t="s">
        <v>4</v>
      </c>
    </row>
    <row r="5" spans="1:20" x14ac:dyDescent="0.2">
      <c r="A5" s="16" t="s">
        <v>39</v>
      </c>
      <c r="B5" s="43">
        <v>750</v>
      </c>
      <c r="C5" s="43">
        <v>0</v>
      </c>
      <c r="D5" s="51">
        <v>0</v>
      </c>
      <c r="E5" s="51">
        <v>0</v>
      </c>
      <c r="F5" s="52">
        <v>0</v>
      </c>
      <c r="G5" s="52">
        <v>0</v>
      </c>
      <c r="H5" s="52">
        <v>0</v>
      </c>
      <c r="I5" s="52">
        <v>0</v>
      </c>
      <c r="J5" s="51">
        <v>0</v>
      </c>
      <c r="K5" s="51">
        <v>0</v>
      </c>
      <c r="L5" s="51">
        <v>0</v>
      </c>
      <c r="M5" s="51">
        <v>0</v>
      </c>
      <c r="N5" s="51">
        <v>0</v>
      </c>
      <c r="O5" s="54">
        <v>0</v>
      </c>
      <c r="P5" s="46">
        <f t="shared" ref="P5:P55" si="0">SUM(B5:O5)</f>
        <v>750</v>
      </c>
      <c r="R5" s="1">
        <f t="shared" ref="R5:S55" si="1">SUM(B5,D5,F5,H5,J5,L5,N5)</f>
        <v>750</v>
      </c>
      <c r="S5" s="1">
        <f t="shared" si="1"/>
        <v>0</v>
      </c>
      <c r="T5" s="1">
        <f t="shared" ref="T5:T56" si="2">SUM(R5:S5)</f>
        <v>750</v>
      </c>
    </row>
    <row r="6" spans="1:20" x14ac:dyDescent="0.2">
      <c r="A6" s="16" t="s">
        <v>41</v>
      </c>
      <c r="B6" s="43">
        <v>1520</v>
      </c>
      <c r="C6" s="43">
        <v>725</v>
      </c>
      <c r="D6" s="51">
        <v>0</v>
      </c>
      <c r="E6" s="51">
        <v>0</v>
      </c>
      <c r="F6" s="52">
        <v>0</v>
      </c>
      <c r="G6" s="52">
        <v>0</v>
      </c>
      <c r="H6" s="52">
        <v>0</v>
      </c>
      <c r="I6" s="52">
        <v>0</v>
      </c>
      <c r="J6" s="51">
        <v>0</v>
      </c>
      <c r="K6" s="51">
        <v>0</v>
      </c>
      <c r="L6" s="51">
        <v>0</v>
      </c>
      <c r="M6" s="51">
        <v>0</v>
      </c>
      <c r="N6" s="51">
        <v>0</v>
      </c>
      <c r="O6" s="54">
        <v>0</v>
      </c>
      <c r="P6" s="46">
        <f t="shared" si="0"/>
        <v>2245</v>
      </c>
      <c r="R6" s="1">
        <f t="shared" si="1"/>
        <v>1520</v>
      </c>
      <c r="S6" s="1">
        <f t="shared" si="1"/>
        <v>725</v>
      </c>
      <c r="T6" s="1">
        <f t="shared" si="2"/>
        <v>2245</v>
      </c>
    </row>
    <row r="7" spans="1:20" x14ac:dyDescent="0.2">
      <c r="A7" s="61" t="s">
        <v>82</v>
      </c>
      <c r="B7" s="43">
        <v>0</v>
      </c>
      <c r="C7" s="43">
        <v>51963</v>
      </c>
      <c r="D7" s="51">
        <v>0</v>
      </c>
      <c r="E7" s="51">
        <v>0</v>
      </c>
      <c r="F7" s="52">
        <v>0</v>
      </c>
      <c r="G7" s="52">
        <v>0</v>
      </c>
      <c r="H7" s="52">
        <v>0</v>
      </c>
      <c r="I7" s="52">
        <v>0</v>
      </c>
      <c r="J7" s="51">
        <v>0</v>
      </c>
      <c r="K7" s="51">
        <v>0</v>
      </c>
      <c r="L7" s="51">
        <v>0</v>
      </c>
      <c r="M7" s="51">
        <v>0</v>
      </c>
      <c r="N7" s="51">
        <v>0</v>
      </c>
      <c r="O7" s="54">
        <v>0</v>
      </c>
      <c r="P7" s="46">
        <f t="shared" si="0"/>
        <v>51963</v>
      </c>
      <c r="R7" s="1">
        <f t="shared" si="1"/>
        <v>0</v>
      </c>
      <c r="S7" s="1">
        <f t="shared" si="1"/>
        <v>51963</v>
      </c>
      <c r="T7" s="1">
        <f t="shared" si="2"/>
        <v>51963</v>
      </c>
    </row>
    <row r="8" spans="1:20" x14ac:dyDescent="0.2">
      <c r="A8" s="16" t="s">
        <v>10</v>
      </c>
      <c r="B8" s="43">
        <v>2756</v>
      </c>
      <c r="C8" s="43">
        <v>0</v>
      </c>
      <c r="D8" s="51">
        <v>0</v>
      </c>
      <c r="E8" s="51">
        <v>0</v>
      </c>
      <c r="F8" s="52">
        <v>0</v>
      </c>
      <c r="G8" s="52">
        <v>0</v>
      </c>
      <c r="H8" s="52">
        <v>0</v>
      </c>
      <c r="I8" s="52">
        <v>0</v>
      </c>
      <c r="J8" s="51">
        <v>0</v>
      </c>
      <c r="K8" s="51">
        <v>0</v>
      </c>
      <c r="L8" s="51">
        <v>0</v>
      </c>
      <c r="M8" s="51">
        <v>0</v>
      </c>
      <c r="N8" s="51">
        <v>0</v>
      </c>
      <c r="O8" s="54">
        <v>0</v>
      </c>
      <c r="P8" s="46">
        <f t="shared" si="0"/>
        <v>2756</v>
      </c>
      <c r="R8" s="1">
        <f t="shared" si="1"/>
        <v>2756</v>
      </c>
      <c r="S8" s="1">
        <f t="shared" si="1"/>
        <v>0</v>
      </c>
      <c r="T8" s="1">
        <f t="shared" si="2"/>
        <v>2756</v>
      </c>
    </row>
    <row r="9" spans="1:20" x14ac:dyDescent="0.2">
      <c r="A9" s="16" t="s">
        <v>42</v>
      </c>
      <c r="B9" s="43">
        <v>150116</v>
      </c>
      <c r="C9" s="43">
        <v>0</v>
      </c>
      <c r="D9" s="51">
        <v>0</v>
      </c>
      <c r="E9" s="51">
        <v>0</v>
      </c>
      <c r="F9" s="52">
        <v>0</v>
      </c>
      <c r="G9" s="52">
        <v>0</v>
      </c>
      <c r="H9" s="52">
        <v>0</v>
      </c>
      <c r="I9" s="52">
        <v>0</v>
      </c>
      <c r="J9" s="51">
        <v>0</v>
      </c>
      <c r="K9" s="51">
        <v>0</v>
      </c>
      <c r="L9" s="51">
        <v>0</v>
      </c>
      <c r="M9" s="51">
        <v>0</v>
      </c>
      <c r="N9" s="51">
        <v>0</v>
      </c>
      <c r="O9" s="54">
        <v>0</v>
      </c>
      <c r="P9" s="46">
        <f t="shared" si="0"/>
        <v>150116</v>
      </c>
      <c r="R9" s="1">
        <f t="shared" si="1"/>
        <v>150116</v>
      </c>
      <c r="S9" s="1">
        <f t="shared" si="1"/>
        <v>0</v>
      </c>
      <c r="T9" s="1">
        <f t="shared" si="2"/>
        <v>150116</v>
      </c>
    </row>
    <row r="10" spans="1:20" x14ac:dyDescent="0.2">
      <c r="A10" s="16" t="s">
        <v>100</v>
      </c>
      <c r="B10" s="43">
        <v>0</v>
      </c>
      <c r="C10" s="43">
        <v>0</v>
      </c>
      <c r="D10" s="51">
        <v>573694</v>
      </c>
      <c r="E10" s="51">
        <v>0</v>
      </c>
      <c r="F10" s="52">
        <v>0</v>
      </c>
      <c r="G10" s="52">
        <v>0</v>
      </c>
      <c r="H10" s="52">
        <v>0</v>
      </c>
      <c r="I10" s="52">
        <v>0</v>
      </c>
      <c r="J10" s="51">
        <v>0</v>
      </c>
      <c r="K10" s="51">
        <v>0</v>
      </c>
      <c r="L10" s="51">
        <v>0</v>
      </c>
      <c r="M10" s="51">
        <v>0</v>
      </c>
      <c r="N10" s="51">
        <v>0</v>
      </c>
      <c r="O10" s="54">
        <v>0</v>
      </c>
      <c r="P10" s="46">
        <f t="shared" si="0"/>
        <v>573694</v>
      </c>
      <c r="R10" s="1">
        <f t="shared" si="1"/>
        <v>573694</v>
      </c>
      <c r="S10" s="1">
        <f t="shared" si="1"/>
        <v>0</v>
      </c>
      <c r="T10" s="1">
        <f t="shared" si="2"/>
        <v>573694</v>
      </c>
    </row>
    <row r="11" spans="1:20" x14ac:dyDescent="0.2">
      <c r="A11" s="16" t="s">
        <v>28</v>
      </c>
      <c r="B11" s="43">
        <v>760</v>
      </c>
      <c r="C11" s="43">
        <v>0</v>
      </c>
      <c r="D11" s="51">
        <v>0</v>
      </c>
      <c r="E11" s="51">
        <v>0</v>
      </c>
      <c r="F11" s="52">
        <v>0</v>
      </c>
      <c r="G11" s="52">
        <v>0</v>
      </c>
      <c r="H11" s="52">
        <v>0</v>
      </c>
      <c r="I11" s="52">
        <v>0</v>
      </c>
      <c r="J11" s="51">
        <v>0</v>
      </c>
      <c r="K11" s="51">
        <v>0</v>
      </c>
      <c r="L11" s="51">
        <v>0</v>
      </c>
      <c r="M11" s="51">
        <v>0</v>
      </c>
      <c r="N11" s="51">
        <v>0</v>
      </c>
      <c r="O11" s="54">
        <v>0</v>
      </c>
      <c r="P11" s="46">
        <f t="shared" si="0"/>
        <v>760</v>
      </c>
      <c r="R11" s="1">
        <f t="shared" si="1"/>
        <v>760</v>
      </c>
      <c r="S11" s="1">
        <f t="shared" si="1"/>
        <v>0</v>
      </c>
      <c r="T11" s="1">
        <f t="shared" si="2"/>
        <v>760</v>
      </c>
    </row>
    <row r="12" spans="1:20" x14ac:dyDescent="0.2">
      <c r="A12" s="16" t="s">
        <v>11</v>
      </c>
      <c r="B12" s="43">
        <v>13836</v>
      </c>
      <c r="C12" s="43">
        <v>0</v>
      </c>
      <c r="D12" s="51">
        <v>0</v>
      </c>
      <c r="E12" s="51">
        <v>0</v>
      </c>
      <c r="F12" s="52">
        <v>0</v>
      </c>
      <c r="G12" s="52">
        <v>0</v>
      </c>
      <c r="H12" s="52">
        <v>0</v>
      </c>
      <c r="I12" s="52">
        <v>0</v>
      </c>
      <c r="J12" s="51">
        <v>0</v>
      </c>
      <c r="K12" s="51">
        <v>0</v>
      </c>
      <c r="L12" s="51">
        <v>0</v>
      </c>
      <c r="M12" s="51">
        <v>0</v>
      </c>
      <c r="N12" s="51">
        <v>0</v>
      </c>
      <c r="O12" s="54">
        <v>0</v>
      </c>
      <c r="P12" s="46">
        <f t="shared" si="0"/>
        <v>13836</v>
      </c>
      <c r="R12" s="1">
        <f t="shared" si="1"/>
        <v>13836</v>
      </c>
      <c r="S12" s="1">
        <f t="shared" si="1"/>
        <v>0</v>
      </c>
      <c r="T12" s="1">
        <f t="shared" si="2"/>
        <v>13836</v>
      </c>
    </row>
    <row r="13" spans="1:20" x14ac:dyDescent="0.2">
      <c r="A13" s="16" t="s">
        <v>74</v>
      </c>
      <c r="B13" s="43">
        <v>0</v>
      </c>
      <c r="C13" s="43">
        <v>0</v>
      </c>
      <c r="D13" s="51">
        <v>0</v>
      </c>
      <c r="E13" s="51">
        <v>1920</v>
      </c>
      <c r="F13" s="52">
        <v>0</v>
      </c>
      <c r="G13" s="52">
        <v>0</v>
      </c>
      <c r="H13" s="52">
        <v>0</v>
      </c>
      <c r="I13" s="52">
        <v>0</v>
      </c>
      <c r="J13" s="51">
        <v>0</v>
      </c>
      <c r="K13" s="51">
        <v>0</v>
      </c>
      <c r="L13" s="51">
        <v>0</v>
      </c>
      <c r="M13" s="51">
        <v>0</v>
      </c>
      <c r="N13" s="51">
        <v>0</v>
      </c>
      <c r="O13" s="54">
        <v>0</v>
      </c>
      <c r="P13" s="46">
        <f t="shared" si="0"/>
        <v>1920</v>
      </c>
      <c r="R13" s="1">
        <f t="shared" si="1"/>
        <v>0</v>
      </c>
      <c r="S13" s="1">
        <f t="shared" si="1"/>
        <v>1920</v>
      </c>
      <c r="T13" s="1">
        <f t="shared" si="2"/>
        <v>1920</v>
      </c>
    </row>
    <row r="14" spans="1:20" x14ac:dyDescent="0.2">
      <c r="A14" s="62" t="s">
        <v>103</v>
      </c>
      <c r="B14" s="43">
        <v>0</v>
      </c>
      <c r="C14" s="43">
        <v>0</v>
      </c>
      <c r="D14" s="51">
        <v>0</v>
      </c>
      <c r="E14" s="51">
        <v>0</v>
      </c>
      <c r="F14" s="52">
        <v>0</v>
      </c>
      <c r="G14" s="52">
        <v>0</v>
      </c>
      <c r="H14" s="52">
        <v>0</v>
      </c>
      <c r="I14" s="52">
        <v>0</v>
      </c>
      <c r="J14" s="51">
        <v>0</v>
      </c>
      <c r="K14" s="51">
        <v>0</v>
      </c>
      <c r="L14" s="51">
        <v>260977</v>
      </c>
      <c r="M14" s="51">
        <v>0</v>
      </c>
      <c r="N14" s="51">
        <v>0</v>
      </c>
      <c r="O14" s="54">
        <v>0</v>
      </c>
      <c r="P14" s="46">
        <f t="shared" si="0"/>
        <v>260977</v>
      </c>
      <c r="R14" s="1">
        <f t="shared" si="1"/>
        <v>260977</v>
      </c>
      <c r="S14" s="1">
        <f t="shared" si="1"/>
        <v>0</v>
      </c>
      <c r="T14" s="1">
        <f t="shared" si="2"/>
        <v>260977</v>
      </c>
    </row>
    <row r="15" spans="1:20" x14ac:dyDescent="0.2">
      <c r="A15" s="55" t="s">
        <v>29</v>
      </c>
      <c r="B15" s="43">
        <v>0</v>
      </c>
      <c r="C15" s="43">
        <v>35790</v>
      </c>
      <c r="D15" s="51">
        <v>0</v>
      </c>
      <c r="E15" s="51">
        <v>0</v>
      </c>
      <c r="F15" s="52">
        <v>0</v>
      </c>
      <c r="G15" s="52">
        <v>0</v>
      </c>
      <c r="H15" s="52">
        <v>0</v>
      </c>
      <c r="I15" s="52">
        <v>0</v>
      </c>
      <c r="J15" s="51">
        <v>0</v>
      </c>
      <c r="K15" s="51">
        <v>0</v>
      </c>
      <c r="L15" s="51">
        <v>0</v>
      </c>
      <c r="M15" s="51">
        <v>0</v>
      </c>
      <c r="N15" s="51">
        <v>0</v>
      </c>
      <c r="O15" s="54">
        <v>0</v>
      </c>
      <c r="P15" s="46">
        <f t="shared" si="0"/>
        <v>35790</v>
      </c>
      <c r="R15" s="1">
        <f t="shared" si="1"/>
        <v>0</v>
      </c>
      <c r="S15" s="1">
        <f t="shared" si="1"/>
        <v>35790</v>
      </c>
      <c r="T15" s="1">
        <f t="shared" si="2"/>
        <v>35790</v>
      </c>
    </row>
    <row r="16" spans="1:20" x14ac:dyDescent="0.2">
      <c r="A16" s="55" t="s">
        <v>12</v>
      </c>
      <c r="B16" s="43">
        <v>8418</v>
      </c>
      <c r="C16" s="43">
        <v>0</v>
      </c>
      <c r="D16" s="51">
        <v>0</v>
      </c>
      <c r="E16" s="51">
        <v>0</v>
      </c>
      <c r="F16" s="52">
        <v>0</v>
      </c>
      <c r="G16" s="52">
        <v>0</v>
      </c>
      <c r="H16" s="52">
        <v>0</v>
      </c>
      <c r="I16" s="52">
        <v>0</v>
      </c>
      <c r="J16" s="51">
        <v>0</v>
      </c>
      <c r="K16" s="51">
        <v>0</v>
      </c>
      <c r="L16" s="51">
        <v>0</v>
      </c>
      <c r="M16" s="51">
        <v>0</v>
      </c>
      <c r="N16" s="51">
        <v>0</v>
      </c>
      <c r="O16" s="54">
        <v>0</v>
      </c>
      <c r="P16" s="46">
        <f t="shared" si="0"/>
        <v>8418</v>
      </c>
      <c r="R16" s="1">
        <f t="shared" si="1"/>
        <v>8418</v>
      </c>
      <c r="S16" s="1">
        <f t="shared" si="1"/>
        <v>0</v>
      </c>
      <c r="T16" s="1">
        <f t="shared" si="2"/>
        <v>8418</v>
      </c>
    </row>
    <row r="17" spans="1:20" x14ac:dyDescent="0.2">
      <c r="A17" s="55" t="s">
        <v>44</v>
      </c>
      <c r="B17" s="43">
        <v>342849</v>
      </c>
      <c r="C17" s="43">
        <v>0</v>
      </c>
      <c r="D17" s="51">
        <v>0</v>
      </c>
      <c r="E17" s="51">
        <v>0</v>
      </c>
      <c r="F17" s="52">
        <v>0</v>
      </c>
      <c r="G17" s="52">
        <v>0</v>
      </c>
      <c r="H17" s="52">
        <v>0</v>
      </c>
      <c r="I17" s="52">
        <v>0</v>
      </c>
      <c r="J17" s="51">
        <v>0</v>
      </c>
      <c r="K17" s="51">
        <v>0</v>
      </c>
      <c r="L17" s="51">
        <v>0</v>
      </c>
      <c r="M17" s="51">
        <v>0</v>
      </c>
      <c r="N17" s="51">
        <v>0</v>
      </c>
      <c r="O17" s="54">
        <v>0</v>
      </c>
      <c r="P17" s="46">
        <f t="shared" si="0"/>
        <v>342849</v>
      </c>
      <c r="R17" s="1">
        <f t="shared" si="1"/>
        <v>342849</v>
      </c>
      <c r="S17" s="1">
        <f t="shared" si="1"/>
        <v>0</v>
      </c>
      <c r="T17" s="1">
        <f t="shared" si="2"/>
        <v>342849</v>
      </c>
    </row>
    <row r="18" spans="1:20" x14ac:dyDescent="0.2">
      <c r="A18" s="55" t="s">
        <v>87</v>
      </c>
      <c r="B18" s="43">
        <v>265183</v>
      </c>
      <c r="C18" s="43">
        <v>0</v>
      </c>
      <c r="D18" s="51">
        <v>0</v>
      </c>
      <c r="E18" s="51">
        <v>0</v>
      </c>
      <c r="F18" s="52">
        <v>0</v>
      </c>
      <c r="G18" s="52">
        <v>0</v>
      </c>
      <c r="H18" s="52">
        <v>0</v>
      </c>
      <c r="I18" s="52">
        <v>0</v>
      </c>
      <c r="J18" s="51">
        <v>0</v>
      </c>
      <c r="K18" s="51">
        <v>0</v>
      </c>
      <c r="L18" s="51">
        <v>0</v>
      </c>
      <c r="M18" s="51">
        <v>0</v>
      </c>
      <c r="N18" s="51">
        <v>0</v>
      </c>
      <c r="O18" s="54">
        <v>0</v>
      </c>
      <c r="P18" s="46">
        <f t="shared" si="0"/>
        <v>265183</v>
      </c>
      <c r="R18" s="1">
        <f t="shared" si="1"/>
        <v>265183</v>
      </c>
      <c r="S18" s="1">
        <f t="shared" si="1"/>
        <v>0</v>
      </c>
      <c r="T18" s="1">
        <f t="shared" si="2"/>
        <v>265183</v>
      </c>
    </row>
    <row r="19" spans="1:20" x14ac:dyDescent="0.2">
      <c r="A19" s="55" t="s">
        <v>95</v>
      </c>
      <c r="B19" s="43">
        <v>0</v>
      </c>
      <c r="C19" s="43">
        <v>0</v>
      </c>
      <c r="D19" s="51">
        <v>11504</v>
      </c>
      <c r="E19" s="51">
        <v>0</v>
      </c>
      <c r="F19" s="52">
        <v>0</v>
      </c>
      <c r="G19" s="52">
        <v>0</v>
      </c>
      <c r="H19" s="52">
        <v>0</v>
      </c>
      <c r="I19" s="52">
        <v>0</v>
      </c>
      <c r="J19" s="51">
        <v>0</v>
      </c>
      <c r="K19" s="51">
        <v>0</v>
      </c>
      <c r="L19" s="51">
        <v>0</v>
      </c>
      <c r="M19" s="51">
        <v>0</v>
      </c>
      <c r="N19" s="51">
        <v>0</v>
      </c>
      <c r="O19" s="54">
        <v>0</v>
      </c>
      <c r="P19" s="46">
        <f t="shared" si="0"/>
        <v>11504</v>
      </c>
      <c r="R19" s="1">
        <f>SUM(B19,D19,F19,H19,J19,L19,N19)</f>
        <v>11504</v>
      </c>
      <c r="S19" s="1">
        <f>SUM(C19,E19,G19,I19,K19,M19,O19)</f>
        <v>0</v>
      </c>
      <c r="T19" s="1">
        <f>SUM(R19:S19)</f>
        <v>11504</v>
      </c>
    </row>
    <row r="20" spans="1:20" x14ac:dyDescent="0.2">
      <c r="A20" s="55" t="s">
        <v>13</v>
      </c>
      <c r="B20" s="43">
        <v>0</v>
      </c>
      <c r="C20" s="43">
        <v>0</v>
      </c>
      <c r="D20" s="51">
        <v>971025</v>
      </c>
      <c r="E20" s="51">
        <v>1242612</v>
      </c>
      <c r="F20" s="52">
        <v>0</v>
      </c>
      <c r="G20" s="52">
        <v>0</v>
      </c>
      <c r="H20" s="52">
        <v>0</v>
      </c>
      <c r="I20" s="52">
        <v>0</v>
      </c>
      <c r="J20" s="51">
        <v>0</v>
      </c>
      <c r="K20" s="51">
        <v>0</v>
      </c>
      <c r="L20" s="51">
        <v>0</v>
      </c>
      <c r="M20" s="51">
        <v>0</v>
      </c>
      <c r="N20" s="51">
        <v>0</v>
      </c>
      <c r="O20" s="54">
        <v>0</v>
      </c>
      <c r="P20" s="46">
        <f t="shared" si="0"/>
        <v>2213637</v>
      </c>
      <c r="R20" s="1">
        <f t="shared" si="1"/>
        <v>971025</v>
      </c>
      <c r="S20" s="1">
        <f t="shared" si="1"/>
        <v>1242612</v>
      </c>
      <c r="T20" s="1">
        <f t="shared" si="2"/>
        <v>2213637</v>
      </c>
    </row>
    <row r="21" spans="1:20" x14ac:dyDescent="0.2">
      <c r="A21" s="55" t="s">
        <v>14</v>
      </c>
      <c r="B21" s="43">
        <v>16295</v>
      </c>
      <c r="C21" s="43">
        <v>0</v>
      </c>
      <c r="D21" s="51">
        <v>0</v>
      </c>
      <c r="E21" s="51">
        <v>0</v>
      </c>
      <c r="F21" s="52">
        <v>0</v>
      </c>
      <c r="G21" s="52">
        <v>0</v>
      </c>
      <c r="H21" s="52">
        <v>0</v>
      </c>
      <c r="I21" s="52">
        <v>0</v>
      </c>
      <c r="J21" s="51">
        <v>0</v>
      </c>
      <c r="K21" s="51">
        <v>0</v>
      </c>
      <c r="L21" s="51">
        <v>0</v>
      </c>
      <c r="M21" s="51">
        <v>0</v>
      </c>
      <c r="N21" s="51">
        <v>0</v>
      </c>
      <c r="O21" s="54">
        <v>0</v>
      </c>
      <c r="P21" s="46">
        <f t="shared" si="0"/>
        <v>16295</v>
      </c>
      <c r="R21" s="1">
        <f t="shared" si="1"/>
        <v>16295</v>
      </c>
      <c r="S21" s="1">
        <f t="shared" si="1"/>
        <v>0</v>
      </c>
      <c r="T21" s="1">
        <f t="shared" si="2"/>
        <v>16295</v>
      </c>
    </row>
    <row r="22" spans="1:20" x14ac:dyDescent="0.2">
      <c r="A22" s="55" t="s">
        <v>45</v>
      </c>
      <c r="B22" s="43">
        <v>0</v>
      </c>
      <c r="C22" s="43">
        <v>11707</v>
      </c>
      <c r="D22" s="51">
        <v>0</v>
      </c>
      <c r="E22" s="51">
        <v>0</v>
      </c>
      <c r="F22" s="52">
        <v>0</v>
      </c>
      <c r="G22" s="52">
        <v>0</v>
      </c>
      <c r="H22" s="52">
        <v>0</v>
      </c>
      <c r="I22" s="52">
        <v>0</v>
      </c>
      <c r="J22" s="51">
        <v>0</v>
      </c>
      <c r="K22" s="51">
        <v>0</v>
      </c>
      <c r="L22" s="51">
        <v>0</v>
      </c>
      <c r="M22" s="51">
        <v>0</v>
      </c>
      <c r="N22" s="51">
        <v>0</v>
      </c>
      <c r="O22" s="54">
        <v>0</v>
      </c>
      <c r="P22" s="46">
        <f t="shared" si="0"/>
        <v>11707</v>
      </c>
      <c r="R22" s="1">
        <f t="shared" si="1"/>
        <v>0</v>
      </c>
      <c r="S22" s="1">
        <f t="shared" si="1"/>
        <v>11707</v>
      </c>
      <c r="T22" s="1">
        <f t="shared" si="2"/>
        <v>11707</v>
      </c>
    </row>
    <row r="23" spans="1:20" x14ac:dyDescent="0.2">
      <c r="A23" s="55" t="s">
        <v>15</v>
      </c>
      <c r="B23" s="43">
        <v>0</v>
      </c>
      <c r="C23" s="43">
        <v>3080</v>
      </c>
      <c r="D23" s="51">
        <v>0</v>
      </c>
      <c r="E23" s="51">
        <v>0</v>
      </c>
      <c r="F23" s="52">
        <v>0</v>
      </c>
      <c r="G23" s="52">
        <v>0</v>
      </c>
      <c r="H23" s="52">
        <v>0</v>
      </c>
      <c r="I23" s="52">
        <v>0</v>
      </c>
      <c r="J23" s="51">
        <v>0</v>
      </c>
      <c r="K23" s="51">
        <v>0</v>
      </c>
      <c r="L23" s="51">
        <v>0</v>
      </c>
      <c r="M23" s="51">
        <v>0</v>
      </c>
      <c r="N23" s="51">
        <v>0</v>
      </c>
      <c r="O23" s="54">
        <v>0</v>
      </c>
      <c r="P23" s="46">
        <f t="shared" si="0"/>
        <v>3080</v>
      </c>
      <c r="R23" s="1">
        <f t="shared" si="1"/>
        <v>0</v>
      </c>
      <c r="S23" s="1">
        <f t="shared" si="1"/>
        <v>3080</v>
      </c>
      <c r="T23" s="1">
        <f t="shared" si="2"/>
        <v>3080</v>
      </c>
    </row>
    <row r="24" spans="1:20" x14ac:dyDescent="0.2">
      <c r="A24" s="55" t="s">
        <v>16</v>
      </c>
      <c r="B24" s="43">
        <v>67787</v>
      </c>
      <c r="C24" s="43">
        <v>0</v>
      </c>
      <c r="D24" s="51">
        <v>0</v>
      </c>
      <c r="E24" s="51">
        <v>0</v>
      </c>
      <c r="F24" s="52">
        <v>0</v>
      </c>
      <c r="G24" s="52">
        <v>0</v>
      </c>
      <c r="H24" s="52">
        <v>0</v>
      </c>
      <c r="I24" s="52">
        <v>0</v>
      </c>
      <c r="J24" s="51">
        <v>0</v>
      </c>
      <c r="K24" s="51">
        <v>0</v>
      </c>
      <c r="L24" s="51">
        <v>0</v>
      </c>
      <c r="M24" s="51">
        <v>0</v>
      </c>
      <c r="N24" s="51">
        <v>0</v>
      </c>
      <c r="O24" s="54">
        <v>0</v>
      </c>
      <c r="P24" s="46">
        <f t="shared" si="0"/>
        <v>67787</v>
      </c>
      <c r="R24" s="1">
        <f t="shared" si="1"/>
        <v>67787</v>
      </c>
      <c r="S24" s="1">
        <f t="shared" si="1"/>
        <v>0</v>
      </c>
      <c r="T24" s="1">
        <f t="shared" si="2"/>
        <v>67787</v>
      </c>
    </row>
    <row r="25" spans="1:20" x14ac:dyDescent="0.2">
      <c r="A25" s="56" t="s">
        <v>77</v>
      </c>
      <c r="B25" s="43">
        <v>16107</v>
      </c>
      <c r="C25" s="43">
        <v>0</v>
      </c>
      <c r="D25" s="51">
        <v>0</v>
      </c>
      <c r="E25" s="51">
        <v>0</v>
      </c>
      <c r="F25" s="52">
        <v>0</v>
      </c>
      <c r="G25" s="52">
        <v>0</v>
      </c>
      <c r="H25" s="52">
        <v>0</v>
      </c>
      <c r="I25" s="52">
        <v>0</v>
      </c>
      <c r="J25" s="51">
        <v>0</v>
      </c>
      <c r="K25" s="51">
        <v>0</v>
      </c>
      <c r="L25" s="51">
        <v>0</v>
      </c>
      <c r="M25" s="51">
        <v>0</v>
      </c>
      <c r="N25" s="51">
        <v>0</v>
      </c>
      <c r="O25" s="54">
        <v>0</v>
      </c>
      <c r="P25" s="46">
        <f t="shared" si="0"/>
        <v>16107</v>
      </c>
      <c r="R25" s="1">
        <f t="shared" si="1"/>
        <v>16107</v>
      </c>
      <c r="S25" s="1">
        <f t="shared" si="1"/>
        <v>0</v>
      </c>
      <c r="T25" s="1">
        <f t="shared" si="2"/>
        <v>16107</v>
      </c>
    </row>
    <row r="26" spans="1:20" x14ac:dyDescent="0.2">
      <c r="A26" s="55" t="s">
        <v>83</v>
      </c>
      <c r="B26" s="43">
        <v>59075</v>
      </c>
      <c r="C26" s="43">
        <v>0</v>
      </c>
      <c r="D26" s="51">
        <v>0</v>
      </c>
      <c r="E26" s="51">
        <v>0</v>
      </c>
      <c r="F26" s="52">
        <v>0</v>
      </c>
      <c r="G26" s="52">
        <v>0</v>
      </c>
      <c r="H26" s="52">
        <v>0</v>
      </c>
      <c r="I26" s="52">
        <v>0</v>
      </c>
      <c r="J26" s="51">
        <v>0</v>
      </c>
      <c r="K26" s="51">
        <v>0</v>
      </c>
      <c r="L26" s="51">
        <v>0</v>
      </c>
      <c r="M26" s="51">
        <v>0</v>
      </c>
      <c r="N26" s="51">
        <v>0</v>
      </c>
      <c r="O26" s="54">
        <v>0</v>
      </c>
      <c r="P26" s="46">
        <f t="shared" si="0"/>
        <v>59075</v>
      </c>
      <c r="R26" s="1">
        <f t="shared" si="1"/>
        <v>59075</v>
      </c>
      <c r="S26" s="1">
        <f t="shared" si="1"/>
        <v>0</v>
      </c>
      <c r="T26" s="1">
        <f t="shared" si="2"/>
        <v>59075</v>
      </c>
    </row>
    <row r="27" spans="1:20" x14ac:dyDescent="0.2">
      <c r="A27" s="55" t="s">
        <v>30</v>
      </c>
      <c r="B27" s="43">
        <v>54281</v>
      </c>
      <c r="C27" s="43">
        <v>0</v>
      </c>
      <c r="D27" s="51">
        <v>0</v>
      </c>
      <c r="E27" s="51">
        <v>0</v>
      </c>
      <c r="F27" s="52">
        <v>0</v>
      </c>
      <c r="G27" s="52">
        <v>0</v>
      </c>
      <c r="H27" s="52">
        <v>0</v>
      </c>
      <c r="I27" s="52">
        <v>0</v>
      </c>
      <c r="J27" s="51">
        <v>0</v>
      </c>
      <c r="K27" s="51">
        <v>0</v>
      </c>
      <c r="L27" s="51">
        <v>0</v>
      </c>
      <c r="M27" s="51">
        <v>0</v>
      </c>
      <c r="N27" s="51">
        <v>0</v>
      </c>
      <c r="O27" s="54">
        <v>0</v>
      </c>
      <c r="P27" s="46">
        <f t="shared" si="0"/>
        <v>54281</v>
      </c>
      <c r="R27" s="1">
        <f t="shared" si="1"/>
        <v>54281</v>
      </c>
      <c r="S27" s="1">
        <f t="shared" si="1"/>
        <v>0</v>
      </c>
      <c r="T27" s="1">
        <f t="shared" si="2"/>
        <v>54281</v>
      </c>
    </row>
    <row r="28" spans="1:20" x14ac:dyDescent="0.2">
      <c r="A28" s="55" t="s">
        <v>18</v>
      </c>
      <c r="B28" s="43">
        <v>6043</v>
      </c>
      <c r="C28" s="43">
        <v>0</v>
      </c>
      <c r="D28" s="51">
        <v>0</v>
      </c>
      <c r="E28" s="51">
        <v>0</v>
      </c>
      <c r="F28" s="52">
        <v>0</v>
      </c>
      <c r="G28" s="52">
        <v>0</v>
      </c>
      <c r="H28" s="52">
        <v>0</v>
      </c>
      <c r="I28" s="52">
        <v>0</v>
      </c>
      <c r="J28" s="51">
        <v>0</v>
      </c>
      <c r="K28" s="51">
        <v>0</v>
      </c>
      <c r="L28" s="51">
        <v>0</v>
      </c>
      <c r="M28" s="51">
        <v>0</v>
      </c>
      <c r="N28" s="51">
        <v>0</v>
      </c>
      <c r="O28" s="54">
        <v>0</v>
      </c>
      <c r="P28" s="46">
        <f t="shared" si="0"/>
        <v>6043</v>
      </c>
      <c r="R28" s="1">
        <f t="shared" si="1"/>
        <v>6043</v>
      </c>
      <c r="S28" s="1">
        <f t="shared" si="1"/>
        <v>0</v>
      </c>
      <c r="T28" s="1">
        <f t="shared" si="2"/>
        <v>6043</v>
      </c>
    </row>
    <row r="29" spans="1:20" x14ac:dyDescent="0.2">
      <c r="A29" s="55" t="s">
        <v>47</v>
      </c>
      <c r="B29" s="43">
        <v>29489</v>
      </c>
      <c r="C29" s="43">
        <v>0</v>
      </c>
      <c r="D29" s="51">
        <v>0</v>
      </c>
      <c r="E29" s="51">
        <v>0</v>
      </c>
      <c r="F29" s="52">
        <v>0</v>
      </c>
      <c r="G29" s="52">
        <v>0</v>
      </c>
      <c r="H29" s="52">
        <v>0</v>
      </c>
      <c r="I29" s="52">
        <v>0</v>
      </c>
      <c r="J29" s="51">
        <v>0</v>
      </c>
      <c r="K29" s="51">
        <v>0</v>
      </c>
      <c r="L29" s="51">
        <v>0</v>
      </c>
      <c r="M29" s="51">
        <v>0</v>
      </c>
      <c r="N29" s="51">
        <v>0</v>
      </c>
      <c r="O29" s="54">
        <v>0</v>
      </c>
      <c r="P29" s="46">
        <f t="shared" si="0"/>
        <v>29489</v>
      </c>
      <c r="R29" s="1">
        <f t="shared" si="1"/>
        <v>29489</v>
      </c>
      <c r="S29" s="1">
        <f t="shared" si="1"/>
        <v>0</v>
      </c>
      <c r="T29" s="1">
        <f t="shared" si="2"/>
        <v>29489</v>
      </c>
    </row>
    <row r="30" spans="1:20" x14ac:dyDescent="0.2">
      <c r="A30" s="60" t="s">
        <v>98</v>
      </c>
      <c r="B30" s="43">
        <v>477</v>
      </c>
      <c r="C30" s="43">
        <v>0</v>
      </c>
      <c r="D30" s="51">
        <v>0</v>
      </c>
      <c r="E30" s="51">
        <v>0</v>
      </c>
      <c r="F30" s="52">
        <v>0</v>
      </c>
      <c r="G30" s="52">
        <v>0</v>
      </c>
      <c r="H30" s="52">
        <v>0</v>
      </c>
      <c r="I30" s="52">
        <v>0</v>
      </c>
      <c r="J30" s="51">
        <v>0</v>
      </c>
      <c r="K30" s="51">
        <v>0</v>
      </c>
      <c r="L30" s="51">
        <v>0</v>
      </c>
      <c r="M30" s="51">
        <v>0</v>
      </c>
      <c r="N30" s="51">
        <v>0</v>
      </c>
      <c r="O30" s="54">
        <v>0</v>
      </c>
      <c r="P30" s="46">
        <f t="shared" si="0"/>
        <v>477</v>
      </c>
      <c r="R30" s="1">
        <f t="shared" si="1"/>
        <v>477</v>
      </c>
      <c r="S30" s="1">
        <f t="shared" si="1"/>
        <v>0</v>
      </c>
      <c r="T30" s="1">
        <f t="shared" si="2"/>
        <v>477</v>
      </c>
    </row>
    <row r="31" spans="1:20" x14ac:dyDescent="0.2">
      <c r="A31" s="55" t="s">
        <v>20</v>
      </c>
      <c r="B31" s="43">
        <v>2325</v>
      </c>
      <c r="C31" s="43">
        <v>0</v>
      </c>
      <c r="D31" s="51">
        <v>0</v>
      </c>
      <c r="E31" s="51">
        <v>0</v>
      </c>
      <c r="F31" s="52">
        <v>0</v>
      </c>
      <c r="G31" s="52">
        <v>0</v>
      </c>
      <c r="H31" s="52">
        <v>0</v>
      </c>
      <c r="I31" s="52">
        <v>0</v>
      </c>
      <c r="J31" s="51">
        <v>0</v>
      </c>
      <c r="K31" s="51">
        <v>0</v>
      </c>
      <c r="L31" s="51">
        <v>0</v>
      </c>
      <c r="M31" s="51">
        <v>0</v>
      </c>
      <c r="N31" s="51">
        <v>0</v>
      </c>
      <c r="O31" s="54">
        <v>0</v>
      </c>
      <c r="P31" s="46">
        <f t="shared" si="0"/>
        <v>2325</v>
      </c>
      <c r="R31" s="1">
        <f t="shared" si="1"/>
        <v>2325</v>
      </c>
      <c r="S31" s="1">
        <f t="shared" si="1"/>
        <v>0</v>
      </c>
      <c r="T31" s="1">
        <f t="shared" si="2"/>
        <v>2325</v>
      </c>
    </row>
    <row r="32" spans="1:20" x14ac:dyDescent="0.2">
      <c r="A32" s="55" t="s">
        <v>49</v>
      </c>
      <c r="B32" s="43">
        <v>5027</v>
      </c>
      <c r="C32" s="43">
        <v>0</v>
      </c>
      <c r="D32" s="51">
        <v>0</v>
      </c>
      <c r="E32" s="51">
        <v>0</v>
      </c>
      <c r="F32" s="52">
        <v>0</v>
      </c>
      <c r="G32" s="52">
        <v>0</v>
      </c>
      <c r="H32" s="52">
        <v>0</v>
      </c>
      <c r="I32" s="52">
        <v>0</v>
      </c>
      <c r="J32" s="51">
        <v>0</v>
      </c>
      <c r="K32" s="51">
        <v>0</v>
      </c>
      <c r="L32" s="51">
        <v>0</v>
      </c>
      <c r="M32" s="51">
        <v>0</v>
      </c>
      <c r="N32" s="51">
        <v>0</v>
      </c>
      <c r="O32" s="54">
        <v>0</v>
      </c>
      <c r="P32" s="46">
        <f t="shared" si="0"/>
        <v>5027</v>
      </c>
      <c r="R32" s="1">
        <f t="shared" si="1"/>
        <v>5027</v>
      </c>
      <c r="S32" s="1">
        <f t="shared" si="1"/>
        <v>0</v>
      </c>
      <c r="T32" s="1">
        <f t="shared" si="2"/>
        <v>5027</v>
      </c>
    </row>
    <row r="33" spans="1:20" x14ac:dyDescent="0.2">
      <c r="A33" s="55" t="s">
        <v>21</v>
      </c>
      <c r="B33" s="43">
        <v>17122</v>
      </c>
      <c r="C33" s="43">
        <v>0</v>
      </c>
      <c r="D33" s="51">
        <v>0</v>
      </c>
      <c r="E33" s="51">
        <v>0</v>
      </c>
      <c r="F33" s="52">
        <v>0</v>
      </c>
      <c r="G33" s="52">
        <v>0</v>
      </c>
      <c r="H33" s="52">
        <v>0</v>
      </c>
      <c r="I33" s="52">
        <v>0</v>
      </c>
      <c r="J33" s="51">
        <v>0</v>
      </c>
      <c r="K33" s="51">
        <v>0</v>
      </c>
      <c r="L33" s="51">
        <v>0</v>
      </c>
      <c r="M33" s="51">
        <v>0</v>
      </c>
      <c r="N33" s="51">
        <v>0</v>
      </c>
      <c r="O33" s="54">
        <v>0</v>
      </c>
      <c r="P33" s="46">
        <f t="shared" si="0"/>
        <v>17122</v>
      </c>
      <c r="R33" s="1">
        <f t="shared" si="1"/>
        <v>17122</v>
      </c>
      <c r="S33" s="1">
        <f t="shared" si="1"/>
        <v>0</v>
      </c>
      <c r="T33" s="1">
        <f t="shared" si="2"/>
        <v>17122</v>
      </c>
    </row>
    <row r="34" spans="1:20" x14ac:dyDescent="0.2">
      <c r="A34" s="55" t="s">
        <v>22</v>
      </c>
      <c r="B34" s="43">
        <v>2400</v>
      </c>
      <c r="C34" s="43">
        <v>0</v>
      </c>
      <c r="D34" s="51">
        <v>0</v>
      </c>
      <c r="E34" s="51">
        <v>0</v>
      </c>
      <c r="F34" s="52">
        <v>0</v>
      </c>
      <c r="G34" s="52">
        <v>0</v>
      </c>
      <c r="H34" s="52">
        <v>0</v>
      </c>
      <c r="I34" s="52">
        <v>0</v>
      </c>
      <c r="J34" s="51">
        <v>0</v>
      </c>
      <c r="K34" s="51">
        <v>0</v>
      </c>
      <c r="L34" s="51">
        <v>0</v>
      </c>
      <c r="M34" s="51">
        <v>0</v>
      </c>
      <c r="N34" s="51">
        <v>0</v>
      </c>
      <c r="O34" s="54">
        <v>0</v>
      </c>
      <c r="P34" s="46">
        <f t="shared" si="0"/>
        <v>2400</v>
      </c>
      <c r="R34" s="1">
        <f t="shared" si="1"/>
        <v>2400</v>
      </c>
      <c r="S34" s="1">
        <f t="shared" si="1"/>
        <v>0</v>
      </c>
      <c r="T34" s="1">
        <f t="shared" si="2"/>
        <v>2400</v>
      </c>
    </row>
    <row r="35" spans="1:20" x14ac:dyDescent="0.2">
      <c r="A35" s="55" t="s">
        <v>85</v>
      </c>
      <c r="B35" s="43">
        <v>22135</v>
      </c>
      <c r="C35" s="43">
        <v>0</v>
      </c>
      <c r="D35" s="51">
        <v>0</v>
      </c>
      <c r="E35" s="51">
        <v>0</v>
      </c>
      <c r="F35" s="52">
        <v>0</v>
      </c>
      <c r="G35" s="52">
        <v>0</v>
      </c>
      <c r="H35" s="52">
        <v>0</v>
      </c>
      <c r="I35" s="52">
        <v>0</v>
      </c>
      <c r="J35" s="51">
        <v>0</v>
      </c>
      <c r="K35" s="51">
        <v>0</v>
      </c>
      <c r="L35" s="51">
        <v>0</v>
      </c>
      <c r="M35" s="51">
        <v>0</v>
      </c>
      <c r="N35" s="51">
        <v>0</v>
      </c>
      <c r="O35" s="54">
        <v>0</v>
      </c>
      <c r="P35" s="46">
        <f t="shared" si="0"/>
        <v>22135</v>
      </c>
      <c r="R35" s="1">
        <f t="shared" si="1"/>
        <v>22135</v>
      </c>
      <c r="S35" s="1">
        <f t="shared" si="1"/>
        <v>0</v>
      </c>
      <c r="T35" s="1">
        <f t="shared" si="2"/>
        <v>22135</v>
      </c>
    </row>
    <row r="36" spans="1:20" x14ac:dyDescent="0.2">
      <c r="A36" s="55" t="s">
        <v>23</v>
      </c>
      <c r="B36" s="43">
        <v>116457</v>
      </c>
      <c r="C36" s="43">
        <v>0</v>
      </c>
      <c r="D36" s="51">
        <v>0</v>
      </c>
      <c r="E36" s="51">
        <v>0</v>
      </c>
      <c r="F36" s="52">
        <v>0</v>
      </c>
      <c r="G36" s="52">
        <v>0</v>
      </c>
      <c r="H36" s="52">
        <v>0</v>
      </c>
      <c r="I36" s="52">
        <v>0</v>
      </c>
      <c r="J36" s="51">
        <v>0</v>
      </c>
      <c r="K36" s="51">
        <v>0</v>
      </c>
      <c r="L36" s="51">
        <v>0</v>
      </c>
      <c r="M36" s="51">
        <v>0</v>
      </c>
      <c r="N36" s="51">
        <v>0</v>
      </c>
      <c r="O36" s="54">
        <v>0</v>
      </c>
      <c r="P36" s="46">
        <f t="shared" si="0"/>
        <v>116457</v>
      </c>
      <c r="R36" s="1">
        <f t="shared" si="1"/>
        <v>116457</v>
      </c>
      <c r="S36" s="1">
        <f t="shared" si="1"/>
        <v>0</v>
      </c>
      <c r="T36" s="1">
        <f t="shared" si="2"/>
        <v>116457</v>
      </c>
    </row>
    <row r="37" spans="1:20" x14ac:dyDescent="0.2">
      <c r="A37" s="55" t="s">
        <v>89</v>
      </c>
      <c r="B37" s="43">
        <v>0</v>
      </c>
      <c r="C37" s="43">
        <v>0</v>
      </c>
      <c r="D37" s="51">
        <v>0</v>
      </c>
      <c r="E37" s="51">
        <v>0</v>
      </c>
      <c r="F37" s="52">
        <v>1034569</v>
      </c>
      <c r="G37" s="52">
        <v>0</v>
      </c>
      <c r="H37" s="52">
        <v>0</v>
      </c>
      <c r="I37" s="52">
        <v>0</v>
      </c>
      <c r="J37" s="51">
        <v>0</v>
      </c>
      <c r="K37" s="51">
        <v>0</v>
      </c>
      <c r="L37" s="51">
        <v>0</v>
      </c>
      <c r="M37" s="51">
        <v>0</v>
      </c>
      <c r="N37" s="51">
        <v>0</v>
      </c>
      <c r="O37" s="54">
        <v>0</v>
      </c>
      <c r="P37" s="46">
        <f t="shared" si="0"/>
        <v>1034569</v>
      </c>
      <c r="R37" s="1">
        <f t="shared" si="1"/>
        <v>1034569</v>
      </c>
      <c r="S37" s="1">
        <f t="shared" si="1"/>
        <v>0</v>
      </c>
      <c r="T37" s="1">
        <f t="shared" si="2"/>
        <v>1034569</v>
      </c>
    </row>
    <row r="38" spans="1:20" x14ac:dyDescent="0.2">
      <c r="A38" s="55" t="s">
        <v>61</v>
      </c>
      <c r="B38" s="43">
        <v>0</v>
      </c>
      <c r="C38" s="43">
        <v>5785</v>
      </c>
      <c r="D38" s="51">
        <v>0</v>
      </c>
      <c r="E38" s="51">
        <v>0</v>
      </c>
      <c r="F38" s="52">
        <v>0</v>
      </c>
      <c r="G38" s="52">
        <v>0</v>
      </c>
      <c r="H38" s="52">
        <v>0</v>
      </c>
      <c r="I38" s="52">
        <v>0</v>
      </c>
      <c r="J38" s="51">
        <v>0</v>
      </c>
      <c r="K38" s="51">
        <v>0</v>
      </c>
      <c r="L38" s="51">
        <v>0</v>
      </c>
      <c r="M38" s="51">
        <v>0</v>
      </c>
      <c r="N38" s="51">
        <v>0</v>
      </c>
      <c r="O38" s="54">
        <v>0</v>
      </c>
      <c r="P38" s="46">
        <f t="shared" si="0"/>
        <v>5785</v>
      </c>
      <c r="R38" s="1">
        <f t="shared" si="1"/>
        <v>0</v>
      </c>
      <c r="S38" s="1">
        <f t="shared" si="1"/>
        <v>5785</v>
      </c>
      <c r="T38" s="1">
        <f t="shared" si="2"/>
        <v>5785</v>
      </c>
    </row>
    <row r="39" spans="1:20" x14ac:dyDescent="0.2">
      <c r="A39" s="55" t="s">
        <v>52</v>
      </c>
      <c r="B39" s="43">
        <v>7262</v>
      </c>
      <c r="C39" s="43">
        <v>0</v>
      </c>
      <c r="D39" s="51">
        <v>0</v>
      </c>
      <c r="E39" s="51">
        <v>0</v>
      </c>
      <c r="F39" s="52">
        <v>0</v>
      </c>
      <c r="G39" s="52">
        <v>0</v>
      </c>
      <c r="H39" s="52">
        <v>0</v>
      </c>
      <c r="I39" s="52">
        <v>0</v>
      </c>
      <c r="J39" s="51">
        <v>0</v>
      </c>
      <c r="K39" s="51">
        <v>0</v>
      </c>
      <c r="L39" s="51">
        <v>0</v>
      </c>
      <c r="M39" s="51">
        <v>0</v>
      </c>
      <c r="N39" s="51">
        <v>0</v>
      </c>
      <c r="O39" s="54">
        <v>0</v>
      </c>
      <c r="P39" s="46">
        <f t="shared" si="0"/>
        <v>7262</v>
      </c>
      <c r="R39" s="1">
        <f t="shared" si="1"/>
        <v>7262</v>
      </c>
      <c r="S39" s="1">
        <f t="shared" si="1"/>
        <v>0</v>
      </c>
      <c r="T39" s="1">
        <f t="shared" si="2"/>
        <v>7262</v>
      </c>
    </row>
    <row r="40" spans="1:20" x14ac:dyDescent="0.2">
      <c r="A40" s="55" t="s">
        <v>53</v>
      </c>
      <c r="B40" s="43">
        <v>68001</v>
      </c>
      <c r="C40" s="43">
        <v>0</v>
      </c>
      <c r="D40" s="51">
        <v>0</v>
      </c>
      <c r="E40" s="51">
        <v>0</v>
      </c>
      <c r="F40" s="52">
        <v>0</v>
      </c>
      <c r="G40" s="52">
        <v>0</v>
      </c>
      <c r="H40" s="52">
        <v>0</v>
      </c>
      <c r="I40" s="52">
        <v>0</v>
      </c>
      <c r="J40" s="51">
        <v>0</v>
      </c>
      <c r="K40" s="51">
        <v>0</v>
      </c>
      <c r="L40" s="51">
        <v>0</v>
      </c>
      <c r="M40" s="51">
        <v>0</v>
      </c>
      <c r="N40" s="51">
        <v>0</v>
      </c>
      <c r="O40" s="54">
        <v>0</v>
      </c>
      <c r="P40" s="46">
        <f t="shared" si="0"/>
        <v>68001</v>
      </c>
      <c r="R40" s="1">
        <f t="shared" si="1"/>
        <v>68001</v>
      </c>
      <c r="S40" s="1">
        <f t="shared" si="1"/>
        <v>0</v>
      </c>
      <c r="T40" s="1">
        <f t="shared" si="2"/>
        <v>68001</v>
      </c>
    </row>
    <row r="41" spans="1:20" x14ac:dyDescent="0.2">
      <c r="A41" s="55" t="s">
        <v>31</v>
      </c>
      <c r="B41" s="43">
        <v>0</v>
      </c>
      <c r="C41" s="43">
        <v>0</v>
      </c>
      <c r="D41" s="51">
        <v>0</v>
      </c>
      <c r="E41" s="51">
        <v>0</v>
      </c>
      <c r="F41" s="52">
        <v>0</v>
      </c>
      <c r="G41" s="52">
        <v>0</v>
      </c>
      <c r="H41" s="52">
        <v>0</v>
      </c>
      <c r="I41" s="52">
        <v>0</v>
      </c>
      <c r="J41" s="51">
        <v>0</v>
      </c>
      <c r="K41" s="51">
        <v>0</v>
      </c>
      <c r="L41" s="51">
        <v>0</v>
      </c>
      <c r="M41" s="51">
        <v>0</v>
      </c>
      <c r="N41" s="51">
        <v>0</v>
      </c>
      <c r="O41" s="54">
        <v>12276</v>
      </c>
      <c r="P41" s="46">
        <f t="shared" si="0"/>
        <v>12276</v>
      </c>
      <c r="R41" s="1">
        <f t="shared" si="1"/>
        <v>0</v>
      </c>
      <c r="S41" s="1">
        <f t="shared" si="1"/>
        <v>12276</v>
      </c>
      <c r="T41" s="1">
        <f t="shared" si="2"/>
        <v>12276</v>
      </c>
    </row>
    <row r="42" spans="1:20" x14ac:dyDescent="0.2">
      <c r="A42" s="55" t="s">
        <v>54</v>
      </c>
      <c r="B42" s="43">
        <v>62630</v>
      </c>
      <c r="C42" s="43">
        <v>0</v>
      </c>
      <c r="D42" s="51">
        <v>0</v>
      </c>
      <c r="E42" s="51">
        <v>0</v>
      </c>
      <c r="F42" s="52">
        <v>0</v>
      </c>
      <c r="G42" s="52">
        <v>0</v>
      </c>
      <c r="H42" s="52">
        <v>0</v>
      </c>
      <c r="I42" s="52">
        <v>0</v>
      </c>
      <c r="J42" s="51">
        <v>0</v>
      </c>
      <c r="K42" s="51">
        <v>0</v>
      </c>
      <c r="L42" s="51">
        <v>0</v>
      </c>
      <c r="M42" s="51">
        <v>0</v>
      </c>
      <c r="N42" s="51">
        <v>0</v>
      </c>
      <c r="O42" s="54">
        <v>0</v>
      </c>
      <c r="P42" s="46">
        <f t="shared" si="0"/>
        <v>62630</v>
      </c>
      <c r="R42" s="1">
        <f t="shared" si="1"/>
        <v>62630</v>
      </c>
      <c r="S42" s="1">
        <f t="shared" si="1"/>
        <v>0</v>
      </c>
      <c r="T42" s="1">
        <f t="shared" si="2"/>
        <v>62630</v>
      </c>
    </row>
    <row r="43" spans="1:20" x14ac:dyDescent="0.2">
      <c r="A43" s="55" t="s">
        <v>24</v>
      </c>
      <c r="B43" s="43">
        <v>7892</v>
      </c>
      <c r="C43" s="43">
        <v>0</v>
      </c>
      <c r="D43" s="51">
        <v>0</v>
      </c>
      <c r="E43" s="51">
        <v>0</v>
      </c>
      <c r="F43" s="52">
        <v>0</v>
      </c>
      <c r="G43" s="52">
        <v>0</v>
      </c>
      <c r="H43" s="52">
        <v>0</v>
      </c>
      <c r="I43" s="52">
        <v>0</v>
      </c>
      <c r="J43" s="51">
        <v>0</v>
      </c>
      <c r="K43" s="51">
        <v>0</v>
      </c>
      <c r="L43" s="51">
        <v>0</v>
      </c>
      <c r="M43" s="51">
        <v>0</v>
      </c>
      <c r="N43" s="51">
        <v>0</v>
      </c>
      <c r="O43" s="54">
        <v>0</v>
      </c>
      <c r="P43" s="46">
        <f t="shared" si="0"/>
        <v>7892</v>
      </c>
      <c r="R43" s="1">
        <f t="shared" si="1"/>
        <v>7892</v>
      </c>
      <c r="S43" s="1">
        <f t="shared" si="1"/>
        <v>0</v>
      </c>
      <c r="T43" s="1">
        <f t="shared" si="2"/>
        <v>7892</v>
      </c>
    </row>
    <row r="44" spans="1:20" x14ac:dyDescent="0.2">
      <c r="A44" s="55" t="s">
        <v>62</v>
      </c>
      <c r="B44" s="43">
        <v>0</v>
      </c>
      <c r="C44" s="43">
        <v>69307</v>
      </c>
      <c r="D44" s="51">
        <v>0</v>
      </c>
      <c r="E44" s="51">
        <v>0</v>
      </c>
      <c r="F44" s="52">
        <v>0</v>
      </c>
      <c r="G44" s="52">
        <v>0</v>
      </c>
      <c r="H44" s="52">
        <v>0</v>
      </c>
      <c r="I44" s="52">
        <v>0</v>
      </c>
      <c r="J44" s="51">
        <v>0</v>
      </c>
      <c r="K44" s="51">
        <v>0</v>
      </c>
      <c r="L44" s="51">
        <v>0</v>
      </c>
      <c r="M44" s="51">
        <v>0</v>
      </c>
      <c r="N44" s="51">
        <v>0</v>
      </c>
      <c r="O44" s="54">
        <v>0</v>
      </c>
      <c r="P44" s="46">
        <f t="shared" si="0"/>
        <v>69307</v>
      </c>
      <c r="R44" s="1">
        <f t="shared" si="1"/>
        <v>0</v>
      </c>
      <c r="S44" s="1">
        <f t="shared" si="1"/>
        <v>69307</v>
      </c>
      <c r="T44" s="1">
        <f t="shared" si="2"/>
        <v>69307</v>
      </c>
    </row>
    <row r="45" spans="1:20" x14ac:dyDescent="0.2">
      <c r="A45" s="55" t="s">
        <v>55</v>
      </c>
      <c r="B45" s="43">
        <v>44600</v>
      </c>
      <c r="C45" s="43">
        <v>34822</v>
      </c>
      <c r="D45" s="51">
        <v>0</v>
      </c>
      <c r="E45" s="51">
        <v>0</v>
      </c>
      <c r="F45" s="52">
        <v>0</v>
      </c>
      <c r="G45" s="52">
        <v>0</v>
      </c>
      <c r="H45" s="52">
        <v>0</v>
      </c>
      <c r="I45" s="52">
        <v>0</v>
      </c>
      <c r="J45" s="51">
        <v>0</v>
      </c>
      <c r="K45" s="51">
        <v>0</v>
      </c>
      <c r="L45" s="51">
        <v>0</v>
      </c>
      <c r="M45" s="51">
        <v>0</v>
      </c>
      <c r="N45" s="51">
        <v>0</v>
      </c>
      <c r="O45" s="54">
        <v>0</v>
      </c>
      <c r="P45" s="46">
        <f t="shared" si="0"/>
        <v>79422</v>
      </c>
      <c r="R45" s="1">
        <f t="shared" si="1"/>
        <v>44600</v>
      </c>
      <c r="S45" s="1">
        <f t="shared" si="1"/>
        <v>34822</v>
      </c>
      <c r="T45" s="1">
        <f t="shared" si="2"/>
        <v>79422</v>
      </c>
    </row>
    <row r="46" spans="1:20" x14ac:dyDescent="0.2">
      <c r="A46" s="55" t="s">
        <v>56</v>
      </c>
      <c r="B46" s="43">
        <v>117941</v>
      </c>
      <c r="C46" s="43">
        <v>0</v>
      </c>
      <c r="D46" s="51">
        <v>0</v>
      </c>
      <c r="E46" s="51">
        <v>0</v>
      </c>
      <c r="F46" s="52">
        <v>0</v>
      </c>
      <c r="G46" s="52">
        <v>0</v>
      </c>
      <c r="H46" s="52">
        <v>0</v>
      </c>
      <c r="I46" s="52">
        <v>0</v>
      </c>
      <c r="J46" s="51">
        <v>0</v>
      </c>
      <c r="K46" s="51">
        <v>0</v>
      </c>
      <c r="L46" s="51">
        <v>0</v>
      </c>
      <c r="M46" s="51">
        <v>0</v>
      </c>
      <c r="N46" s="51">
        <v>0</v>
      </c>
      <c r="O46" s="54">
        <v>0</v>
      </c>
      <c r="P46" s="46">
        <f t="shared" si="0"/>
        <v>117941</v>
      </c>
      <c r="R46" s="1">
        <f t="shared" si="1"/>
        <v>117941</v>
      </c>
      <c r="S46" s="1">
        <f t="shared" si="1"/>
        <v>0</v>
      </c>
      <c r="T46" s="1">
        <f t="shared" si="2"/>
        <v>117941</v>
      </c>
    </row>
    <row r="47" spans="1:20" x14ac:dyDescent="0.2">
      <c r="A47" s="55" t="s">
        <v>99</v>
      </c>
      <c r="B47" s="43">
        <v>6759</v>
      </c>
      <c r="C47" s="43">
        <v>0</v>
      </c>
      <c r="D47" s="51">
        <v>0</v>
      </c>
      <c r="E47" s="51">
        <v>0</v>
      </c>
      <c r="F47" s="52">
        <v>0</v>
      </c>
      <c r="G47" s="52">
        <v>0</v>
      </c>
      <c r="H47" s="52">
        <v>0</v>
      </c>
      <c r="I47" s="52">
        <v>0</v>
      </c>
      <c r="J47" s="51">
        <v>0</v>
      </c>
      <c r="K47" s="51">
        <v>0</v>
      </c>
      <c r="L47" s="51">
        <v>0</v>
      </c>
      <c r="M47" s="51">
        <v>0</v>
      </c>
      <c r="N47" s="51">
        <v>0</v>
      </c>
      <c r="O47" s="54">
        <v>0</v>
      </c>
      <c r="P47" s="46">
        <f t="shared" si="0"/>
        <v>6759</v>
      </c>
      <c r="R47" s="1">
        <f t="shared" si="1"/>
        <v>6759</v>
      </c>
      <c r="S47" s="1">
        <f t="shared" si="1"/>
        <v>0</v>
      </c>
      <c r="T47" s="1">
        <f t="shared" si="2"/>
        <v>6759</v>
      </c>
    </row>
    <row r="48" spans="1:20" x14ac:dyDescent="0.2">
      <c r="A48" s="55" t="s">
        <v>101</v>
      </c>
      <c r="B48" s="43">
        <v>0</v>
      </c>
      <c r="C48" s="43">
        <v>0</v>
      </c>
      <c r="D48" s="51">
        <v>330</v>
      </c>
      <c r="E48" s="51">
        <v>0</v>
      </c>
      <c r="F48" s="52">
        <v>0</v>
      </c>
      <c r="G48" s="52">
        <v>0</v>
      </c>
      <c r="H48" s="52">
        <v>0</v>
      </c>
      <c r="I48" s="52">
        <v>0</v>
      </c>
      <c r="J48" s="51">
        <v>0</v>
      </c>
      <c r="K48" s="51">
        <v>0</v>
      </c>
      <c r="L48" s="51">
        <v>0</v>
      </c>
      <c r="M48" s="51">
        <v>0</v>
      </c>
      <c r="N48" s="51">
        <v>0</v>
      </c>
      <c r="O48" s="54">
        <v>0</v>
      </c>
      <c r="P48" s="46">
        <f t="shared" si="0"/>
        <v>330</v>
      </c>
      <c r="R48" s="1">
        <f t="shared" si="1"/>
        <v>330</v>
      </c>
      <c r="S48" s="1">
        <f t="shared" si="1"/>
        <v>0</v>
      </c>
      <c r="T48" s="1">
        <f t="shared" si="2"/>
        <v>330</v>
      </c>
    </row>
    <row r="49" spans="1:20" x14ac:dyDescent="0.2">
      <c r="A49" s="55" t="s">
        <v>57</v>
      </c>
      <c r="B49" s="43">
        <v>43355</v>
      </c>
      <c r="C49" s="43">
        <v>102804</v>
      </c>
      <c r="D49" s="51">
        <v>0</v>
      </c>
      <c r="E49" s="51">
        <v>0</v>
      </c>
      <c r="F49" s="52">
        <v>0</v>
      </c>
      <c r="G49" s="52">
        <v>0</v>
      </c>
      <c r="H49" s="52">
        <v>0</v>
      </c>
      <c r="I49" s="52">
        <v>0</v>
      </c>
      <c r="J49" s="51">
        <v>0</v>
      </c>
      <c r="K49" s="51">
        <v>0</v>
      </c>
      <c r="L49" s="51">
        <v>0</v>
      </c>
      <c r="M49" s="51">
        <v>0</v>
      </c>
      <c r="N49" s="51">
        <v>0</v>
      </c>
      <c r="O49" s="54">
        <v>0</v>
      </c>
      <c r="P49" s="46">
        <f t="shared" si="0"/>
        <v>146159</v>
      </c>
      <c r="R49" s="1">
        <f t="shared" si="1"/>
        <v>43355</v>
      </c>
      <c r="S49" s="1">
        <f t="shared" si="1"/>
        <v>102804</v>
      </c>
      <c r="T49" s="1">
        <f t="shared" si="2"/>
        <v>146159</v>
      </c>
    </row>
    <row r="50" spans="1:20" x14ac:dyDescent="0.2">
      <c r="A50" s="55" t="s">
        <v>66</v>
      </c>
      <c r="B50" s="43">
        <v>0</v>
      </c>
      <c r="C50" s="43">
        <v>0</v>
      </c>
      <c r="D50" s="51">
        <v>0</v>
      </c>
      <c r="E50" s="51">
        <v>271517</v>
      </c>
      <c r="F50" s="52">
        <v>0</v>
      </c>
      <c r="G50" s="52">
        <v>0</v>
      </c>
      <c r="H50" s="52">
        <v>0</v>
      </c>
      <c r="I50" s="52">
        <v>0</v>
      </c>
      <c r="J50" s="51">
        <v>0</v>
      </c>
      <c r="K50" s="51">
        <v>0</v>
      </c>
      <c r="L50" s="51">
        <v>0</v>
      </c>
      <c r="M50" s="51">
        <v>0</v>
      </c>
      <c r="N50" s="51">
        <v>0</v>
      </c>
      <c r="O50" s="54">
        <v>0</v>
      </c>
      <c r="P50" s="46">
        <f t="shared" si="0"/>
        <v>271517</v>
      </c>
      <c r="R50" s="1">
        <f t="shared" si="1"/>
        <v>0</v>
      </c>
      <c r="S50" s="1">
        <f t="shared" si="1"/>
        <v>271517</v>
      </c>
      <c r="T50" s="1">
        <f t="shared" si="2"/>
        <v>271517</v>
      </c>
    </row>
    <row r="51" spans="1:20" x14ac:dyDescent="0.2">
      <c r="A51" s="55" t="s">
        <v>64</v>
      </c>
      <c r="B51" s="43">
        <v>0</v>
      </c>
      <c r="C51" s="43">
        <v>0</v>
      </c>
      <c r="D51" s="51">
        <v>1200</v>
      </c>
      <c r="E51" s="51">
        <v>0</v>
      </c>
      <c r="F51" s="52">
        <v>0</v>
      </c>
      <c r="G51" s="52">
        <v>0</v>
      </c>
      <c r="H51" s="52">
        <v>0</v>
      </c>
      <c r="I51" s="52">
        <v>0</v>
      </c>
      <c r="J51" s="51">
        <v>0</v>
      </c>
      <c r="K51" s="51">
        <v>0</v>
      </c>
      <c r="L51" s="51">
        <v>0</v>
      </c>
      <c r="M51" s="51">
        <v>0</v>
      </c>
      <c r="N51" s="51">
        <v>0</v>
      </c>
      <c r="O51" s="54">
        <v>0</v>
      </c>
      <c r="P51" s="46">
        <f t="shared" si="0"/>
        <v>1200</v>
      </c>
      <c r="R51" s="1">
        <f t="shared" si="1"/>
        <v>1200</v>
      </c>
      <c r="S51" s="1">
        <f t="shared" si="1"/>
        <v>0</v>
      </c>
      <c r="T51" s="1">
        <f t="shared" si="2"/>
        <v>1200</v>
      </c>
    </row>
    <row r="52" spans="1:20" x14ac:dyDescent="0.2">
      <c r="A52" s="55" t="s">
        <v>58</v>
      </c>
      <c r="B52" s="43">
        <v>1975</v>
      </c>
      <c r="C52" s="43">
        <v>0</v>
      </c>
      <c r="D52" s="51">
        <v>0</v>
      </c>
      <c r="E52" s="51">
        <v>0</v>
      </c>
      <c r="F52" s="52">
        <v>0</v>
      </c>
      <c r="G52" s="52">
        <v>0</v>
      </c>
      <c r="H52" s="52">
        <v>0</v>
      </c>
      <c r="I52" s="52">
        <v>0</v>
      </c>
      <c r="J52" s="51">
        <v>0</v>
      </c>
      <c r="K52" s="51">
        <v>0</v>
      </c>
      <c r="L52" s="51">
        <v>0</v>
      </c>
      <c r="M52" s="51">
        <v>0</v>
      </c>
      <c r="N52" s="51">
        <v>0</v>
      </c>
      <c r="O52" s="54">
        <v>0</v>
      </c>
      <c r="P52" s="46">
        <f t="shared" si="0"/>
        <v>1975</v>
      </c>
      <c r="R52" s="1">
        <f t="shared" si="1"/>
        <v>1975</v>
      </c>
      <c r="S52" s="1">
        <f t="shared" si="1"/>
        <v>0</v>
      </c>
      <c r="T52" s="1">
        <f t="shared" si="2"/>
        <v>1975</v>
      </c>
    </row>
    <row r="53" spans="1:20" x14ac:dyDescent="0.2">
      <c r="A53" s="55" t="s">
        <v>68</v>
      </c>
      <c r="B53" s="43">
        <v>0</v>
      </c>
      <c r="C53" s="43">
        <v>0</v>
      </c>
      <c r="D53" s="51">
        <v>0</v>
      </c>
      <c r="E53" s="51">
        <v>0</v>
      </c>
      <c r="F53" s="52">
        <v>1129213</v>
      </c>
      <c r="G53" s="52">
        <v>0</v>
      </c>
      <c r="H53" s="52">
        <v>0</v>
      </c>
      <c r="I53" s="52">
        <v>0</v>
      </c>
      <c r="J53" s="51">
        <v>0</v>
      </c>
      <c r="K53" s="51">
        <v>0</v>
      </c>
      <c r="L53" s="51">
        <v>0</v>
      </c>
      <c r="M53" s="51">
        <v>0</v>
      </c>
      <c r="N53" s="51">
        <v>0</v>
      </c>
      <c r="O53" s="54">
        <v>0</v>
      </c>
      <c r="P53" s="46">
        <f t="shared" si="0"/>
        <v>1129213</v>
      </c>
      <c r="R53" s="1">
        <f t="shared" si="1"/>
        <v>1129213</v>
      </c>
      <c r="S53" s="1">
        <f t="shared" si="1"/>
        <v>0</v>
      </c>
      <c r="T53" s="1">
        <f t="shared" si="2"/>
        <v>1129213</v>
      </c>
    </row>
    <row r="54" spans="1:20" x14ac:dyDescent="0.2">
      <c r="A54" s="55" t="s">
        <v>59</v>
      </c>
      <c r="B54" s="43">
        <v>1521</v>
      </c>
      <c r="C54" s="43">
        <v>0</v>
      </c>
      <c r="D54" s="51">
        <v>0</v>
      </c>
      <c r="E54" s="51">
        <v>0</v>
      </c>
      <c r="F54" s="52">
        <v>0</v>
      </c>
      <c r="G54" s="52">
        <v>0</v>
      </c>
      <c r="H54" s="52">
        <v>0</v>
      </c>
      <c r="I54" s="52">
        <v>0</v>
      </c>
      <c r="J54" s="51">
        <v>0</v>
      </c>
      <c r="K54" s="51">
        <v>0</v>
      </c>
      <c r="L54" s="51">
        <v>0</v>
      </c>
      <c r="M54" s="51">
        <v>0</v>
      </c>
      <c r="N54" s="51">
        <v>0</v>
      </c>
      <c r="O54" s="54">
        <v>0</v>
      </c>
      <c r="P54" s="46">
        <f t="shared" si="0"/>
        <v>1521</v>
      </c>
      <c r="R54" s="1">
        <f t="shared" si="1"/>
        <v>1521</v>
      </c>
      <c r="S54" s="1">
        <f t="shared" si="1"/>
        <v>0</v>
      </c>
      <c r="T54" s="1">
        <f t="shared" si="2"/>
        <v>1521</v>
      </c>
    </row>
    <row r="55" spans="1:20" x14ac:dyDescent="0.2">
      <c r="A55" s="16" t="s">
        <v>60</v>
      </c>
      <c r="B55" s="43">
        <v>30786</v>
      </c>
      <c r="C55" s="43">
        <v>0</v>
      </c>
      <c r="D55" s="51">
        <v>0</v>
      </c>
      <c r="E55" s="51">
        <v>0</v>
      </c>
      <c r="F55" s="52">
        <v>0</v>
      </c>
      <c r="G55" s="52">
        <v>0</v>
      </c>
      <c r="H55" s="52">
        <v>0</v>
      </c>
      <c r="I55" s="52">
        <v>0</v>
      </c>
      <c r="J55" s="51">
        <v>0</v>
      </c>
      <c r="K55" s="51">
        <v>0</v>
      </c>
      <c r="L55" s="51">
        <v>0</v>
      </c>
      <c r="M55" s="51">
        <v>0</v>
      </c>
      <c r="N55" s="51">
        <v>0</v>
      </c>
      <c r="O55" s="54">
        <v>0</v>
      </c>
      <c r="P55" s="46">
        <f t="shared" si="0"/>
        <v>30786</v>
      </c>
      <c r="R55" s="1">
        <f t="shared" si="1"/>
        <v>30786</v>
      </c>
      <c r="S55" s="1">
        <f t="shared" si="1"/>
        <v>0</v>
      </c>
      <c r="T55" s="1">
        <f t="shared" si="2"/>
        <v>30786</v>
      </c>
    </row>
    <row r="56" spans="1:20" x14ac:dyDescent="0.2">
      <c r="A56" s="31" t="s">
        <v>25</v>
      </c>
      <c r="B56" s="29">
        <f t="shared" ref="B56:P56" si="3">SUM(B5:B55)</f>
        <v>1593930</v>
      </c>
      <c r="C56" s="32">
        <f t="shared" si="3"/>
        <v>315983</v>
      </c>
      <c r="D56" s="32">
        <f t="shared" si="3"/>
        <v>1557753</v>
      </c>
      <c r="E56" s="32">
        <f t="shared" si="3"/>
        <v>1516049</v>
      </c>
      <c r="F56" s="32">
        <f t="shared" si="3"/>
        <v>2163782</v>
      </c>
      <c r="G56" s="32">
        <f t="shared" si="3"/>
        <v>0</v>
      </c>
      <c r="H56" s="32">
        <f t="shared" si="3"/>
        <v>0</v>
      </c>
      <c r="I56" s="32">
        <f t="shared" si="3"/>
        <v>0</v>
      </c>
      <c r="J56" s="32">
        <f t="shared" si="3"/>
        <v>0</v>
      </c>
      <c r="K56" s="32">
        <f t="shared" si="3"/>
        <v>0</v>
      </c>
      <c r="L56" s="32">
        <f t="shared" si="3"/>
        <v>260977</v>
      </c>
      <c r="M56" s="32">
        <f t="shared" si="3"/>
        <v>0</v>
      </c>
      <c r="N56" s="32">
        <f t="shared" si="3"/>
        <v>0</v>
      </c>
      <c r="O56" s="32">
        <f t="shared" si="3"/>
        <v>12276</v>
      </c>
      <c r="P56" s="47">
        <f t="shared" si="3"/>
        <v>7420750</v>
      </c>
      <c r="R56" s="1">
        <f>SUM(B56,D56,F56,H56,J56,L56,N56)</f>
        <v>5576442</v>
      </c>
      <c r="S56" s="1">
        <f>SUM(C56,E56,G56,I56,K56,M56,O56)</f>
        <v>1844308</v>
      </c>
      <c r="T56" s="1">
        <f t="shared" si="2"/>
        <v>7420750</v>
      </c>
    </row>
    <row r="57" spans="1:20" x14ac:dyDescent="0.2">
      <c r="A57" s="31" t="s">
        <v>5</v>
      </c>
      <c r="B57" s="37">
        <f>(B56/$P56)</f>
        <v>0.21479365293265507</v>
      </c>
      <c r="C57" s="48">
        <f>(C56/$P56)</f>
        <v>4.2581005963009129E-2</v>
      </c>
      <c r="D57" s="37">
        <f t="shared" ref="D57:P57" si="4">(D56/$P56)</f>
        <v>0.20991853923120979</v>
      </c>
      <c r="E57" s="37">
        <f t="shared" si="4"/>
        <v>0.20429862210692989</v>
      </c>
      <c r="F57" s="37">
        <f t="shared" si="4"/>
        <v>0.2915853518849173</v>
      </c>
      <c r="G57" s="37">
        <f t="shared" si="4"/>
        <v>0</v>
      </c>
      <c r="H57" s="37">
        <f t="shared" si="4"/>
        <v>0</v>
      </c>
      <c r="I57" s="37">
        <f t="shared" si="4"/>
        <v>0</v>
      </c>
      <c r="J57" s="37">
        <f t="shared" si="4"/>
        <v>0</v>
      </c>
      <c r="K57" s="37">
        <f t="shared" si="4"/>
        <v>0</v>
      </c>
      <c r="L57" s="37">
        <f t="shared" si="4"/>
        <v>3.5168547653539065E-2</v>
      </c>
      <c r="M57" s="37">
        <f t="shared" si="4"/>
        <v>0</v>
      </c>
      <c r="N57" s="37">
        <f t="shared" si="4"/>
        <v>0</v>
      </c>
      <c r="O57" s="37">
        <f t="shared" si="4"/>
        <v>1.6542802277397838E-3</v>
      </c>
      <c r="P57" s="49">
        <f t="shared" si="4"/>
        <v>1</v>
      </c>
    </row>
    <row r="58" spans="1:20" x14ac:dyDescent="0.2">
      <c r="A58" s="28" t="s">
        <v>27</v>
      </c>
      <c r="B58" s="33">
        <f t="shared" ref="B58:P58" si="5">COUNTIF(B5:B55,"&gt;0")</f>
        <v>34</v>
      </c>
      <c r="C58" s="50">
        <f t="shared" si="5"/>
        <v>9</v>
      </c>
      <c r="D58" s="50">
        <f t="shared" si="5"/>
        <v>5</v>
      </c>
      <c r="E58" s="50">
        <f t="shared" si="5"/>
        <v>3</v>
      </c>
      <c r="F58" s="50">
        <f t="shared" si="5"/>
        <v>2</v>
      </c>
      <c r="G58" s="50">
        <f t="shared" si="5"/>
        <v>0</v>
      </c>
      <c r="H58" s="50">
        <f t="shared" si="5"/>
        <v>0</v>
      </c>
      <c r="I58" s="50">
        <f t="shared" si="5"/>
        <v>0</v>
      </c>
      <c r="J58" s="50">
        <f t="shared" si="5"/>
        <v>0</v>
      </c>
      <c r="K58" s="50">
        <f t="shared" si="5"/>
        <v>0</v>
      </c>
      <c r="L58" s="50">
        <f t="shared" si="5"/>
        <v>1</v>
      </c>
      <c r="M58" s="50">
        <f t="shared" si="5"/>
        <v>0</v>
      </c>
      <c r="N58" s="50">
        <f t="shared" si="5"/>
        <v>0</v>
      </c>
      <c r="O58" s="50">
        <f t="shared" si="5"/>
        <v>1</v>
      </c>
      <c r="P58" s="36">
        <f t="shared" si="5"/>
        <v>51</v>
      </c>
    </row>
    <row r="59" spans="1:20" x14ac:dyDescent="0.2">
      <c r="A59" s="24"/>
      <c r="B59" s="17"/>
      <c r="C59" s="17"/>
      <c r="D59" s="17"/>
      <c r="E59" s="17"/>
      <c r="F59" s="17"/>
      <c r="G59" s="17"/>
      <c r="H59" s="17"/>
      <c r="I59" s="17"/>
      <c r="J59" s="17"/>
      <c r="K59" s="17"/>
      <c r="L59" s="17"/>
      <c r="M59" s="17"/>
      <c r="N59" s="17"/>
      <c r="O59" s="17"/>
      <c r="P59" s="18"/>
    </row>
    <row r="60" spans="1:20" ht="13.5" thickBot="1" x14ac:dyDescent="0.25">
      <c r="A60" s="19" t="s">
        <v>6</v>
      </c>
      <c r="B60" s="21"/>
      <c r="C60" s="20"/>
      <c r="D60" s="21"/>
      <c r="E60" s="21"/>
      <c r="F60" s="21"/>
      <c r="G60" s="21"/>
      <c r="H60" s="21"/>
      <c r="I60" s="21"/>
      <c r="J60" s="21"/>
      <c r="K60" s="21"/>
      <c r="L60" s="21"/>
      <c r="M60" s="21"/>
      <c r="N60" s="21"/>
      <c r="O60" s="21"/>
      <c r="P60" s="22"/>
    </row>
    <row r="61" spans="1:20" x14ac:dyDescent="0.2">
      <c r="D61" s="1"/>
      <c r="E61" s="1"/>
      <c r="F61" s="1"/>
      <c r="G61" s="1"/>
      <c r="H61" s="1"/>
      <c r="I61" s="1"/>
      <c r="J61" s="1"/>
      <c r="K61" s="1"/>
      <c r="L61" s="1"/>
      <c r="M61" s="1"/>
      <c r="N61" s="1"/>
      <c r="O61" s="1"/>
      <c r="P61" s="1"/>
    </row>
  </sheetData>
  <mergeCells count="7">
    <mergeCell ref="N3:O3"/>
    <mergeCell ref="B3:C3"/>
    <mergeCell ref="D3:E3"/>
    <mergeCell ref="F3:G3"/>
    <mergeCell ref="H3:I3"/>
    <mergeCell ref="J3:K3"/>
    <mergeCell ref="L3:M3"/>
  </mergeCells>
  <printOptions horizontalCentered="1"/>
  <pageMargins left="0.5" right="0.5" top="0.5" bottom="0.5" header="0.3" footer="0.3"/>
  <pageSetup paperSize="5" scale="64" fitToHeight="0" orientation="landscape" r:id="rId1"/>
  <headerFooter>
    <oddFooter>&amp;L&amp;12Office of Economic and Demographic Research&amp;R&amp;12Page &amp;P of &amp;N</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55"/>
  <sheetViews>
    <sheetView workbookViewId="0"/>
  </sheetViews>
  <sheetFormatPr defaultRowHeight="12.75" x14ac:dyDescent="0.2"/>
  <cols>
    <col min="1" max="1" width="55.7109375" customWidth="1"/>
    <col min="2" max="15" width="13.7109375" customWidth="1"/>
    <col min="16" max="16" width="14.7109375" customWidth="1"/>
    <col min="18" max="20" width="13.7109375" customWidth="1"/>
  </cols>
  <sheetData>
    <row r="1" spans="1:20" ht="23.25" x14ac:dyDescent="0.35">
      <c r="A1" s="3" t="s">
        <v>8</v>
      </c>
      <c r="B1" s="4"/>
      <c r="C1" s="4"/>
      <c r="D1" s="5"/>
      <c r="E1" s="5"/>
      <c r="F1" s="5"/>
      <c r="G1" s="5"/>
      <c r="H1" s="5"/>
      <c r="I1" s="5"/>
      <c r="J1" s="5"/>
      <c r="K1" s="5"/>
      <c r="L1" s="5"/>
      <c r="M1" s="5"/>
      <c r="N1" s="5"/>
      <c r="O1" s="5"/>
      <c r="P1" s="6"/>
    </row>
    <row r="2" spans="1:20" ht="18.75" thickBot="1" x14ac:dyDescent="0.3">
      <c r="A2" s="7" t="s">
        <v>104</v>
      </c>
      <c r="B2" s="8"/>
      <c r="C2" s="8"/>
      <c r="D2" s="9"/>
      <c r="E2" s="9"/>
      <c r="F2" s="9"/>
      <c r="G2" s="9"/>
      <c r="H2" s="9"/>
      <c r="I2" s="9"/>
      <c r="J2" s="9"/>
      <c r="K2" s="9"/>
      <c r="L2" s="9"/>
      <c r="M2" s="9"/>
      <c r="N2" s="9"/>
      <c r="O2" s="9"/>
      <c r="P2" s="10"/>
    </row>
    <row r="3" spans="1:20" x14ac:dyDescent="0.2">
      <c r="A3" s="25"/>
      <c r="B3" s="92" t="s">
        <v>0</v>
      </c>
      <c r="C3" s="93"/>
      <c r="D3" s="92" t="s">
        <v>33</v>
      </c>
      <c r="E3" s="93"/>
      <c r="F3" s="92" t="s">
        <v>1</v>
      </c>
      <c r="G3" s="93"/>
      <c r="H3" s="92" t="s">
        <v>34</v>
      </c>
      <c r="I3" s="93"/>
      <c r="J3" s="92" t="s">
        <v>35</v>
      </c>
      <c r="K3" s="93"/>
      <c r="L3" s="92" t="s">
        <v>36</v>
      </c>
      <c r="M3" s="93"/>
      <c r="N3" s="92" t="s">
        <v>2</v>
      </c>
      <c r="O3" s="93"/>
      <c r="P3" s="39" t="s">
        <v>4</v>
      </c>
    </row>
    <row r="4" spans="1:20" ht="13.5" thickBot="1" x14ac:dyDescent="0.25">
      <c r="A4" s="26" t="s">
        <v>76</v>
      </c>
      <c r="B4" s="27" t="s">
        <v>37</v>
      </c>
      <c r="C4" s="40" t="s">
        <v>38</v>
      </c>
      <c r="D4" s="40" t="s">
        <v>37</v>
      </c>
      <c r="E4" s="40" t="s">
        <v>38</v>
      </c>
      <c r="F4" s="40" t="s">
        <v>37</v>
      </c>
      <c r="G4" s="40" t="s">
        <v>38</v>
      </c>
      <c r="H4" s="40" t="s">
        <v>37</v>
      </c>
      <c r="I4" s="40" t="s">
        <v>38</v>
      </c>
      <c r="J4" s="40" t="s">
        <v>37</v>
      </c>
      <c r="K4" s="40" t="s">
        <v>38</v>
      </c>
      <c r="L4" s="40" t="s">
        <v>37</v>
      </c>
      <c r="M4" s="40" t="s">
        <v>38</v>
      </c>
      <c r="N4" s="40" t="s">
        <v>37</v>
      </c>
      <c r="O4" s="40" t="s">
        <v>38</v>
      </c>
      <c r="P4" s="41" t="s">
        <v>3</v>
      </c>
      <c r="R4" s="40" t="s">
        <v>37</v>
      </c>
      <c r="S4" s="40" t="s">
        <v>38</v>
      </c>
      <c r="T4" s="40" t="s">
        <v>4</v>
      </c>
    </row>
    <row r="5" spans="1:20" x14ac:dyDescent="0.2">
      <c r="A5" s="62" t="s">
        <v>63</v>
      </c>
      <c r="B5" s="43">
        <v>0</v>
      </c>
      <c r="C5" s="43">
        <v>0</v>
      </c>
      <c r="D5" s="51">
        <v>0</v>
      </c>
      <c r="E5" s="51">
        <v>0</v>
      </c>
      <c r="F5" s="52">
        <v>512168</v>
      </c>
      <c r="G5" s="52">
        <v>0</v>
      </c>
      <c r="H5" s="52">
        <v>0</v>
      </c>
      <c r="I5" s="52">
        <v>0</v>
      </c>
      <c r="J5" s="51">
        <v>0</v>
      </c>
      <c r="K5" s="51">
        <v>0</v>
      </c>
      <c r="L5" s="51">
        <v>0</v>
      </c>
      <c r="M5" s="51">
        <v>0</v>
      </c>
      <c r="N5" s="51">
        <v>0</v>
      </c>
      <c r="O5" s="54">
        <v>0</v>
      </c>
      <c r="P5" s="46">
        <f t="shared" ref="P5:P49" si="0">SUM(B5:O5)</f>
        <v>512168</v>
      </c>
      <c r="R5" s="1">
        <f t="shared" ref="R5:S49" si="1">SUM(B5,D5,F5,H5,J5,L5,N5)</f>
        <v>512168</v>
      </c>
      <c r="S5" s="1">
        <f t="shared" si="1"/>
        <v>0</v>
      </c>
      <c r="T5" s="1">
        <f t="shared" ref="T5:T50" si="2">SUM(R5:S5)</f>
        <v>512168</v>
      </c>
    </row>
    <row r="6" spans="1:20" x14ac:dyDescent="0.2">
      <c r="A6" s="16" t="s">
        <v>41</v>
      </c>
      <c r="B6" s="43">
        <v>767</v>
      </c>
      <c r="C6" s="43">
        <v>0</v>
      </c>
      <c r="D6" s="51">
        <v>0</v>
      </c>
      <c r="E6" s="51">
        <v>0</v>
      </c>
      <c r="F6" s="52">
        <v>0</v>
      </c>
      <c r="G6" s="52">
        <v>0</v>
      </c>
      <c r="H6" s="52">
        <v>0</v>
      </c>
      <c r="I6" s="52">
        <v>0</v>
      </c>
      <c r="J6" s="51">
        <v>0</v>
      </c>
      <c r="K6" s="51">
        <v>0</v>
      </c>
      <c r="L6" s="51">
        <v>0</v>
      </c>
      <c r="M6" s="51">
        <v>0</v>
      </c>
      <c r="N6" s="51">
        <v>0</v>
      </c>
      <c r="O6" s="54">
        <v>0</v>
      </c>
      <c r="P6" s="46">
        <f t="shared" si="0"/>
        <v>767</v>
      </c>
      <c r="R6" s="1">
        <f t="shared" si="1"/>
        <v>767</v>
      </c>
      <c r="S6" s="1">
        <f t="shared" si="1"/>
        <v>0</v>
      </c>
      <c r="T6" s="1">
        <f t="shared" si="2"/>
        <v>767</v>
      </c>
    </row>
    <row r="7" spans="1:20" x14ac:dyDescent="0.2">
      <c r="A7" s="61" t="s">
        <v>82</v>
      </c>
      <c r="B7" s="43">
        <v>86715</v>
      </c>
      <c r="C7" s="43">
        <v>0</v>
      </c>
      <c r="D7" s="51">
        <v>0</v>
      </c>
      <c r="E7" s="51">
        <v>0</v>
      </c>
      <c r="F7" s="52">
        <v>0</v>
      </c>
      <c r="G7" s="52">
        <v>0</v>
      </c>
      <c r="H7" s="52">
        <v>0</v>
      </c>
      <c r="I7" s="52">
        <v>0</v>
      </c>
      <c r="J7" s="51">
        <v>0</v>
      </c>
      <c r="K7" s="51">
        <v>0</v>
      </c>
      <c r="L7" s="51">
        <v>0</v>
      </c>
      <c r="M7" s="51">
        <v>0</v>
      </c>
      <c r="N7" s="51">
        <v>0</v>
      </c>
      <c r="O7" s="54">
        <v>0</v>
      </c>
      <c r="P7" s="46">
        <f t="shared" si="0"/>
        <v>86715</v>
      </c>
      <c r="R7" s="1">
        <f t="shared" si="1"/>
        <v>86715</v>
      </c>
      <c r="S7" s="1">
        <f t="shared" si="1"/>
        <v>0</v>
      </c>
      <c r="T7" s="1">
        <f t="shared" si="2"/>
        <v>86715</v>
      </c>
    </row>
    <row r="8" spans="1:20" x14ac:dyDescent="0.2">
      <c r="A8" s="16" t="s">
        <v>42</v>
      </c>
      <c r="B8" s="43">
        <v>91991</v>
      </c>
      <c r="C8" s="43">
        <v>0</v>
      </c>
      <c r="D8" s="51">
        <v>0</v>
      </c>
      <c r="E8" s="51">
        <v>0</v>
      </c>
      <c r="F8" s="52">
        <v>0</v>
      </c>
      <c r="G8" s="52">
        <v>0</v>
      </c>
      <c r="H8" s="52">
        <v>0</v>
      </c>
      <c r="I8" s="52">
        <v>0</v>
      </c>
      <c r="J8" s="51">
        <v>0</v>
      </c>
      <c r="K8" s="51">
        <v>0</v>
      </c>
      <c r="L8" s="51">
        <v>0</v>
      </c>
      <c r="M8" s="51">
        <v>0</v>
      </c>
      <c r="N8" s="51">
        <v>0</v>
      </c>
      <c r="O8" s="54">
        <v>0</v>
      </c>
      <c r="P8" s="46">
        <f t="shared" si="0"/>
        <v>91991</v>
      </c>
      <c r="R8" s="1">
        <f t="shared" si="1"/>
        <v>91991</v>
      </c>
      <c r="S8" s="1">
        <f t="shared" si="1"/>
        <v>0</v>
      </c>
      <c r="T8" s="1">
        <f t="shared" si="2"/>
        <v>91991</v>
      </c>
    </row>
    <row r="9" spans="1:20" x14ac:dyDescent="0.2">
      <c r="A9" s="16" t="s">
        <v>100</v>
      </c>
      <c r="B9" s="43">
        <v>0</v>
      </c>
      <c r="C9" s="43">
        <v>0</v>
      </c>
      <c r="D9" s="51">
        <v>656594</v>
      </c>
      <c r="E9" s="51">
        <v>0</v>
      </c>
      <c r="F9" s="52">
        <v>0</v>
      </c>
      <c r="G9" s="52">
        <v>0</v>
      </c>
      <c r="H9" s="52">
        <v>0</v>
      </c>
      <c r="I9" s="52">
        <v>0</v>
      </c>
      <c r="J9" s="51">
        <v>0</v>
      </c>
      <c r="K9" s="51">
        <v>0</v>
      </c>
      <c r="L9" s="51">
        <v>0</v>
      </c>
      <c r="M9" s="51">
        <v>0</v>
      </c>
      <c r="N9" s="51">
        <v>0</v>
      </c>
      <c r="O9" s="54">
        <v>0</v>
      </c>
      <c r="P9" s="46">
        <f t="shared" si="0"/>
        <v>656594</v>
      </c>
      <c r="R9" s="1">
        <f t="shared" si="1"/>
        <v>656594</v>
      </c>
      <c r="S9" s="1">
        <f t="shared" si="1"/>
        <v>0</v>
      </c>
      <c r="T9" s="1">
        <f t="shared" si="2"/>
        <v>656594</v>
      </c>
    </row>
    <row r="10" spans="1:20" x14ac:dyDescent="0.2">
      <c r="A10" s="16" t="s">
        <v>28</v>
      </c>
      <c r="B10" s="43">
        <v>2080</v>
      </c>
      <c r="C10" s="43">
        <v>0</v>
      </c>
      <c r="D10" s="51">
        <v>0</v>
      </c>
      <c r="E10" s="51">
        <v>0</v>
      </c>
      <c r="F10" s="52">
        <v>0</v>
      </c>
      <c r="G10" s="52">
        <v>0</v>
      </c>
      <c r="H10" s="52">
        <v>0</v>
      </c>
      <c r="I10" s="52">
        <v>0</v>
      </c>
      <c r="J10" s="51">
        <v>0</v>
      </c>
      <c r="K10" s="51">
        <v>0</v>
      </c>
      <c r="L10" s="51">
        <v>0</v>
      </c>
      <c r="M10" s="51">
        <v>0</v>
      </c>
      <c r="N10" s="51">
        <v>0</v>
      </c>
      <c r="O10" s="54">
        <v>0</v>
      </c>
      <c r="P10" s="46">
        <f t="shared" si="0"/>
        <v>2080</v>
      </c>
      <c r="R10" s="1">
        <f t="shared" si="1"/>
        <v>2080</v>
      </c>
      <c r="S10" s="1">
        <f t="shared" si="1"/>
        <v>0</v>
      </c>
      <c r="T10" s="1">
        <f t="shared" si="2"/>
        <v>2080</v>
      </c>
    </row>
    <row r="11" spans="1:20" x14ac:dyDescent="0.2">
      <c r="A11" s="16" t="s">
        <v>11</v>
      </c>
      <c r="B11" s="43">
        <v>9977</v>
      </c>
      <c r="C11" s="43">
        <v>0</v>
      </c>
      <c r="D11" s="51">
        <v>0</v>
      </c>
      <c r="E11" s="51">
        <v>0</v>
      </c>
      <c r="F11" s="52">
        <v>0</v>
      </c>
      <c r="G11" s="52">
        <v>0</v>
      </c>
      <c r="H11" s="52">
        <v>0</v>
      </c>
      <c r="I11" s="52">
        <v>0</v>
      </c>
      <c r="J11" s="51">
        <v>0</v>
      </c>
      <c r="K11" s="51">
        <v>0</v>
      </c>
      <c r="L11" s="51">
        <v>0</v>
      </c>
      <c r="M11" s="51">
        <v>0</v>
      </c>
      <c r="N11" s="51">
        <v>0</v>
      </c>
      <c r="O11" s="54">
        <v>0</v>
      </c>
      <c r="P11" s="46">
        <f t="shared" si="0"/>
        <v>9977</v>
      </c>
      <c r="R11" s="1">
        <f t="shared" si="1"/>
        <v>9977</v>
      </c>
      <c r="S11" s="1">
        <f t="shared" si="1"/>
        <v>0</v>
      </c>
      <c r="T11" s="1">
        <f t="shared" si="2"/>
        <v>9977</v>
      </c>
    </row>
    <row r="12" spans="1:20" x14ac:dyDescent="0.2">
      <c r="A12" s="55" t="s">
        <v>29</v>
      </c>
      <c r="B12" s="43">
        <v>0</v>
      </c>
      <c r="C12" s="43">
        <v>5263</v>
      </c>
      <c r="D12" s="51">
        <v>0</v>
      </c>
      <c r="E12" s="51">
        <v>0</v>
      </c>
      <c r="F12" s="52">
        <v>0</v>
      </c>
      <c r="G12" s="52">
        <v>0</v>
      </c>
      <c r="H12" s="52">
        <v>0</v>
      </c>
      <c r="I12" s="52">
        <v>0</v>
      </c>
      <c r="J12" s="51">
        <v>0</v>
      </c>
      <c r="K12" s="51">
        <v>0</v>
      </c>
      <c r="L12" s="51">
        <v>0</v>
      </c>
      <c r="M12" s="51">
        <v>0</v>
      </c>
      <c r="N12" s="51">
        <v>0</v>
      </c>
      <c r="O12" s="54">
        <v>0</v>
      </c>
      <c r="P12" s="46">
        <f t="shared" si="0"/>
        <v>5263</v>
      </c>
      <c r="R12" s="1">
        <f t="shared" si="1"/>
        <v>0</v>
      </c>
      <c r="S12" s="1">
        <f t="shared" si="1"/>
        <v>5263</v>
      </c>
      <c r="T12" s="1">
        <f t="shared" si="2"/>
        <v>5263</v>
      </c>
    </row>
    <row r="13" spans="1:20" x14ac:dyDescent="0.2">
      <c r="A13" s="55" t="s">
        <v>12</v>
      </c>
      <c r="B13" s="43">
        <v>4843</v>
      </c>
      <c r="C13" s="43">
        <v>0</v>
      </c>
      <c r="D13" s="51">
        <v>0</v>
      </c>
      <c r="E13" s="51">
        <v>0</v>
      </c>
      <c r="F13" s="52">
        <v>0</v>
      </c>
      <c r="G13" s="52">
        <v>0</v>
      </c>
      <c r="H13" s="52">
        <v>0</v>
      </c>
      <c r="I13" s="52">
        <v>0</v>
      </c>
      <c r="J13" s="51">
        <v>0</v>
      </c>
      <c r="K13" s="51">
        <v>0</v>
      </c>
      <c r="L13" s="51">
        <v>0</v>
      </c>
      <c r="M13" s="51">
        <v>0</v>
      </c>
      <c r="N13" s="51">
        <v>0</v>
      </c>
      <c r="O13" s="54">
        <v>0</v>
      </c>
      <c r="P13" s="46">
        <f t="shared" si="0"/>
        <v>4843</v>
      </c>
      <c r="R13" s="1">
        <f t="shared" si="1"/>
        <v>4843</v>
      </c>
      <c r="S13" s="1">
        <f t="shared" si="1"/>
        <v>0</v>
      </c>
      <c r="T13" s="1">
        <f t="shared" si="2"/>
        <v>4843</v>
      </c>
    </row>
    <row r="14" spans="1:20" x14ac:dyDescent="0.2">
      <c r="A14" s="55" t="s">
        <v>44</v>
      </c>
      <c r="B14" s="43">
        <v>212027</v>
      </c>
      <c r="C14" s="43">
        <v>0</v>
      </c>
      <c r="D14" s="51">
        <v>0</v>
      </c>
      <c r="E14" s="51">
        <v>0</v>
      </c>
      <c r="F14" s="52">
        <v>0</v>
      </c>
      <c r="G14" s="52">
        <v>0</v>
      </c>
      <c r="H14" s="52">
        <v>0</v>
      </c>
      <c r="I14" s="52">
        <v>0</v>
      </c>
      <c r="J14" s="51">
        <v>0</v>
      </c>
      <c r="K14" s="51">
        <v>0</v>
      </c>
      <c r="L14" s="51">
        <v>0</v>
      </c>
      <c r="M14" s="51">
        <v>0</v>
      </c>
      <c r="N14" s="51">
        <v>0</v>
      </c>
      <c r="O14" s="54">
        <v>0</v>
      </c>
      <c r="P14" s="46">
        <f t="shared" si="0"/>
        <v>212027</v>
      </c>
      <c r="R14" s="1">
        <f t="shared" si="1"/>
        <v>212027</v>
      </c>
      <c r="S14" s="1">
        <f t="shared" si="1"/>
        <v>0</v>
      </c>
      <c r="T14" s="1">
        <f t="shared" si="2"/>
        <v>212027</v>
      </c>
    </row>
    <row r="15" spans="1:20" x14ac:dyDescent="0.2">
      <c r="A15" s="55" t="s">
        <v>87</v>
      </c>
      <c r="B15" s="43">
        <v>190775</v>
      </c>
      <c r="C15" s="43">
        <v>0</v>
      </c>
      <c r="D15" s="51">
        <v>0</v>
      </c>
      <c r="E15" s="51">
        <v>0</v>
      </c>
      <c r="F15" s="52">
        <v>0</v>
      </c>
      <c r="G15" s="52">
        <v>0</v>
      </c>
      <c r="H15" s="52">
        <v>0</v>
      </c>
      <c r="I15" s="52">
        <v>0</v>
      </c>
      <c r="J15" s="51">
        <v>0</v>
      </c>
      <c r="K15" s="51">
        <v>0</v>
      </c>
      <c r="L15" s="51">
        <v>0</v>
      </c>
      <c r="M15" s="51">
        <v>0</v>
      </c>
      <c r="N15" s="51">
        <v>0</v>
      </c>
      <c r="O15" s="54">
        <v>0</v>
      </c>
      <c r="P15" s="46">
        <f t="shared" si="0"/>
        <v>190775</v>
      </c>
      <c r="R15" s="1">
        <f t="shared" si="1"/>
        <v>190775</v>
      </c>
      <c r="S15" s="1">
        <f t="shared" si="1"/>
        <v>0</v>
      </c>
      <c r="T15" s="1">
        <f t="shared" si="2"/>
        <v>190775</v>
      </c>
    </row>
    <row r="16" spans="1:20" x14ac:dyDescent="0.2">
      <c r="A16" s="55" t="s">
        <v>13</v>
      </c>
      <c r="B16" s="43">
        <v>0</v>
      </c>
      <c r="C16" s="43">
        <v>0</v>
      </c>
      <c r="D16" s="51">
        <v>783972</v>
      </c>
      <c r="E16" s="51">
        <v>1651035</v>
      </c>
      <c r="F16" s="52">
        <v>0</v>
      </c>
      <c r="G16" s="52">
        <v>0</v>
      </c>
      <c r="H16" s="52">
        <v>0</v>
      </c>
      <c r="I16" s="52">
        <v>0</v>
      </c>
      <c r="J16" s="51">
        <v>0</v>
      </c>
      <c r="K16" s="51">
        <v>0</v>
      </c>
      <c r="L16" s="51">
        <v>0</v>
      </c>
      <c r="M16" s="51">
        <v>0</v>
      </c>
      <c r="N16" s="51">
        <v>0</v>
      </c>
      <c r="O16" s="54">
        <v>0</v>
      </c>
      <c r="P16" s="46">
        <f t="shared" si="0"/>
        <v>2435007</v>
      </c>
      <c r="R16" s="1">
        <f t="shared" si="1"/>
        <v>783972</v>
      </c>
      <c r="S16" s="1">
        <f t="shared" si="1"/>
        <v>1651035</v>
      </c>
      <c r="T16" s="1">
        <f t="shared" si="2"/>
        <v>2435007</v>
      </c>
    </row>
    <row r="17" spans="1:20" x14ac:dyDescent="0.2">
      <c r="A17" s="55" t="s">
        <v>14</v>
      </c>
      <c r="B17" s="43">
        <v>17489</v>
      </c>
      <c r="C17" s="43">
        <v>0</v>
      </c>
      <c r="D17" s="51">
        <v>0</v>
      </c>
      <c r="E17" s="51">
        <v>0</v>
      </c>
      <c r="F17" s="52">
        <v>0</v>
      </c>
      <c r="G17" s="52">
        <v>0</v>
      </c>
      <c r="H17" s="52">
        <v>0</v>
      </c>
      <c r="I17" s="52">
        <v>0</v>
      </c>
      <c r="J17" s="51">
        <v>0</v>
      </c>
      <c r="K17" s="51">
        <v>0</v>
      </c>
      <c r="L17" s="51">
        <v>0</v>
      </c>
      <c r="M17" s="51">
        <v>0</v>
      </c>
      <c r="N17" s="51">
        <v>0</v>
      </c>
      <c r="O17" s="54">
        <v>0</v>
      </c>
      <c r="P17" s="46">
        <f t="shared" si="0"/>
        <v>17489</v>
      </c>
      <c r="R17" s="1">
        <f t="shared" si="1"/>
        <v>17489</v>
      </c>
      <c r="S17" s="1">
        <f t="shared" si="1"/>
        <v>0</v>
      </c>
      <c r="T17" s="1">
        <f t="shared" si="2"/>
        <v>17489</v>
      </c>
    </row>
    <row r="18" spans="1:20" x14ac:dyDescent="0.2">
      <c r="A18" s="55" t="s">
        <v>45</v>
      </c>
      <c r="B18" s="43">
        <v>0</v>
      </c>
      <c r="C18" s="43">
        <v>17440</v>
      </c>
      <c r="D18" s="51">
        <v>0</v>
      </c>
      <c r="E18" s="51">
        <v>0</v>
      </c>
      <c r="F18" s="52">
        <v>0</v>
      </c>
      <c r="G18" s="52">
        <v>0</v>
      </c>
      <c r="H18" s="52">
        <v>0</v>
      </c>
      <c r="I18" s="52">
        <v>0</v>
      </c>
      <c r="J18" s="51">
        <v>0</v>
      </c>
      <c r="K18" s="51">
        <v>0</v>
      </c>
      <c r="L18" s="51">
        <v>0</v>
      </c>
      <c r="M18" s="51">
        <v>0</v>
      </c>
      <c r="N18" s="51">
        <v>0</v>
      </c>
      <c r="O18" s="54">
        <v>0</v>
      </c>
      <c r="P18" s="46">
        <f t="shared" si="0"/>
        <v>17440</v>
      </c>
      <c r="R18" s="1">
        <f t="shared" si="1"/>
        <v>0</v>
      </c>
      <c r="S18" s="1">
        <f t="shared" si="1"/>
        <v>17440</v>
      </c>
      <c r="T18" s="1">
        <f t="shared" si="2"/>
        <v>17440</v>
      </c>
    </row>
    <row r="19" spans="1:20" x14ac:dyDescent="0.2">
      <c r="A19" s="55" t="s">
        <v>15</v>
      </c>
      <c r="B19" s="43">
        <v>385</v>
      </c>
      <c r="C19" s="43">
        <v>4620</v>
      </c>
      <c r="D19" s="51">
        <v>0</v>
      </c>
      <c r="E19" s="51">
        <v>0</v>
      </c>
      <c r="F19" s="52">
        <v>0</v>
      </c>
      <c r="G19" s="52">
        <v>0</v>
      </c>
      <c r="H19" s="52">
        <v>0</v>
      </c>
      <c r="I19" s="52">
        <v>0</v>
      </c>
      <c r="J19" s="51">
        <v>0</v>
      </c>
      <c r="K19" s="51">
        <v>0</v>
      </c>
      <c r="L19" s="51">
        <v>0</v>
      </c>
      <c r="M19" s="51">
        <v>0</v>
      </c>
      <c r="N19" s="51">
        <v>0</v>
      </c>
      <c r="O19" s="54">
        <v>0</v>
      </c>
      <c r="P19" s="46">
        <f t="shared" si="0"/>
        <v>5005</v>
      </c>
      <c r="R19" s="1">
        <f t="shared" si="1"/>
        <v>385</v>
      </c>
      <c r="S19" s="1">
        <f t="shared" si="1"/>
        <v>4620</v>
      </c>
      <c r="T19" s="1">
        <f t="shared" si="2"/>
        <v>5005</v>
      </c>
    </row>
    <row r="20" spans="1:20" x14ac:dyDescent="0.2">
      <c r="A20" s="56" t="s">
        <v>77</v>
      </c>
      <c r="B20" s="43">
        <v>73619</v>
      </c>
      <c r="C20" s="43">
        <v>0</v>
      </c>
      <c r="D20" s="51">
        <v>0</v>
      </c>
      <c r="E20" s="51">
        <v>0</v>
      </c>
      <c r="F20" s="52">
        <v>0</v>
      </c>
      <c r="G20" s="52">
        <v>0</v>
      </c>
      <c r="H20" s="52">
        <v>0</v>
      </c>
      <c r="I20" s="52">
        <v>0</v>
      </c>
      <c r="J20" s="51">
        <v>0</v>
      </c>
      <c r="K20" s="51">
        <v>0</v>
      </c>
      <c r="L20" s="51">
        <v>0</v>
      </c>
      <c r="M20" s="51">
        <v>0</v>
      </c>
      <c r="N20" s="51">
        <v>0</v>
      </c>
      <c r="O20" s="54">
        <v>0</v>
      </c>
      <c r="P20" s="46">
        <f t="shared" si="0"/>
        <v>73619</v>
      </c>
      <c r="R20" s="1">
        <f t="shared" si="1"/>
        <v>73619</v>
      </c>
      <c r="S20" s="1">
        <f t="shared" si="1"/>
        <v>0</v>
      </c>
      <c r="T20" s="1">
        <f t="shared" si="2"/>
        <v>73619</v>
      </c>
    </row>
    <row r="21" spans="1:20" x14ac:dyDescent="0.2">
      <c r="A21" s="55" t="s">
        <v>83</v>
      </c>
      <c r="B21" s="43">
        <v>0</v>
      </c>
      <c r="C21" s="43">
        <v>108625</v>
      </c>
      <c r="D21" s="51">
        <v>0</v>
      </c>
      <c r="E21" s="51">
        <v>0</v>
      </c>
      <c r="F21" s="52">
        <v>0</v>
      </c>
      <c r="G21" s="52">
        <v>0</v>
      </c>
      <c r="H21" s="52">
        <v>0</v>
      </c>
      <c r="I21" s="52">
        <v>0</v>
      </c>
      <c r="J21" s="51">
        <v>0</v>
      </c>
      <c r="K21" s="51">
        <v>0</v>
      </c>
      <c r="L21" s="51">
        <v>0</v>
      </c>
      <c r="M21" s="51">
        <v>0</v>
      </c>
      <c r="N21" s="51">
        <v>0</v>
      </c>
      <c r="O21" s="54">
        <v>0</v>
      </c>
      <c r="P21" s="46">
        <f t="shared" si="0"/>
        <v>108625</v>
      </c>
      <c r="R21" s="1">
        <f t="shared" si="1"/>
        <v>0</v>
      </c>
      <c r="S21" s="1">
        <f t="shared" si="1"/>
        <v>108625</v>
      </c>
      <c r="T21" s="1">
        <f t="shared" si="2"/>
        <v>108625</v>
      </c>
    </row>
    <row r="22" spans="1:20" x14ac:dyDescent="0.2">
      <c r="A22" s="55" t="s">
        <v>30</v>
      </c>
      <c r="B22" s="43">
        <v>27182</v>
      </c>
      <c r="C22" s="43">
        <v>0</v>
      </c>
      <c r="D22" s="51">
        <v>0</v>
      </c>
      <c r="E22" s="51">
        <v>0</v>
      </c>
      <c r="F22" s="52">
        <v>0</v>
      </c>
      <c r="G22" s="52">
        <v>0</v>
      </c>
      <c r="H22" s="52">
        <v>0</v>
      </c>
      <c r="I22" s="52">
        <v>0</v>
      </c>
      <c r="J22" s="51">
        <v>0</v>
      </c>
      <c r="K22" s="51">
        <v>0</v>
      </c>
      <c r="L22" s="51">
        <v>0</v>
      </c>
      <c r="M22" s="51">
        <v>0</v>
      </c>
      <c r="N22" s="51">
        <v>0</v>
      </c>
      <c r="O22" s="54">
        <v>0</v>
      </c>
      <c r="P22" s="46">
        <f t="shared" si="0"/>
        <v>27182</v>
      </c>
      <c r="R22" s="1">
        <f t="shared" si="1"/>
        <v>27182</v>
      </c>
      <c r="S22" s="1">
        <f t="shared" si="1"/>
        <v>0</v>
      </c>
      <c r="T22" s="1">
        <f t="shared" si="2"/>
        <v>27182</v>
      </c>
    </row>
    <row r="23" spans="1:20" x14ac:dyDescent="0.2">
      <c r="A23" s="55" t="s">
        <v>18</v>
      </c>
      <c r="B23" s="43">
        <v>8217</v>
      </c>
      <c r="C23" s="43">
        <v>0</v>
      </c>
      <c r="D23" s="51">
        <v>0</v>
      </c>
      <c r="E23" s="51">
        <v>0</v>
      </c>
      <c r="F23" s="52">
        <v>0</v>
      </c>
      <c r="G23" s="52">
        <v>0</v>
      </c>
      <c r="H23" s="52">
        <v>0</v>
      </c>
      <c r="I23" s="52">
        <v>0</v>
      </c>
      <c r="J23" s="51">
        <v>0</v>
      </c>
      <c r="K23" s="51">
        <v>0</v>
      </c>
      <c r="L23" s="51">
        <v>0</v>
      </c>
      <c r="M23" s="51">
        <v>0</v>
      </c>
      <c r="N23" s="51">
        <v>0</v>
      </c>
      <c r="O23" s="54">
        <v>0</v>
      </c>
      <c r="P23" s="46">
        <f t="shared" si="0"/>
        <v>8217</v>
      </c>
      <c r="R23" s="1">
        <f t="shared" si="1"/>
        <v>8217</v>
      </c>
      <c r="S23" s="1">
        <f t="shared" si="1"/>
        <v>0</v>
      </c>
      <c r="T23" s="1">
        <f t="shared" si="2"/>
        <v>8217</v>
      </c>
    </row>
    <row r="24" spans="1:20" x14ac:dyDescent="0.2">
      <c r="A24" s="55" t="s">
        <v>47</v>
      </c>
      <c r="B24" s="43">
        <v>69453</v>
      </c>
      <c r="C24" s="43">
        <v>0</v>
      </c>
      <c r="D24" s="51">
        <v>0</v>
      </c>
      <c r="E24" s="51">
        <v>0</v>
      </c>
      <c r="F24" s="52">
        <v>0</v>
      </c>
      <c r="G24" s="52">
        <v>0</v>
      </c>
      <c r="H24" s="52">
        <v>0</v>
      </c>
      <c r="I24" s="52">
        <v>0</v>
      </c>
      <c r="J24" s="51">
        <v>0</v>
      </c>
      <c r="K24" s="51">
        <v>0</v>
      </c>
      <c r="L24" s="51">
        <v>0</v>
      </c>
      <c r="M24" s="51">
        <v>0</v>
      </c>
      <c r="N24" s="51">
        <v>0</v>
      </c>
      <c r="O24" s="54">
        <v>0</v>
      </c>
      <c r="P24" s="46">
        <f t="shared" si="0"/>
        <v>69453</v>
      </c>
      <c r="R24" s="1">
        <f t="shared" si="1"/>
        <v>69453</v>
      </c>
      <c r="S24" s="1">
        <f t="shared" si="1"/>
        <v>0</v>
      </c>
      <c r="T24" s="1">
        <f t="shared" si="2"/>
        <v>69453</v>
      </c>
    </row>
    <row r="25" spans="1:20" x14ac:dyDescent="0.2">
      <c r="A25" s="60" t="s">
        <v>98</v>
      </c>
      <c r="B25" s="43">
        <v>16792</v>
      </c>
      <c r="C25" s="43">
        <v>0</v>
      </c>
      <c r="D25" s="51">
        <v>0</v>
      </c>
      <c r="E25" s="51">
        <v>0</v>
      </c>
      <c r="F25" s="52">
        <v>0</v>
      </c>
      <c r="G25" s="52">
        <v>0</v>
      </c>
      <c r="H25" s="52">
        <v>0</v>
      </c>
      <c r="I25" s="52">
        <v>0</v>
      </c>
      <c r="J25" s="51">
        <v>0</v>
      </c>
      <c r="K25" s="51">
        <v>0</v>
      </c>
      <c r="L25" s="51">
        <v>0</v>
      </c>
      <c r="M25" s="51">
        <v>0</v>
      </c>
      <c r="N25" s="51">
        <v>0</v>
      </c>
      <c r="O25" s="54">
        <v>0</v>
      </c>
      <c r="P25" s="46">
        <f t="shared" si="0"/>
        <v>16792</v>
      </c>
      <c r="R25" s="1">
        <f t="shared" si="1"/>
        <v>16792</v>
      </c>
      <c r="S25" s="1">
        <f t="shared" si="1"/>
        <v>0</v>
      </c>
      <c r="T25" s="1">
        <f t="shared" si="2"/>
        <v>16792</v>
      </c>
    </row>
    <row r="26" spans="1:20" x14ac:dyDescent="0.2">
      <c r="A26" s="55" t="s">
        <v>49</v>
      </c>
      <c r="B26" s="43">
        <v>4830</v>
      </c>
      <c r="C26" s="43">
        <v>0</v>
      </c>
      <c r="D26" s="51">
        <v>0</v>
      </c>
      <c r="E26" s="51">
        <v>0</v>
      </c>
      <c r="F26" s="52">
        <v>0</v>
      </c>
      <c r="G26" s="52">
        <v>0</v>
      </c>
      <c r="H26" s="52">
        <v>0</v>
      </c>
      <c r="I26" s="52">
        <v>0</v>
      </c>
      <c r="J26" s="51">
        <v>0</v>
      </c>
      <c r="K26" s="51">
        <v>0</v>
      </c>
      <c r="L26" s="51">
        <v>0</v>
      </c>
      <c r="M26" s="51">
        <v>0</v>
      </c>
      <c r="N26" s="51">
        <v>0</v>
      </c>
      <c r="O26" s="54">
        <v>0</v>
      </c>
      <c r="P26" s="46">
        <f t="shared" si="0"/>
        <v>4830</v>
      </c>
      <c r="R26" s="1">
        <f t="shared" si="1"/>
        <v>4830</v>
      </c>
      <c r="S26" s="1">
        <f t="shared" si="1"/>
        <v>0</v>
      </c>
      <c r="T26" s="1">
        <f t="shared" si="2"/>
        <v>4830</v>
      </c>
    </row>
    <row r="27" spans="1:20" x14ac:dyDescent="0.2">
      <c r="A27" s="55" t="s">
        <v>21</v>
      </c>
      <c r="B27" s="43">
        <v>12176</v>
      </c>
      <c r="C27" s="43">
        <v>0</v>
      </c>
      <c r="D27" s="51">
        <v>0</v>
      </c>
      <c r="E27" s="51">
        <v>0</v>
      </c>
      <c r="F27" s="52">
        <v>0</v>
      </c>
      <c r="G27" s="52">
        <v>0</v>
      </c>
      <c r="H27" s="52">
        <v>0</v>
      </c>
      <c r="I27" s="52">
        <v>0</v>
      </c>
      <c r="J27" s="51">
        <v>0</v>
      </c>
      <c r="K27" s="51">
        <v>0</v>
      </c>
      <c r="L27" s="51">
        <v>0</v>
      </c>
      <c r="M27" s="51">
        <v>0</v>
      </c>
      <c r="N27" s="51">
        <v>0</v>
      </c>
      <c r="O27" s="54">
        <v>0</v>
      </c>
      <c r="P27" s="46">
        <f t="shared" si="0"/>
        <v>12176</v>
      </c>
      <c r="R27" s="1">
        <f t="shared" si="1"/>
        <v>12176</v>
      </c>
      <c r="S27" s="1">
        <f t="shared" si="1"/>
        <v>0</v>
      </c>
      <c r="T27" s="1">
        <f t="shared" si="2"/>
        <v>12176</v>
      </c>
    </row>
    <row r="28" spans="1:20" x14ac:dyDescent="0.2">
      <c r="A28" s="55" t="s">
        <v>22</v>
      </c>
      <c r="B28" s="43">
        <v>12132</v>
      </c>
      <c r="C28" s="43">
        <v>0</v>
      </c>
      <c r="D28" s="51">
        <v>0</v>
      </c>
      <c r="E28" s="51">
        <v>0</v>
      </c>
      <c r="F28" s="52">
        <v>0</v>
      </c>
      <c r="G28" s="52">
        <v>0</v>
      </c>
      <c r="H28" s="52">
        <v>0</v>
      </c>
      <c r="I28" s="52">
        <v>0</v>
      </c>
      <c r="J28" s="51">
        <v>0</v>
      </c>
      <c r="K28" s="51">
        <v>0</v>
      </c>
      <c r="L28" s="51">
        <v>0</v>
      </c>
      <c r="M28" s="51">
        <v>0</v>
      </c>
      <c r="N28" s="51">
        <v>0</v>
      </c>
      <c r="O28" s="54">
        <v>0</v>
      </c>
      <c r="P28" s="46">
        <f t="shared" si="0"/>
        <v>12132</v>
      </c>
      <c r="R28" s="1">
        <f t="shared" si="1"/>
        <v>12132</v>
      </c>
      <c r="S28" s="1">
        <f t="shared" si="1"/>
        <v>0</v>
      </c>
      <c r="T28" s="1">
        <f t="shared" si="2"/>
        <v>12132</v>
      </c>
    </row>
    <row r="29" spans="1:20" x14ac:dyDescent="0.2">
      <c r="A29" s="60" t="s">
        <v>51</v>
      </c>
      <c r="B29" s="43">
        <v>12431</v>
      </c>
      <c r="C29" s="43">
        <v>0</v>
      </c>
      <c r="D29" s="51">
        <v>0</v>
      </c>
      <c r="E29" s="51">
        <v>0</v>
      </c>
      <c r="F29" s="52">
        <v>0</v>
      </c>
      <c r="G29" s="52">
        <v>0</v>
      </c>
      <c r="H29" s="52">
        <v>0</v>
      </c>
      <c r="I29" s="52">
        <v>0</v>
      </c>
      <c r="J29" s="51">
        <v>0</v>
      </c>
      <c r="K29" s="51">
        <v>0</v>
      </c>
      <c r="L29" s="51">
        <v>0</v>
      </c>
      <c r="M29" s="51">
        <v>0</v>
      </c>
      <c r="N29" s="51">
        <v>0</v>
      </c>
      <c r="O29" s="54">
        <v>0</v>
      </c>
      <c r="P29" s="46">
        <f>SUM(B29:O29)</f>
        <v>12431</v>
      </c>
      <c r="R29" s="1">
        <f>SUM(B29,D29,F29,H29,J29,L29,N29)</f>
        <v>12431</v>
      </c>
      <c r="S29" s="1">
        <f>SUM(C29,E29,G29,I29,K29,M29,O29)</f>
        <v>0</v>
      </c>
      <c r="T29" s="1">
        <f>SUM(R29:S29)</f>
        <v>12431</v>
      </c>
    </row>
    <row r="30" spans="1:20" x14ac:dyDescent="0.2">
      <c r="A30" s="55" t="s">
        <v>85</v>
      </c>
      <c r="B30" s="43">
        <v>342496</v>
      </c>
      <c r="C30" s="43">
        <v>0</v>
      </c>
      <c r="D30" s="51">
        <v>0</v>
      </c>
      <c r="E30" s="51">
        <v>0</v>
      </c>
      <c r="F30" s="52">
        <v>0</v>
      </c>
      <c r="G30" s="52">
        <v>0</v>
      </c>
      <c r="H30" s="52">
        <v>0</v>
      </c>
      <c r="I30" s="52">
        <v>0</v>
      </c>
      <c r="J30" s="51">
        <v>0</v>
      </c>
      <c r="K30" s="51">
        <v>0</v>
      </c>
      <c r="L30" s="51">
        <v>0</v>
      </c>
      <c r="M30" s="51">
        <v>0</v>
      </c>
      <c r="N30" s="51">
        <v>0</v>
      </c>
      <c r="O30" s="54">
        <v>0</v>
      </c>
      <c r="P30" s="46">
        <f t="shared" si="0"/>
        <v>342496</v>
      </c>
      <c r="R30" s="1">
        <f>SUM(B30,D30,F30,H30,J30,L30,N30)</f>
        <v>342496</v>
      </c>
      <c r="S30" s="1">
        <f>SUM(C30,E30,G30,I30,K30,M30,O30)</f>
        <v>0</v>
      </c>
      <c r="T30" s="1">
        <f>SUM(R30:S30)</f>
        <v>342496</v>
      </c>
    </row>
    <row r="31" spans="1:20" x14ac:dyDescent="0.2">
      <c r="A31" s="55" t="s">
        <v>23</v>
      </c>
      <c r="B31" s="43">
        <v>222465</v>
      </c>
      <c r="C31" s="43">
        <v>0</v>
      </c>
      <c r="D31" s="51">
        <v>0</v>
      </c>
      <c r="E31" s="51">
        <v>0</v>
      </c>
      <c r="F31" s="52">
        <v>0</v>
      </c>
      <c r="G31" s="52">
        <v>0</v>
      </c>
      <c r="H31" s="52">
        <v>0</v>
      </c>
      <c r="I31" s="52">
        <v>0</v>
      </c>
      <c r="J31" s="51">
        <v>0</v>
      </c>
      <c r="K31" s="51">
        <v>0</v>
      </c>
      <c r="L31" s="51">
        <v>0</v>
      </c>
      <c r="M31" s="51">
        <v>0</v>
      </c>
      <c r="N31" s="51">
        <v>0</v>
      </c>
      <c r="O31" s="54">
        <v>0</v>
      </c>
      <c r="P31" s="46">
        <f t="shared" si="0"/>
        <v>222465</v>
      </c>
      <c r="R31" s="1">
        <f t="shared" si="1"/>
        <v>222465</v>
      </c>
      <c r="S31" s="1">
        <f t="shared" si="1"/>
        <v>0</v>
      </c>
      <c r="T31" s="1">
        <f t="shared" si="2"/>
        <v>222465</v>
      </c>
    </row>
    <row r="32" spans="1:20" x14ac:dyDescent="0.2">
      <c r="A32" s="55" t="s">
        <v>89</v>
      </c>
      <c r="B32" s="43">
        <v>0</v>
      </c>
      <c r="C32" s="43">
        <v>0</v>
      </c>
      <c r="D32" s="51">
        <v>0</v>
      </c>
      <c r="E32" s="51">
        <v>0</v>
      </c>
      <c r="F32" s="52">
        <v>750487</v>
      </c>
      <c r="G32" s="52">
        <v>0</v>
      </c>
      <c r="H32" s="52">
        <v>0</v>
      </c>
      <c r="I32" s="52">
        <v>0</v>
      </c>
      <c r="J32" s="51">
        <v>0</v>
      </c>
      <c r="K32" s="51">
        <v>0</v>
      </c>
      <c r="L32" s="51">
        <v>0</v>
      </c>
      <c r="M32" s="51">
        <v>0</v>
      </c>
      <c r="N32" s="51">
        <v>0</v>
      </c>
      <c r="O32" s="54">
        <v>0</v>
      </c>
      <c r="P32" s="46">
        <f t="shared" si="0"/>
        <v>750487</v>
      </c>
      <c r="R32" s="1">
        <f t="shared" si="1"/>
        <v>750487</v>
      </c>
      <c r="S32" s="1">
        <f t="shared" si="1"/>
        <v>0</v>
      </c>
      <c r="T32" s="1">
        <f t="shared" si="2"/>
        <v>750487</v>
      </c>
    </row>
    <row r="33" spans="1:20" x14ac:dyDescent="0.2">
      <c r="A33" s="55" t="s">
        <v>61</v>
      </c>
      <c r="B33" s="43">
        <v>20221</v>
      </c>
      <c r="C33" s="43">
        <v>0</v>
      </c>
      <c r="D33" s="51">
        <v>0</v>
      </c>
      <c r="E33" s="51">
        <v>0</v>
      </c>
      <c r="F33" s="52">
        <v>0</v>
      </c>
      <c r="G33" s="52">
        <v>0</v>
      </c>
      <c r="H33" s="52">
        <v>0</v>
      </c>
      <c r="I33" s="52">
        <v>0</v>
      </c>
      <c r="J33" s="51">
        <v>0</v>
      </c>
      <c r="K33" s="51">
        <v>0</v>
      </c>
      <c r="L33" s="51">
        <v>0</v>
      </c>
      <c r="M33" s="51">
        <v>0</v>
      </c>
      <c r="N33" s="51">
        <v>0</v>
      </c>
      <c r="O33" s="54">
        <v>0</v>
      </c>
      <c r="P33" s="46">
        <f t="shared" si="0"/>
        <v>20221</v>
      </c>
      <c r="R33" s="1">
        <f t="shared" si="1"/>
        <v>20221</v>
      </c>
      <c r="S33" s="1">
        <f t="shared" si="1"/>
        <v>0</v>
      </c>
      <c r="T33" s="1">
        <f t="shared" si="2"/>
        <v>20221</v>
      </c>
    </row>
    <row r="34" spans="1:20" x14ac:dyDescent="0.2">
      <c r="A34" s="55" t="s">
        <v>52</v>
      </c>
      <c r="B34" s="43">
        <v>19942</v>
      </c>
      <c r="C34" s="43">
        <v>0</v>
      </c>
      <c r="D34" s="51">
        <v>0</v>
      </c>
      <c r="E34" s="51">
        <v>0</v>
      </c>
      <c r="F34" s="52">
        <v>0</v>
      </c>
      <c r="G34" s="52">
        <v>0</v>
      </c>
      <c r="H34" s="52">
        <v>0</v>
      </c>
      <c r="I34" s="52">
        <v>0</v>
      </c>
      <c r="J34" s="51">
        <v>0</v>
      </c>
      <c r="K34" s="51">
        <v>0</v>
      </c>
      <c r="L34" s="51">
        <v>0</v>
      </c>
      <c r="M34" s="51">
        <v>0</v>
      </c>
      <c r="N34" s="51">
        <v>0</v>
      </c>
      <c r="O34" s="54">
        <v>0</v>
      </c>
      <c r="P34" s="46">
        <f t="shared" si="0"/>
        <v>19942</v>
      </c>
      <c r="R34" s="1">
        <f t="shared" si="1"/>
        <v>19942</v>
      </c>
      <c r="S34" s="1">
        <f t="shared" si="1"/>
        <v>0</v>
      </c>
      <c r="T34" s="1">
        <f t="shared" si="2"/>
        <v>19942</v>
      </c>
    </row>
    <row r="35" spans="1:20" x14ac:dyDescent="0.2">
      <c r="A35" s="55" t="s">
        <v>53</v>
      </c>
      <c r="B35" s="43">
        <v>63574</v>
      </c>
      <c r="C35" s="43">
        <v>0</v>
      </c>
      <c r="D35" s="51">
        <v>0</v>
      </c>
      <c r="E35" s="51">
        <v>0</v>
      </c>
      <c r="F35" s="52">
        <v>0</v>
      </c>
      <c r="G35" s="52">
        <v>0</v>
      </c>
      <c r="H35" s="52">
        <v>0</v>
      </c>
      <c r="I35" s="52">
        <v>0</v>
      </c>
      <c r="J35" s="51">
        <v>0</v>
      </c>
      <c r="K35" s="51">
        <v>0</v>
      </c>
      <c r="L35" s="51">
        <v>0</v>
      </c>
      <c r="M35" s="51">
        <v>0</v>
      </c>
      <c r="N35" s="51">
        <v>0</v>
      </c>
      <c r="O35" s="54">
        <v>0</v>
      </c>
      <c r="P35" s="46">
        <f t="shared" si="0"/>
        <v>63574</v>
      </c>
      <c r="R35" s="1">
        <f t="shared" si="1"/>
        <v>63574</v>
      </c>
      <c r="S35" s="1">
        <f t="shared" si="1"/>
        <v>0</v>
      </c>
      <c r="T35" s="1">
        <f t="shared" si="2"/>
        <v>63574</v>
      </c>
    </row>
    <row r="36" spans="1:20" x14ac:dyDescent="0.2">
      <c r="A36" s="55" t="s">
        <v>31</v>
      </c>
      <c r="B36" s="43">
        <v>0</v>
      </c>
      <c r="C36" s="43">
        <v>0</v>
      </c>
      <c r="D36" s="51">
        <v>0</v>
      </c>
      <c r="E36" s="51">
        <v>0</v>
      </c>
      <c r="F36" s="52">
        <v>0</v>
      </c>
      <c r="G36" s="52">
        <v>0</v>
      </c>
      <c r="H36" s="52">
        <v>0</v>
      </c>
      <c r="I36" s="52">
        <v>0</v>
      </c>
      <c r="J36" s="51">
        <v>0</v>
      </c>
      <c r="K36" s="51">
        <v>0</v>
      </c>
      <c r="L36" s="51">
        <v>0</v>
      </c>
      <c r="M36" s="51">
        <v>0</v>
      </c>
      <c r="N36" s="51">
        <v>0</v>
      </c>
      <c r="O36" s="54">
        <v>1799</v>
      </c>
      <c r="P36" s="46">
        <f t="shared" si="0"/>
        <v>1799</v>
      </c>
      <c r="R36" s="1">
        <f t="shared" si="1"/>
        <v>0</v>
      </c>
      <c r="S36" s="1">
        <f t="shared" si="1"/>
        <v>1799</v>
      </c>
      <c r="T36" s="1">
        <f t="shared" si="2"/>
        <v>1799</v>
      </c>
    </row>
    <row r="37" spans="1:20" x14ac:dyDescent="0.2">
      <c r="A37" s="55" t="s">
        <v>54</v>
      </c>
      <c r="B37" s="43">
        <v>92048</v>
      </c>
      <c r="C37" s="43">
        <v>0</v>
      </c>
      <c r="D37" s="51">
        <v>0</v>
      </c>
      <c r="E37" s="51">
        <v>0</v>
      </c>
      <c r="F37" s="52">
        <v>0</v>
      </c>
      <c r="G37" s="52">
        <v>0</v>
      </c>
      <c r="H37" s="52">
        <v>0</v>
      </c>
      <c r="I37" s="52">
        <v>0</v>
      </c>
      <c r="J37" s="51">
        <v>0</v>
      </c>
      <c r="K37" s="51">
        <v>0</v>
      </c>
      <c r="L37" s="51">
        <v>0</v>
      </c>
      <c r="M37" s="51">
        <v>0</v>
      </c>
      <c r="N37" s="51">
        <v>0</v>
      </c>
      <c r="O37" s="54">
        <v>0</v>
      </c>
      <c r="P37" s="46">
        <f t="shared" si="0"/>
        <v>92048</v>
      </c>
      <c r="R37" s="1">
        <f t="shared" si="1"/>
        <v>92048</v>
      </c>
      <c r="S37" s="1">
        <f t="shared" si="1"/>
        <v>0</v>
      </c>
      <c r="T37" s="1">
        <f t="shared" si="2"/>
        <v>92048</v>
      </c>
    </row>
    <row r="38" spans="1:20" x14ac:dyDescent="0.2">
      <c r="A38" s="55" t="s">
        <v>24</v>
      </c>
      <c r="B38" s="43">
        <v>11815</v>
      </c>
      <c r="C38" s="43">
        <v>0</v>
      </c>
      <c r="D38" s="51">
        <v>0</v>
      </c>
      <c r="E38" s="51">
        <v>0</v>
      </c>
      <c r="F38" s="52">
        <v>0</v>
      </c>
      <c r="G38" s="52">
        <v>0</v>
      </c>
      <c r="H38" s="52">
        <v>0</v>
      </c>
      <c r="I38" s="52">
        <v>0</v>
      </c>
      <c r="J38" s="51">
        <v>0</v>
      </c>
      <c r="K38" s="51">
        <v>0</v>
      </c>
      <c r="L38" s="51">
        <v>0</v>
      </c>
      <c r="M38" s="51">
        <v>0</v>
      </c>
      <c r="N38" s="51">
        <v>0</v>
      </c>
      <c r="O38" s="54">
        <v>0</v>
      </c>
      <c r="P38" s="46">
        <f t="shared" si="0"/>
        <v>11815</v>
      </c>
      <c r="R38" s="1">
        <f t="shared" si="1"/>
        <v>11815</v>
      </c>
      <c r="S38" s="1">
        <f t="shared" si="1"/>
        <v>0</v>
      </c>
      <c r="T38" s="1">
        <f t="shared" si="2"/>
        <v>11815</v>
      </c>
    </row>
    <row r="39" spans="1:20" x14ac:dyDescent="0.2">
      <c r="A39" s="55" t="s">
        <v>62</v>
      </c>
      <c r="B39" s="43">
        <v>0</v>
      </c>
      <c r="C39" s="43">
        <v>35263</v>
      </c>
      <c r="D39" s="51">
        <v>0</v>
      </c>
      <c r="E39" s="51">
        <v>0</v>
      </c>
      <c r="F39" s="52">
        <v>0</v>
      </c>
      <c r="G39" s="52">
        <v>0</v>
      </c>
      <c r="H39" s="52">
        <v>0</v>
      </c>
      <c r="I39" s="52">
        <v>0</v>
      </c>
      <c r="J39" s="51">
        <v>0</v>
      </c>
      <c r="K39" s="51">
        <v>0</v>
      </c>
      <c r="L39" s="51">
        <v>0</v>
      </c>
      <c r="M39" s="51">
        <v>0</v>
      </c>
      <c r="N39" s="51">
        <v>0</v>
      </c>
      <c r="O39" s="54">
        <v>0</v>
      </c>
      <c r="P39" s="46">
        <f t="shared" si="0"/>
        <v>35263</v>
      </c>
      <c r="R39" s="1">
        <f t="shared" si="1"/>
        <v>0</v>
      </c>
      <c r="S39" s="1">
        <f t="shared" si="1"/>
        <v>35263</v>
      </c>
      <c r="T39" s="1">
        <f t="shared" si="2"/>
        <v>35263</v>
      </c>
    </row>
    <row r="40" spans="1:20" x14ac:dyDescent="0.2">
      <c r="A40" s="55" t="s">
        <v>55</v>
      </c>
      <c r="B40" s="43">
        <v>26000</v>
      </c>
      <c r="C40" s="43">
        <v>22413</v>
      </c>
      <c r="D40" s="51">
        <v>0</v>
      </c>
      <c r="E40" s="51">
        <v>0</v>
      </c>
      <c r="F40" s="52">
        <v>0</v>
      </c>
      <c r="G40" s="52">
        <v>0</v>
      </c>
      <c r="H40" s="52">
        <v>0</v>
      </c>
      <c r="I40" s="52">
        <v>0</v>
      </c>
      <c r="J40" s="51">
        <v>0</v>
      </c>
      <c r="K40" s="51">
        <v>0</v>
      </c>
      <c r="L40" s="51">
        <v>0</v>
      </c>
      <c r="M40" s="51">
        <v>0</v>
      </c>
      <c r="N40" s="51">
        <v>0</v>
      </c>
      <c r="O40" s="54">
        <v>0</v>
      </c>
      <c r="P40" s="46">
        <f t="shared" si="0"/>
        <v>48413</v>
      </c>
      <c r="R40" s="1">
        <f t="shared" si="1"/>
        <v>26000</v>
      </c>
      <c r="S40" s="1">
        <f t="shared" si="1"/>
        <v>22413</v>
      </c>
      <c r="T40" s="1">
        <f t="shared" si="2"/>
        <v>48413</v>
      </c>
    </row>
    <row r="41" spans="1:20" x14ac:dyDescent="0.2">
      <c r="A41" s="55" t="s">
        <v>56</v>
      </c>
      <c r="B41" s="43">
        <v>132894</v>
      </c>
      <c r="C41" s="43">
        <v>0</v>
      </c>
      <c r="D41" s="51">
        <v>0</v>
      </c>
      <c r="E41" s="51">
        <v>0</v>
      </c>
      <c r="F41" s="52">
        <v>0</v>
      </c>
      <c r="G41" s="52">
        <v>0</v>
      </c>
      <c r="H41" s="52">
        <v>0</v>
      </c>
      <c r="I41" s="52">
        <v>0</v>
      </c>
      <c r="J41" s="51">
        <v>0</v>
      </c>
      <c r="K41" s="51">
        <v>0</v>
      </c>
      <c r="L41" s="51">
        <v>0</v>
      </c>
      <c r="M41" s="51">
        <v>0</v>
      </c>
      <c r="N41" s="51">
        <v>0</v>
      </c>
      <c r="O41" s="54">
        <v>0</v>
      </c>
      <c r="P41" s="46">
        <f t="shared" si="0"/>
        <v>132894</v>
      </c>
      <c r="R41" s="1">
        <f t="shared" si="1"/>
        <v>132894</v>
      </c>
      <c r="S41" s="1">
        <f t="shared" si="1"/>
        <v>0</v>
      </c>
      <c r="T41" s="1">
        <f t="shared" si="2"/>
        <v>132894</v>
      </c>
    </row>
    <row r="42" spans="1:20" x14ac:dyDescent="0.2">
      <c r="A42" s="55" t="s">
        <v>99</v>
      </c>
      <c r="B42" s="43">
        <v>65365</v>
      </c>
      <c r="C42" s="43">
        <v>0</v>
      </c>
      <c r="D42" s="51">
        <v>0</v>
      </c>
      <c r="E42" s="51">
        <v>0</v>
      </c>
      <c r="F42" s="52">
        <v>0</v>
      </c>
      <c r="G42" s="52">
        <v>0</v>
      </c>
      <c r="H42" s="52">
        <v>0</v>
      </c>
      <c r="I42" s="52">
        <v>0</v>
      </c>
      <c r="J42" s="51">
        <v>0</v>
      </c>
      <c r="K42" s="51">
        <v>0</v>
      </c>
      <c r="L42" s="51">
        <v>0</v>
      </c>
      <c r="M42" s="51">
        <v>0</v>
      </c>
      <c r="N42" s="51">
        <v>0</v>
      </c>
      <c r="O42" s="54">
        <v>0</v>
      </c>
      <c r="P42" s="46">
        <f t="shared" si="0"/>
        <v>65365</v>
      </c>
      <c r="R42" s="1">
        <f t="shared" si="1"/>
        <v>65365</v>
      </c>
      <c r="S42" s="1">
        <f t="shared" si="1"/>
        <v>0</v>
      </c>
      <c r="T42" s="1">
        <f t="shared" si="2"/>
        <v>65365</v>
      </c>
    </row>
    <row r="43" spans="1:20" x14ac:dyDescent="0.2">
      <c r="A43" s="55" t="s">
        <v>101</v>
      </c>
      <c r="B43" s="43">
        <v>0</v>
      </c>
      <c r="C43" s="43">
        <v>0</v>
      </c>
      <c r="D43" s="51">
        <v>2640</v>
      </c>
      <c r="E43" s="51">
        <v>0</v>
      </c>
      <c r="F43" s="52">
        <v>0</v>
      </c>
      <c r="G43" s="52">
        <v>0</v>
      </c>
      <c r="H43" s="52">
        <v>0</v>
      </c>
      <c r="I43" s="52">
        <v>0</v>
      </c>
      <c r="J43" s="51">
        <v>0</v>
      </c>
      <c r="K43" s="51">
        <v>0</v>
      </c>
      <c r="L43" s="51">
        <v>0</v>
      </c>
      <c r="M43" s="51">
        <v>0</v>
      </c>
      <c r="N43" s="51">
        <v>0</v>
      </c>
      <c r="O43" s="54">
        <v>0</v>
      </c>
      <c r="P43" s="46">
        <f t="shared" si="0"/>
        <v>2640</v>
      </c>
      <c r="R43" s="1">
        <f t="shared" si="1"/>
        <v>2640</v>
      </c>
      <c r="S43" s="1">
        <f t="shared" si="1"/>
        <v>0</v>
      </c>
      <c r="T43" s="1">
        <f t="shared" si="2"/>
        <v>2640</v>
      </c>
    </row>
    <row r="44" spans="1:20" x14ac:dyDescent="0.2">
      <c r="A44" s="55" t="s">
        <v>57</v>
      </c>
      <c r="B44" s="43">
        <v>79317</v>
      </c>
      <c r="C44" s="43">
        <v>161473</v>
      </c>
      <c r="D44" s="51">
        <v>0</v>
      </c>
      <c r="E44" s="51">
        <v>0</v>
      </c>
      <c r="F44" s="52">
        <v>0</v>
      </c>
      <c r="G44" s="52">
        <v>0</v>
      </c>
      <c r="H44" s="52">
        <v>0</v>
      </c>
      <c r="I44" s="52">
        <v>0</v>
      </c>
      <c r="J44" s="51">
        <v>0</v>
      </c>
      <c r="K44" s="51">
        <v>0</v>
      </c>
      <c r="L44" s="51">
        <v>0</v>
      </c>
      <c r="M44" s="51">
        <v>0</v>
      </c>
      <c r="N44" s="51">
        <v>0</v>
      </c>
      <c r="O44" s="54">
        <v>0</v>
      </c>
      <c r="P44" s="46">
        <f t="shared" si="0"/>
        <v>240790</v>
      </c>
      <c r="R44" s="1">
        <f t="shared" si="1"/>
        <v>79317</v>
      </c>
      <c r="S44" s="1">
        <f t="shared" si="1"/>
        <v>161473</v>
      </c>
      <c r="T44" s="1">
        <f t="shared" si="2"/>
        <v>240790</v>
      </c>
    </row>
    <row r="45" spans="1:20" x14ac:dyDescent="0.2">
      <c r="A45" s="55" t="s">
        <v>66</v>
      </c>
      <c r="B45" s="43">
        <v>0</v>
      </c>
      <c r="C45" s="43">
        <v>0</v>
      </c>
      <c r="D45" s="51">
        <v>0</v>
      </c>
      <c r="E45" s="51">
        <v>972426</v>
      </c>
      <c r="F45" s="52">
        <v>0</v>
      </c>
      <c r="G45" s="52">
        <v>0</v>
      </c>
      <c r="H45" s="52">
        <v>0</v>
      </c>
      <c r="I45" s="52">
        <v>0</v>
      </c>
      <c r="J45" s="51">
        <v>0</v>
      </c>
      <c r="K45" s="51">
        <v>0</v>
      </c>
      <c r="L45" s="51">
        <v>0</v>
      </c>
      <c r="M45" s="51">
        <v>0</v>
      </c>
      <c r="N45" s="51">
        <v>0</v>
      </c>
      <c r="O45" s="54">
        <v>0</v>
      </c>
      <c r="P45" s="46">
        <f t="shared" si="0"/>
        <v>972426</v>
      </c>
      <c r="R45" s="1">
        <f t="shared" si="1"/>
        <v>0</v>
      </c>
      <c r="S45" s="1">
        <f t="shared" si="1"/>
        <v>972426</v>
      </c>
      <c r="T45" s="1">
        <f t="shared" si="2"/>
        <v>972426</v>
      </c>
    </row>
    <row r="46" spans="1:20" x14ac:dyDescent="0.2">
      <c r="A46" s="55" t="s">
        <v>64</v>
      </c>
      <c r="B46" s="43">
        <v>0</v>
      </c>
      <c r="C46" s="43">
        <v>0</v>
      </c>
      <c r="D46" s="51">
        <v>18400</v>
      </c>
      <c r="E46" s="51">
        <v>0</v>
      </c>
      <c r="F46" s="52">
        <v>0</v>
      </c>
      <c r="G46" s="52">
        <v>0</v>
      </c>
      <c r="H46" s="52">
        <v>0</v>
      </c>
      <c r="I46" s="52">
        <v>0</v>
      </c>
      <c r="J46" s="51">
        <v>0</v>
      </c>
      <c r="K46" s="51">
        <v>0</v>
      </c>
      <c r="L46" s="51">
        <v>0</v>
      </c>
      <c r="M46" s="51">
        <v>0</v>
      </c>
      <c r="N46" s="51">
        <v>0</v>
      </c>
      <c r="O46" s="54">
        <v>0</v>
      </c>
      <c r="P46" s="46">
        <f t="shared" si="0"/>
        <v>18400</v>
      </c>
      <c r="R46" s="1">
        <f t="shared" si="1"/>
        <v>18400</v>
      </c>
      <c r="S46" s="1">
        <f t="shared" si="1"/>
        <v>0</v>
      </c>
      <c r="T46" s="1">
        <f t="shared" si="2"/>
        <v>18400</v>
      </c>
    </row>
    <row r="47" spans="1:20" x14ac:dyDescent="0.2">
      <c r="A47" s="55" t="s">
        <v>68</v>
      </c>
      <c r="B47" s="43">
        <v>0</v>
      </c>
      <c r="C47" s="43">
        <v>0</v>
      </c>
      <c r="D47" s="51">
        <v>0</v>
      </c>
      <c r="E47" s="51">
        <v>0</v>
      </c>
      <c r="F47" s="52">
        <v>897432</v>
      </c>
      <c r="G47" s="52">
        <v>0</v>
      </c>
      <c r="H47" s="52">
        <v>0</v>
      </c>
      <c r="I47" s="52">
        <v>0</v>
      </c>
      <c r="J47" s="51">
        <v>0</v>
      </c>
      <c r="K47" s="51">
        <v>0</v>
      </c>
      <c r="L47" s="51">
        <v>0</v>
      </c>
      <c r="M47" s="51">
        <v>0</v>
      </c>
      <c r="N47" s="51">
        <v>0</v>
      </c>
      <c r="O47" s="54">
        <v>0</v>
      </c>
      <c r="P47" s="46">
        <f t="shared" si="0"/>
        <v>897432</v>
      </c>
      <c r="R47" s="1">
        <f t="shared" si="1"/>
        <v>897432</v>
      </c>
      <c r="S47" s="1">
        <f t="shared" si="1"/>
        <v>0</v>
      </c>
      <c r="T47" s="1">
        <f t="shared" si="2"/>
        <v>897432</v>
      </c>
    </row>
    <row r="48" spans="1:20" x14ac:dyDescent="0.2">
      <c r="A48" s="55" t="s">
        <v>59</v>
      </c>
      <c r="B48" s="43">
        <v>2285</v>
      </c>
      <c r="C48" s="43">
        <v>0</v>
      </c>
      <c r="D48" s="51">
        <v>0</v>
      </c>
      <c r="E48" s="51">
        <v>0</v>
      </c>
      <c r="F48" s="52">
        <v>0</v>
      </c>
      <c r="G48" s="52">
        <v>0</v>
      </c>
      <c r="H48" s="52">
        <v>0</v>
      </c>
      <c r="I48" s="52">
        <v>0</v>
      </c>
      <c r="J48" s="51">
        <v>0</v>
      </c>
      <c r="K48" s="51">
        <v>0</v>
      </c>
      <c r="L48" s="51">
        <v>0</v>
      </c>
      <c r="M48" s="51">
        <v>0</v>
      </c>
      <c r="N48" s="51">
        <v>0</v>
      </c>
      <c r="O48" s="54">
        <v>0</v>
      </c>
      <c r="P48" s="46">
        <f t="shared" si="0"/>
        <v>2285</v>
      </c>
      <c r="R48" s="1">
        <f t="shared" si="1"/>
        <v>2285</v>
      </c>
      <c r="S48" s="1">
        <f t="shared" si="1"/>
        <v>0</v>
      </c>
      <c r="T48" s="1">
        <f t="shared" si="2"/>
        <v>2285</v>
      </c>
    </row>
    <row r="49" spans="1:20" x14ac:dyDescent="0.2">
      <c r="A49" s="16" t="s">
        <v>60</v>
      </c>
      <c r="B49" s="43">
        <v>18200</v>
      </c>
      <c r="C49" s="43">
        <v>0</v>
      </c>
      <c r="D49" s="51">
        <v>0</v>
      </c>
      <c r="E49" s="51">
        <v>0</v>
      </c>
      <c r="F49" s="52">
        <v>0</v>
      </c>
      <c r="G49" s="52">
        <v>0</v>
      </c>
      <c r="H49" s="52">
        <v>0</v>
      </c>
      <c r="I49" s="52">
        <v>0</v>
      </c>
      <c r="J49" s="51">
        <v>0</v>
      </c>
      <c r="K49" s="51">
        <v>0</v>
      </c>
      <c r="L49" s="51">
        <v>0</v>
      </c>
      <c r="M49" s="51">
        <v>0</v>
      </c>
      <c r="N49" s="51">
        <v>0</v>
      </c>
      <c r="O49" s="54">
        <v>0</v>
      </c>
      <c r="P49" s="46">
        <f t="shared" si="0"/>
        <v>18200</v>
      </c>
      <c r="R49" s="1">
        <f t="shared" si="1"/>
        <v>18200</v>
      </c>
      <c r="S49" s="1">
        <f t="shared" si="1"/>
        <v>0</v>
      </c>
      <c r="T49" s="1">
        <f t="shared" si="2"/>
        <v>18200</v>
      </c>
    </row>
    <row r="50" spans="1:20" x14ac:dyDescent="0.2">
      <c r="A50" s="31" t="s">
        <v>25</v>
      </c>
      <c r="B50" s="29">
        <f t="shared" ref="B50:P50" si="3">SUM(B5:B49)</f>
        <v>1950503</v>
      </c>
      <c r="C50" s="32">
        <f t="shared" si="3"/>
        <v>355097</v>
      </c>
      <c r="D50" s="32">
        <f t="shared" si="3"/>
        <v>1461606</v>
      </c>
      <c r="E50" s="32">
        <f t="shared" si="3"/>
        <v>2623461</v>
      </c>
      <c r="F50" s="32">
        <f t="shared" si="3"/>
        <v>2160087</v>
      </c>
      <c r="G50" s="32">
        <f t="shared" si="3"/>
        <v>0</v>
      </c>
      <c r="H50" s="32">
        <f t="shared" si="3"/>
        <v>0</v>
      </c>
      <c r="I50" s="32">
        <f t="shared" si="3"/>
        <v>0</v>
      </c>
      <c r="J50" s="32">
        <f t="shared" si="3"/>
        <v>0</v>
      </c>
      <c r="K50" s="32">
        <f t="shared" si="3"/>
        <v>0</v>
      </c>
      <c r="L50" s="32">
        <f t="shared" si="3"/>
        <v>0</v>
      </c>
      <c r="M50" s="32">
        <f t="shared" si="3"/>
        <v>0</v>
      </c>
      <c r="N50" s="32">
        <f t="shared" si="3"/>
        <v>0</v>
      </c>
      <c r="O50" s="32">
        <f t="shared" si="3"/>
        <v>1799</v>
      </c>
      <c r="P50" s="47">
        <f t="shared" si="3"/>
        <v>8552553</v>
      </c>
      <c r="R50" s="1">
        <f>SUM(B50,D50,F50,H50,J50,L50,N50)</f>
        <v>5572196</v>
      </c>
      <c r="S50" s="1">
        <f>SUM(C50,E50,G50,I50,K50,M50,O50)</f>
        <v>2980357</v>
      </c>
      <c r="T50" s="1">
        <f t="shared" si="2"/>
        <v>8552553</v>
      </c>
    </row>
    <row r="51" spans="1:20" x14ac:dyDescent="0.2">
      <c r="A51" s="31" t="s">
        <v>5</v>
      </c>
      <c r="B51" s="37">
        <f>(B50/$P50)</f>
        <v>0.22806090766113932</v>
      </c>
      <c r="C51" s="48">
        <f>(C50/$P50)</f>
        <v>4.1519415313766544E-2</v>
      </c>
      <c r="D51" s="37">
        <f t="shared" ref="D51:P51" si="4">(D50/$P50)</f>
        <v>0.17089704091865904</v>
      </c>
      <c r="E51" s="37">
        <f t="shared" si="4"/>
        <v>0.30674595059510301</v>
      </c>
      <c r="F51" s="37">
        <f t="shared" si="4"/>
        <v>0.25256633896334812</v>
      </c>
      <c r="G51" s="37">
        <f t="shared" si="4"/>
        <v>0</v>
      </c>
      <c r="H51" s="37">
        <f t="shared" si="4"/>
        <v>0</v>
      </c>
      <c r="I51" s="37">
        <f t="shared" si="4"/>
        <v>0</v>
      </c>
      <c r="J51" s="37">
        <f t="shared" si="4"/>
        <v>0</v>
      </c>
      <c r="K51" s="37">
        <f t="shared" si="4"/>
        <v>0</v>
      </c>
      <c r="L51" s="37">
        <f t="shared" si="4"/>
        <v>0</v>
      </c>
      <c r="M51" s="37">
        <f t="shared" si="4"/>
        <v>0</v>
      </c>
      <c r="N51" s="37">
        <f t="shared" si="4"/>
        <v>0</v>
      </c>
      <c r="O51" s="37">
        <f t="shared" si="4"/>
        <v>2.1034654798397624E-4</v>
      </c>
      <c r="P51" s="49">
        <f t="shared" si="4"/>
        <v>1</v>
      </c>
    </row>
    <row r="52" spans="1:20" x14ac:dyDescent="0.2">
      <c r="A52" s="28" t="s">
        <v>27</v>
      </c>
      <c r="B52" s="33">
        <f t="shared" ref="B52:P52" si="5">COUNTIF(B5:B49,"&gt;0")</f>
        <v>32</v>
      </c>
      <c r="C52" s="50">
        <f t="shared" si="5"/>
        <v>7</v>
      </c>
      <c r="D52" s="50">
        <f t="shared" si="5"/>
        <v>4</v>
      </c>
      <c r="E52" s="50">
        <f t="shared" si="5"/>
        <v>2</v>
      </c>
      <c r="F52" s="50">
        <f t="shared" si="5"/>
        <v>3</v>
      </c>
      <c r="G52" s="50">
        <f t="shared" si="5"/>
        <v>0</v>
      </c>
      <c r="H52" s="50">
        <f t="shared" si="5"/>
        <v>0</v>
      </c>
      <c r="I52" s="50">
        <f t="shared" si="5"/>
        <v>0</v>
      </c>
      <c r="J52" s="50">
        <f t="shared" si="5"/>
        <v>0</v>
      </c>
      <c r="K52" s="50">
        <f t="shared" si="5"/>
        <v>0</v>
      </c>
      <c r="L52" s="50">
        <f t="shared" si="5"/>
        <v>0</v>
      </c>
      <c r="M52" s="50">
        <f t="shared" si="5"/>
        <v>0</v>
      </c>
      <c r="N52" s="50">
        <f t="shared" si="5"/>
        <v>0</v>
      </c>
      <c r="O52" s="50">
        <f t="shared" si="5"/>
        <v>1</v>
      </c>
      <c r="P52" s="36">
        <f t="shared" si="5"/>
        <v>45</v>
      </c>
    </row>
    <row r="53" spans="1:20" x14ac:dyDescent="0.2">
      <c r="A53" s="24"/>
      <c r="B53" s="17"/>
      <c r="C53" s="17"/>
      <c r="D53" s="17"/>
      <c r="E53" s="17"/>
      <c r="F53" s="17"/>
      <c r="G53" s="17"/>
      <c r="H53" s="17"/>
      <c r="I53" s="17"/>
      <c r="J53" s="17"/>
      <c r="K53" s="17"/>
      <c r="L53" s="17"/>
      <c r="M53" s="17"/>
      <c r="N53" s="17"/>
      <c r="O53" s="17"/>
      <c r="P53" s="18"/>
    </row>
    <row r="54" spans="1:20" ht="13.5" thickBot="1" x14ac:dyDescent="0.25">
      <c r="A54" s="19" t="s">
        <v>6</v>
      </c>
      <c r="B54" s="21"/>
      <c r="C54" s="20"/>
      <c r="D54" s="21"/>
      <c r="E54" s="21"/>
      <c r="F54" s="21"/>
      <c r="G54" s="21"/>
      <c r="H54" s="21"/>
      <c r="I54" s="21"/>
      <c r="J54" s="21"/>
      <c r="K54" s="21"/>
      <c r="L54" s="21"/>
      <c r="M54" s="21"/>
      <c r="N54" s="21"/>
      <c r="O54" s="21"/>
      <c r="P54" s="22"/>
    </row>
    <row r="55" spans="1:20" x14ac:dyDescent="0.2">
      <c r="D55" s="1"/>
      <c r="E55" s="1"/>
      <c r="F55" s="1"/>
      <c r="G55" s="1"/>
      <c r="H55" s="1"/>
      <c r="I55" s="1"/>
      <c r="J55" s="1"/>
      <c r="K55" s="1"/>
      <c r="L55" s="1"/>
      <c r="M55" s="1"/>
      <c r="N55" s="1"/>
      <c r="O55" s="1"/>
      <c r="P55" s="1"/>
    </row>
  </sheetData>
  <mergeCells count="7">
    <mergeCell ref="N3:O3"/>
    <mergeCell ref="B3:C3"/>
    <mergeCell ref="D3:E3"/>
    <mergeCell ref="F3:G3"/>
    <mergeCell ref="H3:I3"/>
    <mergeCell ref="J3:K3"/>
    <mergeCell ref="L3:M3"/>
  </mergeCells>
  <printOptions horizontalCentered="1"/>
  <pageMargins left="0.5" right="0.5" top="0.5" bottom="0.5" header="0.3" footer="0.3"/>
  <pageSetup paperSize="5" scale="64" fitToHeight="0" orientation="landscape" r:id="rId1"/>
  <headerFooter>
    <oddFooter>&amp;L&amp;12Office of Economic and Demographic Research&amp;R&amp;12Page &amp;P of &amp;N</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60"/>
  <sheetViews>
    <sheetView workbookViewId="0"/>
  </sheetViews>
  <sheetFormatPr defaultRowHeight="12.75" x14ac:dyDescent="0.2"/>
  <cols>
    <col min="1" max="1" width="55.7109375" customWidth="1"/>
    <col min="2" max="9" width="15.7109375" customWidth="1"/>
  </cols>
  <sheetData>
    <row r="1" spans="1:9" ht="23.25" x14ac:dyDescent="0.35">
      <c r="A1" s="3" t="s">
        <v>8</v>
      </c>
      <c r="B1" s="4"/>
      <c r="C1" s="5"/>
      <c r="D1" s="5"/>
      <c r="E1" s="5"/>
      <c r="F1" s="5"/>
      <c r="G1" s="5"/>
      <c r="H1" s="5"/>
      <c r="I1" s="6"/>
    </row>
    <row r="2" spans="1:9" ht="18.75" thickBot="1" x14ac:dyDescent="0.3">
      <c r="A2" s="7" t="s">
        <v>105</v>
      </c>
      <c r="B2" s="8"/>
      <c r="C2" s="9"/>
      <c r="D2" s="9"/>
      <c r="E2" s="9"/>
      <c r="F2" s="9"/>
      <c r="G2" s="9"/>
      <c r="H2" s="9"/>
      <c r="I2" s="10"/>
    </row>
    <row r="3" spans="1:9" ht="30" customHeight="1" thickBot="1" x14ac:dyDescent="0.25">
      <c r="A3" s="63" t="s">
        <v>76</v>
      </c>
      <c r="B3" s="64" t="s">
        <v>0</v>
      </c>
      <c r="C3" s="64" t="s">
        <v>33</v>
      </c>
      <c r="D3" s="65" t="s">
        <v>1</v>
      </c>
      <c r="E3" s="64" t="s">
        <v>34</v>
      </c>
      <c r="F3" s="64" t="s">
        <v>35</v>
      </c>
      <c r="G3" s="64" t="s">
        <v>36</v>
      </c>
      <c r="H3" s="64" t="s">
        <v>2</v>
      </c>
      <c r="I3" s="66" t="s">
        <v>106</v>
      </c>
    </row>
    <row r="4" spans="1:9" x14ac:dyDescent="0.2">
      <c r="A4" s="16" t="s">
        <v>63</v>
      </c>
      <c r="B4" s="43">
        <v>0</v>
      </c>
      <c r="C4" s="51">
        <v>0</v>
      </c>
      <c r="D4" s="52">
        <v>423195</v>
      </c>
      <c r="E4" s="52">
        <v>0</v>
      </c>
      <c r="F4" s="51">
        <v>0</v>
      </c>
      <c r="G4" s="51">
        <v>0</v>
      </c>
      <c r="H4" s="54">
        <v>0</v>
      </c>
      <c r="I4" s="46">
        <f t="shared" ref="I4:I35" si="0">SUM(B4:H4)</f>
        <v>423195</v>
      </c>
    </row>
    <row r="5" spans="1:9" x14ac:dyDescent="0.2">
      <c r="A5" s="16" t="s">
        <v>39</v>
      </c>
      <c r="B5" s="43">
        <v>6255</v>
      </c>
      <c r="C5" s="51">
        <v>0</v>
      </c>
      <c r="D5" s="52">
        <v>0</v>
      </c>
      <c r="E5" s="52">
        <v>0</v>
      </c>
      <c r="F5" s="51">
        <v>0</v>
      </c>
      <c r="G5" s="51">
        <v>0</v>
      </c>
      <c r="H5" s="54">
        <v>0</v>
      </c>
      <c r="I5" s="46">
        <f t="shared" si="0"/>
        <v>6255</v>
      </c>
    </row>
    <row r="6" spans="1:9" x14ac:dyDescent="0.2">
      <c r="A6" s="16" t="s">
        <v>107</v>
      </c>
      <c r="B6" s="43">
        <v>2276</v>
      </c>
      <c r="C6" s="51">
        <v>0</v>
      </c>
      <c r="D6" s="52">
        <v>0</v>
      </c>
      <c r="E6" s="52">
        <v>0</v>
      </c>
      <c r="F6" s="51">
        <v>0</v>
      </c>
      <c r="G6" s="51">
        <v>0</v>
      </c>
      <c r="H6" s="54">
        <v>0</v>
      </c>
      <c r="I6" s="46">
        <f t="shared" si="0"/>
        <v>2276</v>
      </c>
    </row>
    <row r="7" spans="1:9" x14ac:dyDescent="0.2">
      <c r="A7" s="16" t="s">
        <v>41</v>
      </c>
      <c r="B7" s="43">
        <v>4586</v>
      </c>
      <c r="C7" s="51">
        <v>0</v>
      </c>
      <c r="D7" s="52">
        <v>0</v>
      </c>
      <c r="E7" s="52">
        <v>0</v>
      </c>
      <c r="F7" s="51">
        <v>0</v>
      </c>
      <c r="G7" s="51">
        <v>0</v>
      </c>
      <c r="H7" s="54">
        <v>0</v>
      </c>
      <c r="I7" s="46">
        <f t="shared" si="0"/>
        <v>4586</v>
      </c>
    </row>
    <row r="8" spans="1:9" x14ac:dyDescent="0.2">
      <c r="A8" s="61" t="s">
        <v>82</v>
      </c>
      <c r="B8" s="43">
        <v>267677</v>
      </c>
      <c r="C8" s="51">
        <v>0</v>
      </c>
      <c r="D8" s="52">
        <v>0</v>
      </c>
      <c r="E8" s="52">
        <v>0</v>
      </c>
      <c r="F8" s="51">
        <v>0</v>
      </c>
      <c r="G8" s="51">
        <v>0</v>
      </c>
      <c r="H8" s="54">
        <v>0</v>
      </c>
      <c r="I8" s="46">
        <f t="shared" si="0"/>
        <v>267677</v>
      </c>
    </row>
    <row r="9" spans="1:9" x14ac:dyDescent="0.2">
      <c r="A9" s="16" t="s">
        <v>42</v>
      </c>
      <c r="B9" s="43">
        <v>0</v>
      </c>
      <c r="C9" s="51">
        <v>0</v>
      </c>
      <c r="D9" s="52">
        <v>0</v>
      </c>
      <c r="E9" s="52">
        <v>0</v>
      </c>
      <c r="F9" s="51">
        <v>0</v>
      </c>
      <c r="G9" s="51">
        <v>0</v>
      </c>
      <c r="H9" s="54">
        <v>189997</v>
      </c>
      <c r="I9" s="46">
        <f t="shared" si="0"/>
        <v>189997</v>
      </c>
    </row>
    <row r="10" spans="1:9" x14ac:dyDescent="0.2">
      <c r="A10" s="16" t="s">
        <v>100</v>
      </c>
      <c r="B10" s="43">
        <v>0</v>
      </c>
      <c r="C10" s="51">
        <v>1448314</v>
      </c>
      <c r="D10" s="52">
        <v>0</v>
      </c>
      <c r="E10" s="52">
        <v>0</v>
      </c>
      <c r="F10" s="51">
        <v>0</v>
      </c>
      <c r="G10" s="51">
        <v>0</v>
      </c>
      <c r="H10" s="54">
        <v>0</v>
      </c>
      <c r="I10" s="46">
        <f t="shared" si="0"/>
        <v>1448314</v>
      </c>
    </row>
    <row r="11" spans="1:9" x14ac:dyDescent="0.2">
      <c r="A11" s="16" t="s">
        <v>28</v>
      </c>
      <c r="B11" s="43">
        <v>3170</v>
      </c>
      <c r="C11" s="51">
        <v>0</v>
      </c>
      <c r="D11" s="52">
        <v>0</v>
      </c>
      <c r="E11" s="52">
        <v>0</v>
      </c>
      <c r="F11" s="51">
        <v>0</v>
      </c>
      <c r="G11" s="51">
        <v>0</v>
      </c>
      <c r="H11" s="54">
        <v>0</v>
      </c>
      <c r="I11" s="46">
        <f t="shared" si="0"/>
        <v>3170</v>
      </c>
    </row>
    <row r="12" spans="1:9" x14ac:dyDescent="0.2">
      <c r="A12" s="16" t="s">
        <v>11</v>
      </c>
      <c r="B12" s="43">
        <v>99345</v>
      </c>
      <c r="C12" s="51">
        <v>0</v>
      </c>
      <c r="D12" s="52">
        <v>0</v>
      </c>
      <c r="E12" s="52">
        <v>0</v>
      </c>
      <c r="F12" s="51">
        <v>0</v>
      </c>
      <c r="G12" s="51">
        <v>0</v>
      </c>
      <c r="H12" s="54">
        <v>0</v>
      </c>
      <c r="I12" s="46">
        <f t="shared" si="0"/>
        <v>99345</v>
      </c>
    </row>
    <row r="13" spans="1:9" x14ac:dyDescent="0.2">
      <c r="A13" s="16" t="s">
        <v>74</v>
      </c>
      <c r="B13" s="43">
        <v>0</v>
      </c>
      <c r="C13" s="51">
        <v>0</v>
      </c>
      <c r="D13" s="52">
        <v>0</v>
      </c>
      <c r="E13" s="52">
        <v>0</v>
      </c>
      <c r="F13" s="51">
        <v>0</v>
      </c>
      <c r="G13" s="51">
        <v>0</v>
      </c>
      <c r="H13" s="54">
        <v>480</v>
      </c>
      <c r="I13" s="46">
        <f t="shared" si="0"/>
        <v>480</v>
      </c>
    </row>
    <row r="14" spans="1:9" x14ac:dyDescent="0.2">
      <c r="A14" s="55" t="s">
        <v>29</v>
      </c>
      <c r="B14" s="43">
        <v>132914</v>
      </c>
      <c r="C14" s="51">
        <v>0</v>
      </c>
      <c r="D14" s="52">
        <v>0</v>
      </c>
      <c r="E14" s="52">
        <v>0</v>
      </c>
      <c r="F14" s="51">
        <v>0</v>
      </c>
      <c r="G14" s="51">
        <v>0</v>
      </c>
      <c r="H14" s="54">
        <v>0</v>
      </c>
      <c r="I14" s="46">
        <f t="shared" si="0"/>
        <v>132914</v>
      </c>
    </row>
    <row r="15" spans="1:9" x14ac:dyDescent="0.2">
      <c r="A15" s="55" t="s">
        <v>44</v>
      </c>
      <c r="B15" s="43">
        <v>221841</v>
      </c>
      <c r="C15" s="51">
        <v>0</v>
      </c>
      <c r="D15" s="52">
        <v>0</v>
      </c>
      <c r="E15" s="52">
        <v>0</v>
      </c>
      <c r="F15" s="51">
        <v>0</v>
      </c>
      <c r="G15" s="51">
        <v>0</v>
      </c>
      <c r="H15" s="54">
        <v>0</v>
      </c>
      <c r="I15" s="46">
        <f t="shared" si="0"/>
        <v>221841</v>
      </c>
    </row>
    <row r="16" spans="1:9" x14ac:dyDescent="0.2">
      <c r="A16" s="55" t="s">
        <v>87</v>
      </c>
      <c r="B16" s="43">
        <v>271529</v>
      </c>
      <c r="C16" s="51">
        <v>0</v>
      </c>
      <c r="D16" s="52">
        <v>0</v>
      </c>
      <c r="E16" s="52">
        <v>0</v>
      </c>
      <c r="F16" s="51">
        <v>0</v>
      </c>
      <c r="G16" s="51">
        <v>0</v>
      </c>
      <c r="H16" s="54">
        <v>0</v>
      </c>
      <c r="I16" s="46">
        <f t="shared" si="0"/>
        <v>271529</v>
      </c>
    </row>
    <row r="17" spans="1:9" x14ac:dyDescent="0.2">
      <c r="A17" s="55" t="s">
        <v>13</v>
      </c>
      <c r="B17" s="43">
        <v>0</v>
      </c>
      <c r="C17" s="51">
        <v>3311907</v>
      </c>
      <c r="D17" s="52">
        <v>0</v>
      </c>
      <c r="E17" s="52">
        <v>0</v>
      </c>
      <c r="F17" s="51">
        <v>0</v>
      </c>
      <c r="G17" s="51">
        <v>0</v>
      </c>
      <c r="H17" s="54">
        <v>0</v>
      </c>
      <c r="I17" s="46">
        <f t="shared" si="0"/>
        <v>3311907</v>
      </c>
    </row>
    <row r="18" spans="1:9" x14ac:dyDescent="0.2">
      <c r="A18" s="55" t="s">
        <v>14</v>
      </c>
      <c r="B18" s="43">
        <v>53127</v>
      </c>
      <c r="C18" s="51">
        <v>0</v>
      </c>
      <c r="D18" s="52">
        <v>0</v>
      </c>
      <c r="E18" s="52">
        <v>0</v>
      </c>
      <c r="F18" s="51">
        <v>0</v>
      </c>
      <c r="G18" s="51">
        <v>0</v>
      </c>
      <c r="H18" s="54">
        <v>0</v>
      </c>
      <c r="I18" s="46">
        <f t="shared" si="0"/>
        <v>53127</v>
      </c>
    </row>
    <row r="19" spans="1:9" x14ac:dyDescent="0.2">
      <c r="A19" s="55" t="s">
        <v>45</v>
      </c>
      <c r="B19" s="43">
        <v>115426</v>
      </c>
      <c r="C19" s="51">
        <v>0</v>
      </c>
      <c r="D19" s="52">
        <v>0</v>
      </c>
      <c r="E19" s="52">
        <v>0</v>
      </c>
      <c r="F19" s="51">
        <v>0</v>
      </c>
      <c r="G19" s="51">
        <v>0</v>
      </c>
      <c r="H19" s="54">
        <v>0</v>
      </c>
      <c r="I19" s="46">
        <f t="shared" si="0"/>
        <v>115426</v>
      </c>
    </row>
    <row r="20" spans="1:9" x14ac:dyDescent="0.2">
      <c r="A20" s="55" t="s">
        <v>111</v>
      </c>
      <c r="B20" s="43">
        <v>0</v>
      </c>
      <c r="C20" s="51">
        <v>294105</v>
      </c>
      <c r="D20" s="52">
        <v>0</v>
      </c>
      <c r="E20" s="52">
        <v>0</v>
      </c>
      <c r="F20" s="51">
        <v>0</v>
      </c>
      <c r="G20" s="51">
        <v>0</v>
      </c>
      <c r="H20" s="54">
        <v>0</v>
      </c>
      <c r="I20" s="46">
        <f t="shared" si="0"/>
        <v>294105</v>
      </c>
    </row>
    <row r="21" spans="1:9" x14ac:dyDescent="0.2">
      <c r="A21" s="55" t="s">
        <v>15</v>
      </c>
      <c r="B21" s="43">
        <v>10725</v>
      </c>
      <c r="C21" s="51">
        <v>0</v>
      </c>
      <c r="D21" s="52">
        <v>0</v>
      </c>
      <c r="E21" s="52">
        <v>0</v>
      </c>
      <c r="F21" s="51">
        <v>0</v>
      </c>
      <c r="G21" s="51">
        <v>0</v>
      </c>
      <c r="H21" s="54">
        <v>0</v>
      </c>
      <c r="I21" s="46">
        <f t="shared" si="0"/>
        <v>10725</v>
      </c>
    </row>
    <row r="22" spans="1:9" x14ac:dyDescent="0.2">
      <c r="A22" s="56" t="s">
        <v>77</v>
      </c>
      <c r="B22" s="43">
        <v>36794</v>
      </c>
      <c r="C22" s="51">
        <v>0</v>
      </c>
      <c r="D22" s="52">
        <v>0</v>
      </c>
      <c r="E22" s="52">
        <v>0</v>
      </c>
      <c r="F22" s="51">
        <v>0</v>
      </c>
      <c r="G22" s="51">
        <v>0</v>
      </c>
      <c r="H22" s="54">
        <v>0</v>
      </c>
      <c r="I22" s="46">
        <f t="shared" si="0"/>
        <v>36794</v>
      </c>
    </row>
    <row r="23" spans="1:9" x14ac:dyDescent="0.2">
      <c r="A23" s="55" t="s">
        <v>83</v>
      </c>
      <c r="B23" s="43">
        <v>292295</v>
      </c>
      <c r="C23" s="51">
        <v>0</v>
      </c>
      <c r="D23" s="52">
        <v>0</v>
      </c>
      <c r="E23" s="52">
        <v>0</v>
      </c>
      <c r="F23" s="51">
        <v>0</v>
      </c>
      <c r="G23" s="51">
        <v>0</v>
      </c>
      <c r="H23" s="54">
        <v>0</v>
      </c>
      <c r="I23" s="46">
        <f t="shared" si="0"/>
        <v>292295</v>
      </c>
    </row>
    <row r="24" spans="1:9" x14ac:dyDescent="0.2">
      <c r="A24" s="55" t="s">
        <v>30</v>
      </c>
      <c r="B24" s="43">
        <v>29780</v>
      </c>
      <c r="C24" s="51">
        <v>0</v>
      </c>
      <c r="D24" s="52">
        <v>0</v>
      </c>
      <c r="E24" s="52">
        <v>0</v>
      </c>
      <c r="F24" s="51">
        <v>0</v>
      </c>
      <c r="G24" s="51">
        <v>0</v>
      </c>
      <c r="H24" s="54">
        <v>0</v>
      </c>
      <c r="I24" s="46">
        <f t="shared" si="0"/>
        <v>29780</v>
      </c>
    </row>
    <row r="25" spans="1:9" x14ac:dyDescent="0.2">
      <c r="A25" s="55" t="s">
        <v>18</v>
      </c>
      <c r="B25" s="43">
        <v>11536</v>
      </c>
      <c r="C25" s="51">
        <v>0</v>
      </c>
      <c r="D25" s="52">
        <v>0</v>
      </c>
      <c r="E25" s="52">
        <v>0</v>
      </c>
      <c r="F25" s="51">
        <v>0</v>
      </c>
      <c r="G25" s="51">
        <v>0</v>
      </c>
      <c r="H25" s="54">
        <v>0</v>
      </c>
      <c r="I25" s="46">
        <f t="shared" si="0"/>
        <v>11536</v>
      </c>
    </row>
    <row r="26" spans="1:9" x14ac:dyDescent="0.2">
      <c r="A26" s="55" t="s">
        <v>47</v>
      </c>
      <c r="B26" s="43">
        <v>163459</v>
      </c>
      <c r="C26" s="51">
        <v>0</v>
      </c>
      <c r="D26" s="52">
        <v>0</v>
      </c>
      <c r="E26" s="52">
        <v>0</v>
      </c>
      <c r="F26" s="51">
        <v>0</v>
      </c>
      <c r="G26" s="51">
        <v>0</v>
      </c>
      <c r="H26" s="54">
        <v>0</v>
      </c>
      <c r="I26" s="46">
        <f t="shared" si="0"/>
        <v>163459</v>
      </c>
    </row>
    <row r="27" spans="1:9" x14ac:dyDescent="0.2">
      <c r="A27" s="60" t="s">
        <v>98</v>
      </c>
      <c r="B27" s="43">
        <v>0</v>
      </c>
      <c r="C27" s="51">
        <v>0</v>
      </c>
      <c r="D27" s="52">
        <v>0</v>
      </c>
      <c r="E27" s="52">
        <v>0</v>
      </c>
      <c r="F27" s="51">
        <v>0</v>
      </c>
      <c r="G27" s="51">
        <v>0</v>
      </c>
      <c r="H27" s="54">
        <v>3862602</v>
      </c>
      <c r="I27" s="46">
        <f t="shared" si="0"/>
        <v>3862602</v>
      </c>
    </row>
    <row r="28" spans="1:9" x14ac:dyDescent="0.2">
      <c r="A28" s="55" t="s">
        <v>20</v>
      </c>
      <c r="B28" s="43">
        <v>3380</v>
      </c>
      <c r="C28" s="51">
        <v>0</v>
      </c>
      <c r="D28" s="52">
        <v>0</v>
      </c>
      <c r="E28" s="52">
        <v>0</v>
      </c>
      <c r="F28" s="51">
        <v>0</v>
      </c>
      <c r="G28" s="51">
        <v>0</v>
      </c>
      <c r="H28" s="54">
        <v>0</v>
      </c>
      <c r="I28" s="46">
        <f t="shared" si="0"/>
        <v>3380</v>
      </c>
    </row>
    <row r="29" spans="1:9" x14ac:dyDescent="0.2">
      <c r="A29" s="55" t="s">
        <v>49</v>
      </c>
      <c r="B29" s="43">
        <v>11695</v>
      </c>
      <c r="C29" s="51">
        <v>0</v>
      </c>
      <c r="D29" s="52">
        <v>0</v>
      </c>
      <c r="E29" s="52">
        <v>0</v>
      </c>
      <c r="F29" s="51">
        <v>0</v>
      </c>
      <c r="G29" s="51">
        <v>0</v>
      </c>
      <c r="H29" s="54">
        <v>0</v>
      </c>
      <c r="I29" s="46">
        <f t="shared" si="0"/>
        <v>11695</v>
      </c>
    </row>
    <row r="30" spans="1:9" x14ac:dyDescent="0.2">
      <c r="A30" s="55" t="s">
        <v>21</v>
      </c>
      <c r="B30" s="43">
        <v>34270</v>
      </c>
      <c r="C30" s="51">
        <v>0</v>
      </c>
      <c r="D30" s="52">
        <v>0</v>
      </c>
      <c r="E30" s="52">
        <v>0</v>
      </c>
      <c r="F30" s="51">
        <v>0</v>
      </c>
      <c r="G30" s="51">
        <v>0</v>
      </c>
      <c r="H30" s="54">
        <v>0</v>
      </c>
      <c r="I30" s="46">
        <f t="shared" si="0"/>
        <v>34270</v>
      </c>
    </row>
    <row r="31" spans="1:9" x14ac:dyDescent="0.2">
      <c r="A31" s="55" t="s">
        <v>22</v>
      </c>
      <c r="B31" s="43">
        <v>5400</v>
      </c>
      <c r="C31" s="51">
        <v>0</v>
      </c>
      <c r="D31" s="52">
        <v>0</v>
      </c>
      <c r="E31" s="52">
        <v>0</v>
      </c>
      <c r="F31" s="51">
        <v>0</v>
      </c>
      <c r="G31" s="51">
        <v>0</v>
      </c>
      <c r="H31" s="54">
        <v>0</v>
      </c>
      <c r="I31" s="46">
        <f t="shared" si="0"/>
        <v>5400</v>
      </c>
    </row>
    <row r="32" spans="1:9" x14ac:dyDescent="0.2">
      <c r="A32" s="55" t="s">
        <v>51</v>
      </c>
      <c r="B32" s="43">
        <v>0</v>
      </c>
      <c r="C32" s="51">
        <v>0</v>
      </c>
      <c r="D32" s="52">
        <v>0</v>
      </c>
      <c r="E32" s="52">
        <v>0</v>
      </c>
      <c r="F32" s="51">
        <v>0</v>
      </c>
      <c r="G32" s="51">
        <v>0</v>
      </c>
      <c r="H32" s="54">
        <v>42</v>
      </c>
      <c r="I32" s="46">
        <f t="shared" si="0"/>
        <v>42</v>
      </c>
    </row>
    <row r="33" spans="1:9" x14ac:dyDescent="0.2">
      <c r="A33" s="55" t="s">
        <v>85</v>
      </c>
      <c r="B33" s="43">
        <v>1437474</v>
      </c>
      <c r="C33" s="51">
        <v>0</v>
      </c>
      <c r="D33" s="52">
        <v>0</v>
      </c>
      <c r="E33" s="52">
        <v>0</v>
      </c>
      <c r="F33" s="51">
        <v>0</v>
      </c>
      <c r="G33" s="51">
        <v>0</v>
      </c>
      <c r="H33" s="54">
        <v>0</v>
      </c>
      <c r="I33" s="46">
        <f t="shared" si="0"/>
        <v>1437474</v>
      </c>
    </row>
    <row r="34" spans="1:9" x14ac:dyDescent="0.2">
      <c r="A34" s="55" t="s">
        <v>108</v>
      </c>
      <c r="B34" s="43">
        <v>3664</v>
      </c>
      <c r="C34" s="51">
        <v>0</v>
      </c>
      <c r="D34" s="52">
        <v>0</v>
      </c>
      <c r="E34" s="52">
        <v>0</v>
      </c>
      <c r="F34" s="51">
        <v>0</v>
      </c>
      <c r="G34" s="51">
        <v>0</v>
      </c>
      <c r="H34" s="54">
        <v>0</v>
      </c>
      <c r="I34" s="46">
        <f t="shared" si="0"/>
        <v>3664</v>
      </c>
    </row>
    <row r="35" spans="1:9" x14ac:dyDescent="0.2">
      <c r="A35" s="55" t="s">
        <v>23</v>
      </c>
      <c r="B35" s="43">
        <v>132112</v>
      </c>
      <c r="C35" s="51">
        <v>0</v>
      </c>
      <c r="D35" s="52">
        <v>0</v>
      </c>
      <c r="E35" s="52">
        <v>0</v>
      </c>
      <c r="F35" s="51">
        <v>0</v>
      </c>
      <c r="G35" s="51">
        <v>0</v>
      </c>
      <c r="H35" s="54">
        <v>0</v>
      </c>
      <c r="I35" s="46">
        <f t="shared" si="0"/>
        <v>132112</v>
      </c>
    </row>
    <row r="36" spans="1:9" x14ac:dyDescent="0.2">
      <c r="A36" s="55" t="s">
        <v>89</v>
      </c>
      <c r="B36" s="43">
        <v>0</v>
      </c>
      <c r="C36" s="51">
        <v>0</v>
      </c>
      <c r="D36" s="52">
        <v>1105708</v>
      </c>
      <c r="E36" s="52">
        <v>0</v>
      </c>
      <c r="F36" s="51">
        <v>0</v>
      </c>
      <c r="G36" s="51">
        <v>0</v>
      </c>
      <c r="H36" s="54">
        <v>0</v>
      </c>
      <c r="I36" s="46">
        <f t="shared" ref="I36:I54" si="1">SUM(B36:H36)</f>
        <v>1105708</v>
      </c>
    </row>
    <row r="37" spans="1:9" x14ac:dyDescent="0.2">
      <c r="A37" s="55" t="s">
        <v>61</v>
      </c>
      <c r="B37" s="43">
        <v>90598</v>
      </c>
      <c r="C37" s="51">
        <v>0</v>
      </c>
      <c r="D37" s="52">
        <v>0</v>
      </c>
      <c r="E37" s="52">
        <v>0</v>
      </c>
      <c r="F37" s="51">
        <v>0</v>
      </c>
      <c r="G37" s="51">
        <v>0</v>
      </c>
      <c r="H37" s="54">
        <v>0</v>
      </c>
      <c r="I37" s="46">
        <f t="shared" si="1"/>
        <v>90598</v>
      </c>
    </row>
    <row r="38" spans="1:9" x14ac:dyDescent="0.2">
      <c r="A38" s="55" t="s">
        <v>52</v>
      </c>
      <c r="B38" s="43">
        <v>11875</v>
      </c>
      <c r="C38" s="51">
        <v>0</v>
      </c>
      <c r="D38" s="52">
        <v>0</v>
      </c>
      <c r="E38" s="52">
        <v>0</v>
      </c>
      <c r="F38" s="51">
        <v>0</v>
      </c>
      <c r="G38" s="51">
        <v>0</v>
      </c>
      <c r="H38" s="54">
        <v>0</v>
      </c>
      <c r="I38" s="46">
        <f t="shared" si="1"/>
        <v>11875</v>
      </c>
    </row>
    <row r="39" spans="1:9" x14ac:dyDescent="0.2">
      <c r="A39" s="55" t="s">
        <v>53</v>
      </c>
      <c r="B39" s="43">
        <v>114999</v>
      </c>
      <c r="C39" s="51">
        <v>0</v>
      </c>
      <c r="D39" s="52">
        <v>0</v>
      </c>
      <c r="E39" s="52">
        <v>0</v>
      </c>
      <c r="F39" s="51">
        <v>0</v>
      </c>
      <c r="G39" s="51">
        <v>0</v>
      </c>
      <c r="H39" s="54">
        <v>0</v>
      </c>
      <c r="I39" s="46">
        <f t="shared" si="1"/>
        <v>114999</v>
      </c>
    </row>
    <row r="40" spans="1:9" x14ac:dyDescent="0.2">
      <c r="A40" s="55" t="s">
        <v>31</v>
      </c>
      <c r="B40" s="43">
        <v>0</v>
      </c>
      <c r="C40" s="51">
        <v>0</v>
      </c>
      <c r="D40" s="52">
        <v>0</v>
      </c>
      <c r="E40" s="52">
        <v>0</v>
      </c>
      <c r="F40" s="51">
        <v>0</v>
      </c>
      <c r="G40" s="51">
        <v>0</v>
      </c>
      <c r="H40" s="54">
        <v>4439</v>
      </c>
      <c r="I40" s="46">
        <f t="shared" si="1"/>
        <v>4439</v>
      </c>
    </row>
    <row r="41" spans="1:9" x14ac:dyDescent="0.2">
      <c r="A41" s="55" t="s">
        <v>112</v>
      </c>
      <c r="B41" s="43">
        <v>0</v>
      </c>
      <c r="C41" s="51">
        <v>180883</v>
      </c>
      <c r="D41" s="52">
        <v>0</v>
      </c>
      <c r="E41" s="52">
        <v>0</v>
      </c>
      <c r="F41" s="51">
        <v>0</v>
      </c>
      <c r="G41" s="51">
        <v>0</v>
      </c>
      <c r="H41" s="54">
        <v>0</v>
      </c>
      <c r="I41" s="46">
        <f t="shared" si="1"/>
        <v>180883</v>
      </c>
    </row>
    <row r="42" spans="1:9" x14ac:dyDescent="0.2">
      <c r="A42" s="55" t="s">
        <v>54</v>
      </c>
      <c r="B42" s="43">
        <v>117246</v>
      </c>
      <c r="C42" s="51">
        <v>0</v>
      </c>
      <c r="D42" s="52">
        <v>0</v>
      </c>
      <c r="E42" s="52">
        <v>0</v>
      </c>
      <c r="F42" s="51">
        <v>0</v>
      </c>
      <c r="G42" s="51">
        <v>0</v>
      </c>
      <c r="H42" s="54">
        <v>0</v>
      </c>
      <c r="I42" s="46">
        <f t="shared" si="1"/>
        <v>117246</v>
      </c>
    </row>
    <row r="43" spans="1:9" x14ac:dyDescent="0.2">
      <c r="A43" s="55" t="s">
        <v>24</v>
      </c>
      <c r="B43" s="43">
        <v>8894</v>
      </c>
      <c r="C43" s="51">
        <v>0</v>
      </c>
      <c r="D43" s="52">
        <v>0</v>
      </c>
      <c r="E43" s="52">
        <v>0</v>
      </c>
      <c r="F43" s="51">
        <v>0</v>
      </c>
      <c r="G43" s="51">
        <v>0</v>
      </c>
      <c r="H43" s="54">
        <v>0</v>
      </c>
      <c r="I43" s="46">
        <f t="shared" si="1"/>
        <v>8894</v>
      </c>
    </row>
    <row r="44" spans="1:9" x14ac:dyDescent="0.2">
      <c r="A44" s="55" t="s">
        <v>109</v>
      </c>
      <c r="B44" s="43">
        <v>9919</v>
      </c>
      <c r="C44" s="51">
        <v>0</v>
      </c>
      <c r="D44" s="52">
        <v>0</v>
      </c>
      <c r="E44" s="52">
        <v>0</v>
      </c>
      <c r="F44" s="51">
        <v>0</v>
      </c>
      <c r="G44" s="51">
        <v>0</v>
      </c>
      <c r="H44" s="54">
        <v>0</v>
      </c>
      <c r="I44" s="46">
        <f t="shared" si="1"/>
        <v>9919</v>
      </c>
    </row>
    <row r="45" spans="1:9" x14ac:dyDescent="0.2">
      <c r="A45" s="55" t="s">
        <v>55</v>
      </c>
      <c r="B45" s="43">
        <v>70256</v>
      </c>
      <c r="C45" s="51">
        <v>0</v>
      </c>
      <c r="D45" s="52">
        <v>0</v>
      </c>
      <c r="E45" s="52">
        <v>0</v>
      </c>
      <c r="F45" s="51">
        <v>0</v>
      </c>
      <c r="G45" s="51">
        <v>0</v>
      </c>
      <c r="H45" s="54">
        <v>0</v>
      </c>
      <c r="I45" s="46">
        <f t="shared" si="1"/>
        <v>70256</v>
      </c>
    </row>
    <row r="46" spans="1:9" x14ac:dyDescent="0.2">
      <c r="A46" s="55" t="s">
        <v>56</v>
      </c>
      <c r="B46" s="43">
        <v>281022</v>
      </c>
      <c r="C46" s="51">
        <v>0</v>
      </c>
      <c r="D46" s="52">
        <v>0</v>
      </c>
      <c r="E46" s="52">
        <v>0</v>
      </c>
      <c r="F46" s="51">
        <v>0</v>
      </c>
      <c r="G46" s="51">
        <v>0</v>
      </c>
      <c r="H46" s="54">
        <v>0</v>
      </c>
      <c r="I46" s="46">
        <f t="shared" si="1"/>
        <v>281022</v>
      </c>
    </row>
    <row r="47" spans="1:9" x14ac:dyDescent="0.2">
      <c r="A47" s="55" t="s">
        <v>101</v>
      </c>
      <c r="B47" s="43">
        <v>0</v>
      </c>
      <c r="C47" s="51">
        <v>0</v>
      </c>
      <c r="D47" s="52">
        <v>0</v>
      </c>
      <c r="E47" s="52">
        <v>0</v>
      </c>
      <c r="F47" s="51">
        <v>0</v>
      </c>
      <c r="G47" s="51">
        <v>0</v>
      </c>
      <c r="H47" s="54">
        <v>990</v>
      </c>
      <c r="I47" s="46">
        <f t="shared" si="1"/>
        <v>990</v>
      </c>
    </row>
    <row r="48" spans="1:9" x14ac:dyDescent="0.2">
      <c r="A48" s="55" t="s">
        <v>57</v>
      </c>
      <c r="B48" s="43">
        <v>1906725</v>
      </c>
      <c r="C48" s="51">
        <v>0</v>
      </c>
      <c r="D48" s="52">
        <v>0</v>
      </c>
      <c r="E48" s="52">
        <v>0</v>
      </c>
      <c r="F48" s="51">
        <v>0</v>
      </c>
      <c r="G48" s="51">
        <v>0</v>
      </c>
      <c r="H48" s="54">
        <v>1257478</v>
      </c>
      <c r="I48" s="46">
        <f t="shared" si="1"/>
        <v>3164203</v>
      </c>
    </row>
    <row r="49" spans="1:9" x14ac:dyDescent="0.2">
      <c r="A49" s="55" t="s">
        <v>66</v>
      </c>
      <c r="B49" s="43">
        <v>0</v>
      </c>
      <c r="C49" s="51">
        <v>672150</v>
      </c>
      <c r="D49" s="52">
        <v>0</v>
      </c>
      <c r="E49" s="52">
        <v>0</v>
      </c>
      <c r="F49" s="51">
        <v>0</v>
      </c>
      <c r="G49" s="51">
        <v>0</v>
      </c>
      <c r="H49" s="54">
        <v>0</v>
      </c>
      <c r="I49" s="46">
        <f t="shared" si="1"/>
        <v>672150</v>
      </c>
    </row>
    <row r="50" spans="1:9" x14ac:dyDescent="0.2">
      <c r="A50" s="55" t="s">
        <v>64</v>
      </c>
      <c r="B50" s="43">
        <v>0</v>
      </c>
      <c r="C50" s="51">
        <v>76800</v>
      </c>
      <c r="D50" s="52">
        <v>0</v>
      </c>
      <c r="E50" s="52">
        <v>0</v>
      </c>
      <c r="F50" s="51">
        <v>0</v>
      </c>
      <c r="G50" s="51">
        <v>0</v>
      </c>
      <c r="H50" s="54">
        <v>0</v>
      </c>
      <c r="I50" s="46">
        <f t="shared" si="1"/>
        <v>76800</v>
      </c>
    </row>
    <row r="51" spans="1:9" x14ac:dyDescent="0.2">
      <c r="A51" s="55" t="s">
        <v>68</v>
      </c>
      <c r="B51" s="43">
        <v>0</v>
      </c>
      <c r="C51" s="51">
        <v>0</v>
      </c>
      <c r="D51" s="52">
        <v>767717</v>
      </c>
      <c r="E51" s="52">
        <v>0</v>
      </c>
      <c r="F51" s="51">
        <v>0</v>
      </c>
      <c r="G51" s="51">
        <v>0</v>
      </c>
      <c r="H51" s="54">
        <v>0</v>
      </c>
      <c r="I51" s="46">
        <f t="shared" si="1"/>
        <v>767717</v>
      </c>
    </row>
    <row r="52" spans="1:9" x14ac:dyDescent="0.2">
      <c r="A52" s="55" t="s">
        <v>59</v>
      </c>
      <c r="B52" s="43">
        <v>3044</v>
      </c>
      <c r="C52" s="51">
        <v>0</v>
      </c>
      <c r="D52" s="52">
        <v>0</v>
      </c>
      <c r="E52" s="52">
        <v>0</v>
      </c>
      <c r="F52" s="51">
        <v>0</v>
      </c>
      <c r="G52" s="51">
        <v>0</v>
      </c>
      <c r="H52" s="54">
        <v>0</v>
      </c>
      <c r="I52" s="46">
        <f t="shared" si="1"/>
        <v>3044</v>
      </c>
    </row>
    <row r="53" spans="1:9" x14ac:dyDescent="0.2">
      <c r="A53" s="16" t="s">
        <v>60</v>
      </c>
      <c r="B53" s="43">
        <v>28680</v>
      </c>
      <c r="C53" s="51">
        <v>0</v>
      </c>
      <c r="D53" s="52">
        <v>0</v>
      </c>
      <c r="E53" s="52">
        <v>0</v>
      </c>
      <c r="F53" s="51">
        <v>0</v>
      </c>
      <c r="G53" s="51">
        <v>0</v>
      </c>
      <c r="H53" s="54">
        <v>0</v>
      </c>
      <c r="I53" s="46">
        <f t="shared" si="1"/>
        <v>28680</v>
      </c>
    </row>
    <row r="54" spans="1:9" x14ac:dyDescent="0.2">
      <c r="A54" s="16" t="s">
        <v>110</v>
      </c>
      <c r="B54" s="43">
        <v>165697</v>
      </c>
      <c r="C54" s="51">
        <v>0</v>
      </c>
      <c r="D54" s="52">
        <v>514056</v>
      </c>
      <c r="E54" s="52">
        <v>0</v>
      </c>
      <c r="F54" s="51">
        <v>0</v>
      </c>
      <c r="G54" s="51">
        <v>40969</v>
      </c>
      <c r="H54" s="54">
        <v>0</v>
      </c>
      <c r="I54" s="46">
        <f t="shared" si="1"/>
        <v>720722</v>
      </c>
    </row>
    <row r="55" spans="1:9" x14ac:dyDescent="0.2">
      <c r="A55" s="31" t="s">
        <v>25</v>
      </c>
      <c r="B55" s="32">
        <f t="shared" ref="B55:I55" si="2">SUM(B4:B54)</f>
        <v>6159685</v>
      </c>
      <c r="C55" s="32">
        <f t="shared" si="2"/>
        <v>5984159</v>
      </c>
      <c r="D55" s="32">
        <f t="shared" si="2"/>
        <v>2810676</v>
      </c>
      <c r="E55" s="32">
        <f t="shared" si="2"/>
        <v>0</v>
      </c>
      <c r="F55" s="32">
        <f t="shared" si="2"/>
        <v>0</v>
      </c>
      <c r="G55" s="32">
        <f t="shared" si="2"/>
        <v>40969</v>
      </c>
      <c r="H55" s="32">
        <f t="shared" si="2"/>
        <v>5316028</v>
      </c>
      <c r="I55" s="47">
        <f t="shared" si="2"/>
        <v>20311517</v>
      </c>
    </row>
    <row r="56" spans="1:9" x14ac:dyDescent="0.2">
      <c r="A56" s="31" t="s">
        <v>5</v>
      </c>
      <c r="B56" s="48">
        <f t="shared" ref="B56:I56" si="3">(B55/$I55)</f>
        <v>0.30326070672121636</v>
      </c>
      <c r="C56" s="37">
        <f t="shared" si="3"/>
        <v>0.29461900851620287</v>
      </c>
      <c r="D56" s="37">
        <f t="shared" si="3"/>
        <v>0.13837843820331097</v>
      </c>
      <c r="E56" s="37">
        <f t="shared" si="3"/>
        <v>0</v>
      </c>
      <c r="F56" s="37">
        <f t="shared" si="3"/>
        <v>0</v>
      </c>
      <c r="G56" s="37">
        <f t="shared" si="3"/>
        <v>2.0170329965999091E-3</v>
      </c>
      <c r="H56" s="37">
        <f t="shared" si="3"/>
        <v>0.26172481356266991</v>
      </c>
      <c r="I56" s="49">
        <f t="shared" si="3"/>
        <v>1</v>
      </c>
    </row>
    <row r="57" spans="1:9" x14ac:dyDescent="0.2">
      <c r="A57" s="28" t="s">
        <v>27</v>
      </c>
      <c r="B57" s="50">
        <f t="shared" ref="B57:I57" si="4">COUNTIF(B4:B54,"&gt;0")</f>
        <v>36</v>
      </c>
      <c r="C57" s="50">
        <f t="shared" si="4"/>
        <v>6</v>
      </c>
      <c r="D57" s="50">
        <f t="shared" si="4"/>
        <v>4</v>
      </c>
      <c r="E57" s="50">
        <f t="shared" si="4"/>
        <v>0</v>
      </c>
      <c r="F57" s="50">
        <f t="shared" si="4"/>
        <v>0</v>
      </c>
      <c r="G57" s="50">
        <f t="shared" si="4"/>
        <v>1</v>
      </c>
      <c r="H57" s="50">
        <f t="shared" si="4"/>
        <v>7</v>
      </c>
      <c r="I57" s="36">
        <f t="shared" si="4"/>
        <v>51</v>
      </c>
    </row>
    <row r="58" spans="1:9" x14ac:dyDescent="0.2">
      <c r="A58" s="24"/>
      <c r="B58" s="17"/>
      <c r="C58" s="17"/>
      <c r="D58" s="17"/>
      <c r="E58" s="17"/>
      <c r="F58" s="17"/>
      <c r="G58" s="17"/>
      <c r="H58" s="17"/>
      <c r="I58" s="18"/>
    </row>
    <row r="59" spans="1:9" ht="13.5" thickBot="1" x14ac:dyDescent="0.25">
      <c r="A59" s="19" t="s">
        <v>6</v>
      </c>
      <c r="B59" s="20"/>
      <c r="C59" s="21"/>
      <c r="D59" s="21"/>
      <c r="E59" s="21"/>
      <c r="F59" s="21"/>
      <c r="G59" s="21"/>
      <c r="H59" s="21"/>
      <c r="I59" s="22"/>
    </row>
    <row r="60" spans="1:9" x14ac:dyDescent="0.2">
      <c r="C60" s="1"/>
      <c r="D60" s="1"/>
      <c r="E60" s="1"/>
      <c r="F60" s="1"/>
      <c r="G60" s="1"/>
      <c r="H60" s="1"/>
      <c r="I60" s="1"/>
    </row>
  </sheetData>
  <printOptions horizontalCentered="1"/>
  <pageMargins left="0.5" right="0.5" top="0.5" bottom="0.5" header="0.3" footer="0.3"/>
  <pageSetup scale="64" orientation="landscape" r:id="rId1"/>
  <headerFooter>
    <oddFooter>&amp;L&amp;12Office of Economic and Demographic Research&amp;R&amp;12Page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63"/>
  <sheetViews>
    <sheetView topLeftCell="E45" workbookViewId="0"/>
  </sheetViews>
  <sheetFormatPr defaultRowHeight="12.75" x14ac:dyDescent="0.2"/>
  <cols>
    <col min="1" max="1" width="55.7109375" customWidth="1"/>
    <col min="2" max="16" width="13.7109375" customWidth="1"/>
    <col min="17" max="17" width="14.7109375" customWidth="1"/>
    <col min="19" max="21" width="13.7109375" customWidth="1"/>
  </cols>
  <sheetData>
    <row r="1" spans="1:21" ht="23.25" x14ac:dyDescent="0.35">
      <c r="A1" s="3" t="s">
        <v>8</v>
      </c>
      <c r="B1" s="4"/>
      <c r="C1" s="4"/>
      <c r="D1" s="5"/>
      <c r="E1" s="5"/>
      <c r="F1" s="5"/>
      <c r="G1" s="5"/>
      <c r="H1" s="5"/>
      <c r="I1" s="5"/>
      <c r="J1" s="5"/>
      <c r="K1" s="5"/>
      <c r="L1" s="5"/>
      <c r="M1" s="5"/>
      <c r="N1" s="5"/>
      <c r="O1" s="5"/>
      <c r="P1" s="5"/>
      <c r="Q1" s="6"/>
    </row>
    <row r="2" spans="1:21" ht="18.75" thickBot="1" x14ac:dyDescent="0.3">
      <c r="A2" s="7" t="s">
        <v>120</v>
      </c>
      <c r="B2" s="8"/>
      <c r="C2" s="8"/>
      <c r="D2" s="9"/>
      <c r="E2" s="9"/>
      <c r="F2" s="9"/>
      <c r="G2" s="9"/>
      <c r="H2" s="9"/>
      <c r="I2" s="9"/>
      <c r="J2" s="9"/>
      <c r="K2" s="9"/>
      <c r="L2" s="9"/>
      <c r="M2" s="9"/>
      <c r="N2" s="9"/>
      <c r="O2" s="9"/>
      <c r="P2" s="9"/>
      <c r="Q2" s="10"/>
    </row>
    <row r="3" spans="1:21" x14ac:dyDescent="0.2">
      <c r="A3" s="25"/>
      <c r="B3" s="92" t="s">
        <v>0</v>
      </c>
      <c r="C3" s="93"/>
      <c r="D3" s="92" t="s">
        <v>33</v>
      </c>
      <c r="E3" s="93"/>
      <c r="F3" s="92" t="s">
        <v>1</v>
      </c>
      <c r="G3" s="93"/>
      <c r="H3" s="92" t="s">
        <v>34</v>
      </c>
      <c r="I3" s="93"/>
      <c r="J3" s="92" t="s">
        <v>35</v>
      </c>
      <c r="K3" s="93"/>
      <c r="L3" s="92" t="s">
        <v>36</v>
      </c>
      <c r="M3" s="93"/>
      <c r="N3" s="92" t="s">
        <v>2</v>
      </c>
      <c r="O3" s="93"/>
      <c r="P3" s="74" t="s">
        <v>123</v>
      </c>
      <c r="Q3" s="39" t="s">
        <v>4</v>
      </c>
    </row>
    <row r="4" spans="1:21" ht="13.5" thickBot="1" x14ac:dyDescent="0.25">
      <c r="A4" s="26" t="s">
        <v>76</v>
      </c>
      <c r="B4" s="27" t="s">
        <v>37</v>
      </c>
      <c r="C4" s="40" t="s">
        <v>38</v>
      </c>
      <c r="D4" s="40" t="s">
        <v>37</v>
      </c>
      <c r="E4" s="40" t="s">
        <v>38</v>
      </c>
      <c r="F4" s="40" t="s">
        <v>37</v>
      </c>
      <c r="G4" s="40" t="s">
        <v>38</v>
      </c>
      <c r="H4" s="40" t="s">
        <v>37</v>
      </c>
      <c r="I4" s="40" t="s">
        <v>38</v>
      </c>
      <c r="J4" s="40" t="s">
        <v>37</v>
      </c>
      <c r="K4" s="40" t="s">
        <v>38</v>
      </c>
      <c r="L4" s="40" t="s">
        <v>37</v>
      </c>
      <c r="M4" s="40" t="s">
        <v>38</v>
      </c>
      <c r="N4" s="40" t="s">
        <v>37</v>
      </c>
      <c r="O4" s="40" t="s">
        <v>38</v>
      </c>
      <c r="P4" s="75" t="s">
        <v>124</v>
      </c>
      <c r="Q4" s="41" t="s">
        <v>3</v>
      </c>
      <c r="S4" s="40" t="s">
        <v>37</v>
      </c>
      <c r="T4" s="40" t="s">
        <v>38</v>
      </c>
      <c r="U4" s="40" t="s">
        <v>4</v>
      </c>
    </row>
    <row r="5" spans="1:21" x14ac:dyDescent="0.2">
      <c r="A5" s="76" t="s">
        <v>63</v>
      </c>
      <c r="B5" s="43">
        <v>0</v>
      </c>
      <c r="C5" s="43">
        <v>0</v>
      </c>
      <c r="D5" s="51">
        <v>163251</v>
      </c>
      <c r="E5" s="51">
        <v>0</v>
      </c>
      <c r="F5" s="52">
        <v>0</v>
      </c>
      <c r="G5" s="52">
        <v>0</v>
      </c>
      <c r="H5" s="52">
        <v>0</v>
      </c>
      <c r="I5" s="52">
        <v>0</v>
      </c>
      <c r="J5" s="51">
        <v>0</v>
      </c>
      <c r="K5" s="51">
        <v>0</v>
      </c>
      <c r="L5" s="51">
        <v>0</v>
      </c>
      <c r="M5" s="51">
        <v>0</v>
      </c>
      <c r="N5" s="51">
        <v>0</v>
      </c>
      <c r="O5" s="54">
        <v>0</v>
      </c>
      <c r="P5" s="54">
        <v>0</v>
      </c>
      <c r="Q5" s="46">
        <f t="shared" ref="Q5:Q10" si="0">SUM(B5:P5)</f>
        <v>163251</v>
      </c>
      <c r="S5" s="1">
        <f t="shared" ref="S5:S6" si="1">SUM(B5,D5,F5,H5,J5,L5,N5)</f>
        <v>163251</v>
      </c>
      <c r="T5" s="1">
        <f t="shared" ref="T5:T6" si="2">SUM(C5,E5,G5,I5,K5,M5,O5)</f>
        <v>0</v>
      </c>
      <c r="U5" s="1">
        <f t="shared" ref="U5:U6" si="3">SUM(S5:T5)</f>
        <v>163251</v>
      </c>
    </row>
    <row r="6" spans="1:21" x14ac:dyDescent="0.2">
      <c r="A6" s="73" t="s">
        <v>39</v>
      </c>
      <c r="B6" s="43">
        <v>9871</v>
      </c>
      <c r="C6" s="43">
        <v>0</v>
      </c>
      <c r="D6" s="51">
        <v>0</v>
      </c>
      <c r="E6" s="51">
        <v>0</v>
      </c>
      <c r="F6" s="52">
        <v>0</v>
      </c>
      <c r="G6" s="52">
        <v>0</v>
      </c>
      <c r="H6" s="52">
        <v>0</v>
      </c>
      <c r="I6" s="52">
        <v>0</v>
      </c>
      <c r="J6" s="51">
        <v>0</v>
      </c>
      <c r="K6" s="51">
        <v>0</v>
      </c>
      <c r="L6" s="51">
        <v>0</v>
      </c>
      <c r="M6" s="51">
        <v>0</v>
      </c>
      <c r="N6" s="51">
        <v>0</v>
      </c>
      <c r="O6" s="54">
        <v>0</v>
      </c>
      <c r="P6" s="54">
        <v>0</v>
      </c>
      <c r="Q6" s="46">
        <f t="shared" si="0"/>
        <v>9871</v>
      </c>
      <c r="S6" s="1">
        <f t="shared" si="1"/>
        <v>9871</v>
      </c>
      <c r="T6" s="1">
        <f t="shared" si="2"/>
        <v>0</v>
      </c>
      <c r="U6" s="1">
        <f t="shared" si="3"/>
        <v>9871</v>
      </c>
    </row>
    <row r="7" spans="1:21" x14ac:dyDescent="0.2">
      <c r="A7" s="73" t="s">
        <v>122</v>
      </c>
      <c r="B7" s="43">
        <v>11900</v>
      </c>
      <c r="C7" s="43">
        <v>0</v>
      </c>
      <c r="D7" s="51">
        <v>0</v>
      </c>
      <c r="E7" s="51">
        <v>0</v>
      </c>
      <c r="F7" s="52">
        <v>0</v>
      </c>
      <c r="G7" s="52">
        <v>0</v>
      </c>
      <c r="H7" s="52">
        <v>0</v>
      </c>
      <c r="I7" s="52">
        <v>0</v>
      </c>
      <c r="J7" s="51">
        <v>0</v>
      </c>
      <c r="K7" s="51">
        <v>0</v>
      </c>
      <c r="L7" s="51">
        <v>0</v>
      </c>
      <c r="M7" s="51">
        <v>0</v>
      </c>
      <c r="N7" s="51">
        <v>0</v>
      </c>
      <c r="O7" s="54">
        <v>0</v>
      </c>
      <c r="P7" s="54">
        <v>0</v>
      </c>
      <c r="Q7" s="46">
        <f t="shared" si="0"/>
        <v>11900</v>
      </c>
      <c r="S7" s="1">
        <f t="shared" ref="S7:S58" si="4">SUM(B7,D7,F7,H7,J7,L7,N7)</f>
        <v>11900</v>
      </c>
      <c r="T7" s="1">
        <f t="shared" ref="T7:T58" si="5">SUM(C7,E7,G7,I7,K7,M7,O7)</f>
        <v>0</v>
      </c>
      <c r="U7" s="1">
        <f t="shared" ref="U7:U58" si="6">SUM(S7:T7)</f>
        <v>11900</v>
      </c>
    </row>
    <row r="8" spans="1:21" x14ac:dyDescent="0.2">
      <c r="A8" s="16" t="s">
        <v>40</v>
      </c>
      <c r="B8" s="43">
        <v>26750</v>
      </c>
      <c r="C8" s="43">
        <v>8170</v>
      </c>
      <c r="D8" s="51">
        <v>0</v>
      </c>
      <c r="E8" s="51">
        <v>0</v>
      </c>
      <c r="F8" s="52">
        <v>0</v>
      </c>
      <c r="G8" s="52">
        <v>0</v>
      </c>
      <c r="H8" s="52">
        <v>0</v>
      </c>
      <c r="I8" s="52">
        <v>0</v>
      </c>
      <c r="J8" s="51">
        <v>0</v>
      </c>
      <c r="K8" s="51">
        <v>0</v>
      </c>
      <c r="L8" s="51">
        <v>0</v>
      </c>
      <c r="M8" s="51">
        <v>0</v>
      </c>
      <c r="N8" s="51">
        <v>0</v>
      </c>
      <c r="O8" s="54">
        <v>0</v>
      </c>
      <c r="P8" s="54">
        <v>0</v>
      </c>
      <c r="Q8" s="46">
        <f t="shared" si="0"/>
        <v>34920</v>
      </c>
      <c r="S8" s="1">
        <f t="shared" si="4"/>
        <v>26750</v>
      </c>
      <c r="T8" s="1">
        <f t="shared" si="5"/>
        <v>8170</v>
      </c>
      <c r="U8" s="1">
        <f t="shared" si="6"/>
        <v>34920</v>
      </c>
    </row>
    <row r="9" spans="1:21" x14ac:dyDescent="0.2">
      <c r="A9" s="16" t="s">
        <v>9</v>
      </c>
      <c r="B9" s="43">
        <v>49421</v>
      </c>
      <c r="C9" s="43">
        <v>0</v>
      </c>
      <c r="D9" s="51">
        <v>0</v>
      </c>
      <c r="E9" s="51">
        <v>0</v>
      </c>
      <c r="F9" s="52">
        <v>0</v>
      </c>
      <c r="G9" s="52">
        <v>0</v>
      </c>
      <c r="H9" s="52">
        <v>0</v>
      </c>
      <c r="I9" s="52">
        <v>0</v>
      </c>
      <c r="J9" s="51">
        <v>0</v>
      </c>
      <c r="K9" s="51">
        <v>0</v>
      </c>
      <c r="L9" s="51">
        <v>0</v>
      </c>
      <c r="M9" s="51">
        <v>0</v>
      </c>
      <c r="N9" s="51">
        <v>0</v>
      </c>
      <c r="O9" s="54">
        <v>0</v>
      </c>
      <c r="P9" s="54">
        <v>0</v>
      </c>
      <c r="Q9" s="46">
        <f t="shared" si="0"/>
        <v>49421</v>
      </c>
      <c r="S9" s="1">
        <f t="shared" si="4"/>
        <v>49421</v>
      </c>
      <c r="T9" s="1">
        <f t="shared" si="5"/>
        <v>0</v>
      </c>
      <c r="U9" s="1">
        <f t="shared" si="6"/>
        <v>49421</v>
      </c>
    </row>
    <row r="10" spans="1:21" x14ac:dyDescent="0.2">
      <c r="A10" s="16" t="s">
        <v>41</v>
      </c>
      <c r="B10" s="43">
        <v>29900</v>
      </c>
      <c r="C10" s="43">
        <v>991</v>
      </c>
      <c r="D10" s="51">
        <v>0</v>
      </c>
      <c r="E10" s="51">
        <v>0</v>
      </c>
      <c r="F10" s="52">
        <v>0</v>
      </c>
      <c r="G10" s="52">
        <v>0</v>
      </c>
      <c r="H10" s="52">
        <v>0</v>
      </c>
      <c r="I10" s="52">
        <v>0</v>
      </c>
      <c r="J10" s="51">
        <v>0</v>
      </c>
      <c r="K10" s="51">
        <v>0</v>
      </c>
      <c r="L10" s="51">
        <v>0</v>
      </c>
      <c r="M10" s="51">
        <v>0</v>
      </c>
      <c r="N10" s="51">
        <v>0</v>
      </c>
      <c r="O10" s="54">
        <v>0</v>
      </c>
      <c r="P10" s="54">
        <v>30891</v>
      </c>
      <c r="Q10" s="46">
        <f t="shared" si="0"/>
        <v>61782</v>
      </c>
      <c r="S10" s="1">
        <f t="shared" si="4"/>
        <v>29900</v>
      </c>
      <c r="T10" s="1">
        <f t="shared" si="5"/>
        <v>991</v>
      </c>
      <c r="U10" s="1">
        <f t="shared" si="6"/>
        <v>30891</v>
      </c>
    </row>
    <row r="11" spans="1:21" x14ac:dyDescent="0.2">
      <c r="A11" s="16" t="s">
        <v>10</v>
      </c>
      <c r="B11" s="43">
        <v>5074</v>
      </c>
      <c r="C11" s="43">
        <v>0</v>
      </c>
      <c r="D11" s="51">
        <v>0</v>
      </c>
      <c r="E11" s="51">
        <v>0</v>
      </c>
      <c r="F11" s="52">
        <v>0</v>
      </c>
      <c r="G11" s="52">
        <v>0</v>
      </c>
      <c r="H11" s="52">
        <v>0</v>
      </c>
      <c r="I11" s="52">
        <v>0</v>
      </c>
      <c r="J11" s="51">
        <v>0</v>
      </c>
      <c r="K11" s="51">
        <v>0</v>
      </c>
      <c r="L11" s="51">
        <v>0</v>
      </c>
      <c r="M11" s="51">
        <v>0</v>
      </c>
      <c r="N11" s="51">
        <v>0</v>
      </c>
      <c r="O11" s="54">
        <v>0</v>
      </c>
      <c r="P11" s="54">
        <v>0</v>
      </c>
      <c r="Q11" s="46">
        <f t="shared" ref="Q11:Q58" si="7">SUM(B11:P11)</f>
        <v>5074</v>
      </c>
      <c r="S11" s="1">
        <f t="shared" si="4"/>
        <v>5074</v>
      </c>
      <c r="T11" s="1">
        <f t="shared" si="5"/>
        <v>0</v>
      </c>
      <c r="U11" s="1">
        <f t="shared" si="6"/>
        <v>5074</v>
      </c>
    </row>
    <row r="12" spans="1:21" x14ac:dyDescent="0.2">
      <c r="A12" s="16" t="s">
        <v>42</v>
      </c>
      <c r="B12" s="43">
        <v>432698</v>
      </c>
      <c r="C12" s="43">
        <v>49435</v>
      </c>
      <c r="D12" s="51">
        <v>0</v>
      </c>
      <c r="E12" s="51">
        <v>0</v>
      </c>
      <c r="F12" s="52">
        <v>0</v>
      </c>
      <c r="G12" s="52">
        <v>0</v>
      </c>
      <c r="H12" s="52">
        <v>0</v>
      </c>
      <c r="I12" s="52">
        <v>0</v>
      </c>
      <c r="J12" s="51">
        <v>0</v>
      </c>
      <c r="K12" s="51">
        <v>0</v>
      </c>
      <c r="L12" s="51">
        <v>0</v>
      </c>
      <c r="M12" s="51">
        <v>0</v>
      </c>
      <c r="N12" s="51">
        <v>0</v>
      </c>
      <c r="O12" s="54">
        <v>0</v>
      </c>
      <c r="P12" s="54">
        <v>0</v>
      </c>
      <c r="Q12" s="46">
        <f t="shared" si="7"/>
        <v>482133</v>
      </c>
      <c r="S12" s="1">
        <f t="shared" si="4"/>
        <v>432698</v>
      </c>
      <c r="T12" s="1">
        <f t="shared" si="5"/>
        <v>49435</v>
      </c>
      <c r="U12" s="1">
        <f t="shared" si="6"/>
        <v>482133</v>
      </c>
    </row>
    <row r="13" spans="1:21" x14ac:dyDescent="0.2">
      <c r="A13" s="16" t="s">
        <v>28</v>
      </c>
      <c r="B13" s="43">
        <v>5003</v>
      </c>
      <c r="C13" s="43">
        <v>0</v>
      </c>
      <c r="D13" s="51">
        <v>0</v>
      </c>
      <c r="E13" s="51">
        <v>0</v>
      </c>
      <c r="F13" s="52">
        <v>0</v>
      </c>
      <c r="G13" s="52">
        <v>0</v>
      </c>
      <c r="H13" s="52">
        <v>0</v>
      </c>
      <c r="I13" s="52">
        <v>0</v>
      </c>
      <c r="J13" s="51">
        <v>0</v>
      </c>
      <c r="K13" s="51">
        <v>0</v>
      </c>
      <c r="L13" s="51">
        <v>0</v>
      </c>
      <c r="M13" s="51">
        <v>0</v>
      </c>
      <c r="N13" s="51">
        <v>0</v>
      </c>
      <c r="O13" s="54">
        <v>0</v>
      </c>
      <c r="P13" s="54">
        <v>0</v>
      </c>
      <c r="Q13" s="46">
        <f t="shared" si="7"/>
        <v>5003</v>
      </c>
      <c r="S13" s="1">
        <f t="shared" si="4"/>
        <v>5003</v>
      </c>
      <c r="T13" s="1">
        <f t="shared" si="5"/>
        <v>0</v>
      </c>
      <c r="U13" s="1">
        <f t="shared" si="6"/>
        <v>5003</v>
      </c>
    </row>
    <row r="14" spans="1:21" x14ac:dyDescent="0.2">
      <c r="A14" s="16" t="s">
        <v>11</v>
      </c>
      <c r="B14" s="43">
        <v>19800</v>
      </c>
      <c r="C14" s="43">
        <v>50892</v>
      </c>
      <c r="D14" s="51">
        <v>0</v>
      </c>
      <c r="E14" s="51">
        <v>0</v>
      </c>
      <c r="F14" s="52">
        <v>0</v>
      </c>
      <c r="G14" s="52">
        <v>0</v>
      </c>
      <c r="H14" s="52">
        <v>0</v>
      </c>
      <c r="I14" s="52">
        <v>0</v>
      </c>
      <c r="J14" s="51">
        <v>0</v>
      </c>
      <c r="K14" s="51">
        <v>0</v>
      </c>
      <c r="L14" s="51">
        <v>0</v>
      </c>
      <c r="M14" s="51">
        <v>0</v>
      </c>
      <c r="N14" s="51">
        <v>0</v>
      </c>
      <c r="O14" s="54">
        <v>0</v>
      </c>
      <c r="P14" s="54">
        <v>0</v>
      </c>
      <c r="Q14" s="46">
        <f t="shared" si="7"/>
        <v>70692</v>
      </c>
      <c r="S14" s="1">
        <f t="shared" si="4"/>
        <v>19800</v>
      </c>
      <c r="T14" s="1">
        <f t="shared" si="5"/>
        <v>50892</v>
      </c>
      <c r="U14" s="1">
        <f t="shared" si="6"/>
        <v>70692</v>
      </c>
    </row>
    <row r="15" spans="1:21" x14ac:dyDescent="0.2">
      <c r="A15" s="16" t="s">
        <v>29</v>
      </c>
      <c r="B15" s="43">
        <v>41591</v>
      </c>
      <c r="C15" s="43">
        <v>52560</v>
      </c>
      <c r="D15" s="51">
        <v>0</v>
      </c>
      <c r="E15" s="51">
        <v>0</v>
      </c>
      <c r="F15" s="52">
        <v>0</v>
      </c>
      <c r="G15" s="52">
        <v>0</v>
      </c>
      <c r="H15" s="52">
        <v>0</v>
      </c>
      <c r="I15" s="52">
        <v>0</v>
      </c>
      <c r="J15" s="51">
        <v>0</v>
      </c>
      <c r="K15" s="51">
        <v>0</v>
      </c>
      <c r="L15" s="51">
        <v>0</v>
      </c>
      <c r="M15" s="51">
        <v>0</v>
      </c>
      <c r="N15" s="51">
        <v>0</v>
      </c>
      <c r="O15" s="54">
        <v>0</v>
      </c>
      <c r="P15" s="54">
        <v>0</v>
      </c>
      <c r="Q15" s="46">
        <f t="shared" si="7"/>
        <v>94151</v>
      </c>
      <c r="S15" s="1">
        <f t="shared" si="4"/>
        <v>41591</v>
      </c>
      <c r="T15" s="1">
        <f t="shared" si="5"/>
        <v>52560</v>
      </c>
      <c r="U15" s="1">
        <f t="shared" si="6"/>
        <v>94151</v>
      </c>
    </row>
    <row r="16" spans="1:21" x14ac:dyDescent="0.2">
      <c r="A16" s="16" t="s">
        <v>114</v>
      </c>
      <c r="B16" s="43">
        <v>500</v>
      </c>
      <c r="C16" s="43">
        <v>0</v>
      </c>
      <c r="D16" s="51">
        <v>0</v>
      </c>
      <c r="E16" s="51">
        <v>0</v>
      </c>
      <c r="F16" s="52">
        <v>0</v>
      </c>
      <c r="G16" s="52">
        <v>0</v>
      </c>
      <c r="H16" s="52">
        <v>0</v>
      </c>
      <c r="I16" s="52">
        <v>0</v>
      </c>
      <c r="J16" s="51">
        <v>0</v>
      </c>
      <c r="K16" s="51">
        <v>0</v>
      </c>
      <c r="L16" s="51">
        <v>0</v>
      </c>
      <c r="M16" s="51">
        <v>0</v>
      </c>
      <c r="N16" s="51">
        <v>0</v>
      </c>
      <c r="O16" s="54">
        <v>0</v>
      </c>
      <c r="P16" s="54">
        <v>0</v>
      </c>
      <c r="Q16" s="46">
        <f t="shared" si="7"/>
        <v>500</v>
      </c>
      <c r="S16" s="1">
        <f t="shared" si="4"/>
        <v>500</v>
      </c>
      <c r="T16" s="1">
        <f t="shared" si="5"/>
        <v>0</v>
      </c>
      <c r="U16" s="1">
        <f t="shared" si="6"/>
        <v>500</v>
      </c>
    </row>
    <row r="17" spans="1:21" x14ac:dyDescent="0.2">
      <c r="A17" s="16" t="s">
        <v>78</v>
      </c>
      <c r="B17" s="43">
        <v>0</v>
      </c>
      <c r="C17" s="43">
        <v>0</v>
      </c>
      <c r="D17" s="51">
        <v>0</v>
      </c>
      <c r="E17" s="51">
        <v>0</v>
      </c>
      <c r="F17" s="52">
        <v>0</v>
      </c>
      <c r="G17" s="52">
        <v>0</v>
      </c>
      <c r="H17" s="52">
        <v>0</v>
      </c>
      <c r="I17" s="52">
        <v>0</v>
      </c>
      <c r="J17" s="51">
        <v>0</v>
      </c>
      <c r="K17" s="51">
        <v>0</v>
      </c>
      <c r="L17" s="51">
        <v>84859</v>
      </c>
      <c r="M17" s="51">
        <v>0</v>
      </c>
      <c r="N17" s="51">
        <v>0</v>
      </c>
      <c r="O17" s="54">
        <v>0</v>
      </c>
      <c r="P17" s="54">
        <v>0</v>
      </c>
      <c r="Q17" s="46">
        <f t="shared" si="7"/>
        <v>84859</v>
      </c>
      <c r="S17" s="1">
        <f t="shared" si="4"/>
        <v>84859</v>
      </c>
      <c r="T17" s="1">
        <f t="shared" si="5"/>
        <v>0</v>
      </c>
      <c r="U17" s="1">
        <f t="shared" si="6"/>
        <v>84859</v>
      </c>
    </row>
    <row r="18" spans="1:21" x14ac:dyDescent="0.2">
      <c r="A18" s="16" t="s">
        <v>43</v>
      </c>
      <c r="B18" s="43">
        <v>39736</v>
      </c>
      <c r="C18" s="43">
        <v>0</v>
      </c>
      <c r="D18" s="51">
        <v>0</v>
      </c>
      <c r="E18" s="51">
        <v>0</v>
      </c>
      <c r="F18" s="52">
        <v>0</v>
      </c>
      <c r="G18" s="52">
        <v>0</v>
      </c>
      <c r="H18" s="52">
        <v>0</v>
      </c>
      <c r="I18" s="52">
        <v>0</v>
      </c>
      <c r="J18" s="51">
        <v>0</v>
      </c>
      <c r="K18" s="51">
        <v>0</v>
      </c>
      <c r="L18" s="51">
        <v>0</v>
      </c>
      <c r="M18" s="51">
        <v>0</v>
      </c>
      <c r="N18" s="51">
        <v>0</v>
      </c>
      <c r="O18" s="54">
        <v>0</v>
      </c>
      <c r="P18" s="54">
        <v>0</v>
      </c>
      <c r="Q18" s="46">
        <f t="shared" si="7"/>
        <v>39736</v>
      </c>
      <c r="S18" s="1">
        <f t="shared" si="4"/>
        <v>39736</v>
      </c>
      <c r="T18" s="1">
        <f t="shared" si="5"/>
        <v>0</v>
      </c>
      <c r="U18" s="1">
        <f t="shared" si="6"/>
        <v>39736</v>
      </c>
    </row>
    <row r="19" spans="1:21" x14ac:dyDescent="0.2">
      <c r="A19" s="62" t="s">
        <v>44</v>
      </c>
      <c r="B19" s="43">
        <v>1275400</v>
      </c>
      <c r="C19" s="43">
        <v>508749</v>
      </c>
      <c r="D19" s="51">
        <v>0</v>
      </c>
      <c r="E19" s="51">
        <v>0</v>
      </c>
      <c r="F19" s="52">
        <v>0</v>
      </c>
      <c r="G19" s="52">
        <v>0</v>
      </c>
      <c r="H19" s="52">
        <v>0</v>
      </c>
      <c r="I19" s="52">
        <v>0</v>
      </c>
      <c r="J19" s="51">
        <v>0</v>
      </c>
      <c r="K19" s="51">
        <v>0</v>
      </c>
      <c r="L19" s="51">
        <v>0</v>
      </c>
      <c r="M19" s="51">
        <v>0</v>
      </c>
      <c r="N19" s="51">
        <v>0</v>
      </c>
      <c r="O19" s="54">
        <v>0</v>
      </c>
      <c r="P19" s="54">
        <v>0</v>
      </c>
      <c r="Q19" s="46">
        <f t="shared" si="7"/>
        <v>1784149</v>
      </c>
      <c r="S19" s="1">
        <f t="shared" si="4"/>
        <v>1275400</v>
      </c>
      <c r="T19" s="1">
        <f t="shared" si="5"/>
        <v>508749</v>
      </c>
      <c r="U19" s="1">
        <f t="shared" si="6"/>
        <v>1784149</v>
      </c>
    </row>
    <row r="20" spans="1:21" x14ac:dyDescent="0.2">
      <c r="A20" s="16" t="s">
        <v>13</v>
      </c>
      <c r="B20" s="43">
        <v>0</v>
      </c>
      <c r="C20" s="43">
        <v>0</v>
      </c>
      <c r="D20" s="51">
        <v>4883976</v>
      </c>
      <c r="E20" s="51">
        <v>3794190</v>
      </c>
      <c r="F20" s="52">
        <v>0</v>
      </c>
      <c r="G20" s="52">
        <v>0</v>
      </c>
      <c r="H20" s="52">
        <v>0</v>
      </c>
      <c r="I20" s="52">
        <v>0</v>
      </c>
      <c r="J20" s="51">
        <v>0</v>
      </c>
      <c r="K20" s="51">
        <v>0</v>
      </c>
      <c r="L20" s="51">
        <v>0</v>
      </c>
      <c r="M20" s="51">
        <v>0</v>
      </c>
      <c r="N20" s="51">
        <v>0</v>
      </c>
      <c r="O20" s="54">
        <v>0</v>
      </c>
      <c r="P20" s="54">
        <v>8678166</v>
      </c>
      <c r="Q20" s="46">
        <f t="shared" si="7"/>
        <v>17356332</v>
      </c>
      <c r="S20" s="1">
        <f t="shared" si="4"/>
        <v>4883976</v>
      </c>
      <c r="T20" s="1">
        <f t="shared" si="5"/>
        <v>3794190</v>
      </c>
      <c r="U20" s="1">
        <f t="shared" si="6"/>
        <v>8678166</v>
      </c>
    </row>
    <row r="21" spans="1:21" x14ac:dyDescent="0.2">
      <c r="A21" s="16" t="s">
        <v>14</v>
      </c>
      <c r="B21" s="43">
        <v>208891</v>
      </c>
      <c r="C21" s="43">
        <v>146208</v>
      </c>
      <c r="D21" s="51">
        <v>0</v>
      </c>
      <c r="E21" s="51">
        <v>0</v>
      </c>
      <c r="F21" s="52">
        <v>0</v>
      </c>
      <c r="G21" s="52">
        <v>0</v>
      </c>
      <c r="H21" s="52">
        <v>0</v>
      </c>
      <c r="I21" s="52">
        <v>0</v>
      </c>
      <c r="J21" s="51">
        <v>0</v>
      </c>
      <c r="K21" s="51">
        <v>0</v>
      </c>
      <c r="L21" s="51">
        <v>0</v>
      </c>
      <c r="M21" s="51">
        <v>0</v>
      </c>
      <c r="N21" s="51">
        <v>0</v>
      </c>
      <c r="O21" s="54">
        <v>0</v>
      </c>
      <c r="P21" s="54">
        <v>0</v>
      </c>
      <c r="Q21" s="46">
        <f t="shared" si="7"/>
        <v>355099</v>
      </c>
      <c r="S21" s="1">
        <f t="shared" si="4"/>
        <v>208891</v>
      </c>
      <c r="T21" s="1">
        <f t="shared" si="5"/>
        <v>146208</v>
      </c>
      <c r="U21" s="1">
        <f t="shared" si="6"/>
        <v>355099</v>
      </c>
    </row>
    <row r="22" spans="1:21" x14ac:dyDescent="0.2">
      <c r="A22" s="16" t="s">
        <v>45</v>
      </c>
      <c r="B22" s="43">
        <v>528986</v>
      </c>
      <c r="C22" s="43">
        <v>86629</v>
      </c>
      <c r="D22" s="51">
        <v>0</v>
      </c>
      <c r="E22" s="51">
        <v>0</v>
      </c>
      <c r="F22" s="52">
        <v>0</v>
      </c>
      <c r="G22" s="52">
        <v>0</v>
      </c>
      <c r="H22" s="52">
        <v>0</v>
      </c>
      <c r="I22" s="52">
        <v>0</v>
      </c>
      <c r="J22" s="51">
        <v>0</v>
      </c>
      <c r="K22" s="51">
        <v>0</v>
      </c>
      <c r="L22" s="51">
        <v>0</v>
      </c>
      <c r="M22" s="51">
        <v>0</v>
      </c>
      <c r="N22" s="51">
        <v>0</v>
      </c>
      <c r="O22" s="54">
        <v>0</v>
      </c>
      <c r="P22" s="54">
        <v>0</v>
      </c>
      <c r="Q22" s="46">
        <f t="shared" si="7"/>
        <v>615615</v>
      </c>
      <c r="S22" s="1">
        <f t="shared" si="4"/>
        <v>528986</v>
      </c>
      <c r="T22" s="1">
        <f t="shared" si="5"/>
        <v>86629</v>
      </c>
      <c r="U22" s="1">
        <f t="shared" si="6"/>
        <v>615615</v>
      </c>
    </row>
    <row r="23" spans="1:21" x14ac:dyDescent="0.2">
      <c r="A23" s="16" t="s">
        <v>15</v>
      </c>
      <c r="B23" s="43">
        <v>32005</v>
      </c>
      <c r="C23" s="43">
        <v>0</v>
      </c>
      <c r="D23" s="51">
        <v>0</v>
      </c>
      <c r="E23" s="51">
        <v>0</v>
      </c>
      <c r="F23" s="52">
        <v>0</v>
      </c>
      <c r="G23" s="52">
        <v>0</v>
      </c>
      <c r="H23" s="52">
        <v>0</v>
      </c>
      <c r="I23" s="52">
        <v>0</v>
      </c>
      <c r="J23" s="51">
        <v>0</v>
      </c>
      <c r="K23" s="51">
        <v>0</v>
      </c>
      <c r="L23" s="51">
        <v>0</v>
      </c>
      <c r="M23" s="51">
        <v>0</v>
      </c>
      <c r="N23" s="51">
        <v>0</v>
      </c>
      <c r="O23" s="54">
        <v>0</v>
      </c>
      <c r="P23" s="54">
        <v>0</v>
      </c>
      <c r="Q23" s="46">
        <f t="shared" si="7"/>
        <v>32005</v>
      </c>
      <c r="S23" s="1">
        <f t="shared" si="4"/>
        <v>32005</v>
      </c>
      <c r="T23" s="1">
        <f t="shared" si="5"/>
        <v>0</v>
      </c>
      <c r="U23" s="1">
        <f t="shared" si="6"/>
        <v>32005</v>
      </c>
    </row>
    <row r="24" spans="1:21" x14ac:dyDescent="0.2">
      <c r="A24" s="16" t="s">
        <v>16</v>
      </c>
      <c r="B24" s="43">
        <v>7467</v>
      </c>
      <c r="C24" s="43">
        <v>65625</v>
      </c>
      <c r="D24" s="51">
        <v>0</v>
      </c>
      <c r="E24" s="51">
        <v>0</v>
      </c>
      <c r="F24" s="52">
        <v>0</v>
      </c>
      <c r="G24" s="52">
        <v>0</v>
      </c>
      <c r="H24" s="52">
        <v>0</v>
      </c>
      <c r="I24" s="52">
        <v>0</v>
      </c>
      <c r="J24" s="51">
        <v>0</v>
      </c>
      <c r="K24" s="51">
        <v>0</v>
      </c>
      <c r="L24" s="51">
        <v>0</v>
      </c>
      <c r="M24" s="51">
        <v>0</v>
      </c>
      <c r="N24" s="51">
        <v>0</v>
      </c>
      <c r="O24" s="54">
        <v>0</v>
      </c>
      <c r="P24" s="54">
        <v>0</v>
      </c>
      <c r="Q24" s="46">
        <f t="shared" si="7"/>
        <v>73092</v>
      </c>
      <c r="S24" s="1">
        <f t="shared" si="4"/>
        <v>7467</v>
      </c>
      <c r="T24" s="1">
        <f t="shared" si="5"/>
        <v>65625</v>
      </c>
      <c r="U24" s="1">
        <f t="shared" si="6"/>
        <v>73092</v>
      </c>
    </row>
    <row r="25" spans="1:21" x14ac:dyDescent="0.2">
      <c r="A25" s="16" t="s">
        <v>77</v>
      </c>
      <c r="B25" s="43">
        <v>26782</v>
      </c>
      <c r="C25" s="43">
        <v>0</v>
      </c>
      <c r="D25" s="51">
        <v>0</v>
      </c>
      <c r="E25" s="51">
        <v>0</v>
      </c>
      <c r="F25" s="52">
        <v>0</v>
      </c>
      <c r="G25" s="52">
        <v>0</v>
      </c>
      <c r="H25" s="52">
        <v>0</v>
      </c>
      <c r="I25" s="52">
        <v>0</v>
      </c>
      <c r="J25" s="51">
        <v>0</v>
      </c>
      <c r="K25" s="51">
        <v>0</v>
      </c>
      <c r="L25" s="51">
        <v>0</v>
      </c>
      <c r="M25" s="51">
        <v>0</v>
      </c>
      <c r="N25" s="51">
        <v>0</v>
      </c>
      <c r="O25" s="54">
        <v>0</v>
      </c>
      <c r="P25" s="54">
        <v>0</v>
      </c>
      <c r="Q25" s="46">
        <f t="shared" si="7"/>
        <v>26782</v>
      </c>
      <c r="S25" s="1">
        <f t="shared" si="4"/>
        <v>26782</v>
      </c>
      <c r="T25" s="1">
        <f t="shared" si="5"/>
        <v>0</v>
      </c>
      <c r="U25" s="1">
        <f t="shared" si="6"/>
        <v>26782</v>
      </c>
    </row>
    <row r="26" spans="1:21" x14ac:dyDescent="0.2">
      <c r="A26" s="16" t="s">
        <v>46</v>
      </c>
      <c r="B26" s="43">
        <v>2027792</v>
      </c>
      <c r="C26" s="43">
        <v>0</v>
      </c>
      <c r="D26" s="51">
        <v>0</v>
      </c>
      <c r="E26" s="51">
        <v>0</v>
      </c>
      <c r="F26" s="52">
        <v>0</v>
      </c>
      <c r="G26" s="52">
        <v>0</v>
      </c>
      <c r="H26" s="52">
        <v>0</v>
      </c>
      <c r="I26" s="52">
        <v>0</v>
      </c>
      <c r="J26" s="51">
        <v>0</v>
      </c>
      <c r="K26" s="51">
        <v>0</v>
      </c>
      <c r="L26" s="51">
        <v>0</v>
      </c>
      <c r="M26" s="51">
        <v>0</v>
      </c>
      <c r="N26" s="51">
        <v>0</v>
      </c>
      <c r="O26" s="54">
        <v>0</v>
      </c>
      <c r="P26" s="54">
        <v>0</v>
      </c>
      <c r="Q26" s="46">
        <f t="shared" si="7"/>
        <v>2027792</v>
      </c>
      <c r="S26" s="1">
        <f t="shared" si="4"/>
        <v>2027792</v>
      </c>
      <c r="T26" s="1">
        <f t="shared" si="5"/>
        <v>0</v>
      </c>
      <c r="U26" s="1">
        <f t="shared" si="6"/>
        <v>2027792</v>
      </c>
    </row>
    <row r="27" spans="1:21" x14ac:dyDescent="0.2">
      <c r="A27" s="16" t="s">
        <v>30</v>
      </c>
      <c r="B27" s="43">
        <v>116656</v>
      </c>
      <c r="C27" s="43">
        <v>57458</v>
      </c>
      <c r="D27" s="51">
        <v>0</v>
      </c>
      <c r="E27" s="51">
        <v>0</v>
      </c>
      <c r="F27" s="52">
        <v>0</v>
      </c>
      <c r="G27" s="52">
        <v>0</v>
      </c>
      <c r="H27" s="52">
        <v>0</v>
      </c>
      <c r="I27" s="52">
        <v>0</v>
      </c>
      <c r="J27" s="51">
        <v>0</v>
      </c>
      <c r="K27" s="51">
        <v>0</v>
      </c>
      <c r="L27" s="51">
        <v>0</v>
      </c>
      <c r="M27" s="51">
        <v>0</v>
      </c>
      <c r="N27" s="51">
        <v>0</v>
      </c>
      <c r="O27" s="54">
        <v>0</v>
      </c>
      <c r="P27" s="54">
        <v>0</v>
      </c>
      <c r="Q27" s="46">
        <f t="shared" si="7"/>
        <v>174114</v>
      </c>
      <c r="S27" s="1">
        <f t="shared" si="4"/>
        <v>116656</v>
      </c>
      <c r="T27" s="1">
        <f t="shared" si="5"/>
        <v>57458</v>
      </c>
      <c r="U27" s="1">
        <f t="shared" si="6"/>
        <v>174114</v>
      </c>
    </row>
    <row r="28" spans="1:21" x14ac:dyDescent="0.2">
      <c r="A28" s="16" t="s">
        <v>18</v>
      </c>
      <c r="B28" s="43">
        <v>11838</v>
      </c>
      <c r="C28" s="43">
        <v>0</v>
      </c>
      <c r="D28" s="51">
        <v>0</v>
      </c>
      <c r="E28" s="51">
        <v>0</v>
      </c>
      <c r="F28" s="52">
        <v>0</v>
      </c>
      <c r="G28" s="52">
        <v>0</v>
      </c>
      <c r="H28" s="52">
        <v>0</v>
      </c>
      <c r="I28" s="52">
        <v>0</v>
      </c>
      <c r="J28" s="51">
        <v>0</v>
      </c>
      <c r="K28" s="51">
        <v>0</v>
      </c>
      <c r="L28" s="51">
        <v>0</v>
      </c>
      <c r="M28" s="51">
        <v>0</v>
      </c>
      <c r="N28" s="51">
        <v>0</v>
      </c>
      <c r="O28" s="54">
        <v>0</v>
      </c>
      <c r="P28" s="54">
        <v>0</v>
      </c>
      <c r="Q28" s="46">
        <f t="shared" si="7"/>
        <v>11838</v>
      </c>
      <c r="S28" s="1">
        <f t="shared" si="4"/>
        <v>11838</v>
      </c>
      <c r="T28" s="1">
        <f t="shared" si="5"/>
        <v>0</v>
      </c>
      <c r="U28" s="1">
        <f t="shared" si="6"/>
        <v>11838</v>
      </c>
    </row>
    <row r="29" spans="1:21" x14ac:dyDescent="0.2">
      <c r="A29" s="16" t="s">
        <v>19</v>
      </c>
      <c r="B29" s="43">
        <v>1253069</v>
      </c>
      <c r="C29" s="43">
        <v>0</v>
      </c>
      <c r="D29" s="51">
        <v>0</v>
      </c>
      <c r="E29" s="51">
        <v>0</v>
      </c>
      <c r="F29" s="52">
        <v>0</v>
      </c>
      <c r="G29" s="52">
        <v>0</v>
      </c>
      <c r="H29" s="52">
        <v>0</v>
      </c>
      <c r="I29" s="52">
        <v>0</v>
      </c>
      <c r="J29" s="51">
        <v>0</v>
      </c>
      <c r="K29" s="51">
        <v>0</v>
      </c>
      <c r="L29" s="51">
        <v>0</v>
      </c>
      <c r="M29" s="51">
        <v>0</v>
      </c>
      <c r="N29" s="51">
        <v>0</v>
      </c>
      <c r="O29" s="54">
        <v>0</v>
      </c>
      <c r="P29" s="54">
        <v>0</v>
      </c>
      <c r="Q29" s="46">
        <f t="shared" si="7"/>
        <v>1253069</v>
      </c>
      <c r="S29" s="1">
        <f t="shared" si="4"/>
        <v>1253069</v>
      </c>
      <c r="T29" s="1">
        <f t="shared" si="5"/>
        <v>0</v>
      </c>
      <c r="U29" s="1">
        <f t="shared" si="6"/>
        <v>1253069</v>
      </c>
    </row>
    <row r="30" spans="1:21" x14ac:dyDescent="0.2">
      <c r="A30" s="16" t="s">
        <v>47</v>
      </c>
      <c r="B30" s="43">
        <v>100670</v>
      </c>
      <c r="C30" s="43">
        <v>0</v>
      </c>
      <c r="D30" s="51">
        <v>0</v>
      </c>
      <c r="E30" s="51">
        <v>0</v>
      </c>
      <c r="F30" s="52">
        <v>0</v>
      </c>
      <c r="G30" s="52">
        <v>0</v>
      </c>
      <c r="H30" s="52">
        <v>0</v>
      </c>
      <c r="I30" s="52">
        <v>0</v>
      </c>
      <c r="J30" s="51">
        <v>0</v>
      </c>
      <c r="K30" s="51">
        <v>0</v>
      </c>
      <c r="L30" s="51">
        <v>0</v>
      </c>
      <c r="M30" s="51">
        <v>0</v>
      </c>
      <c r="N30" s="51">
        <v>0</v>
      </c>
      <c r="O30" s="54">
        <v>0</v>
      </c>
      <c r="P30" s="54">
        <v>0</v>
      </c>
      <c r="Q30" s="46">
        <f t="shared" si="7"/>
        <v>100670</v>
      </c>
      <c r="S30" s="1">
        <f t="shared" si="4"/>
        <v>100670</v>
      </c>
      <c r="T30" s="1">
        <f t="shared" si="5"/>
        <v>0</v>
      </c>
      <c r="U30" s="1">
        <f t="shared" si="6"/>
        <v>100670</v>
      </c>
    </row>
    <row r="31" spans="1:21" x14ac:dyDescent="0.2">
      <c r="A31" s="16" t="s">
        <v>48</v>
      </c>
      <c r="B31" s="43">
        <v>1165515</v>
      </c>
      <c r="C31" s="43">
        <v>0</v>
      </c>
      <c r="D31" s="51">
        <v>0</v>
      </c>
      <c r="E31" s="51">
        <v>0</v>
      </c>
      <c r="F31" s="52">
        <v>0</v>
      </c>
      <c r="G31" s="52">
        <v>0</v>
      </c>
      <c r="H31" s="52">
        <v>0</v>
      </c>
      <c r="I31" s="52">
        <v>0</v>
      </c>
      <c r="J31" s="51">
        <v>0</v>
      </c>
      <c r="K31" s="51">
        <v>0</v>
      </c>
      <c r="L31" s="51">
        <v>0</v>
      </c>
      <c r="M31" s="51">
        <v>0</v>
      </c>
      <c r="N31" s="51">
        <v>0</v>
      </c>
      <c r="O31" s="54">
        <v>0</v>
      </c>
      <c r="P31" s="54">
        <v>0</v>
      </c>
      <c r="Q31" s="46">
        <f t="shared" si="7"/>
        <v>1165515</v>
      </c>
      <c r="S31" s="1">
        <f t="shared" si="4"/>
        <v>1165515</v>
      </c>
      <c r="T31" s="1">
        <f t="shared" si="5"/>
        <v>0</v>
      </c>
      <c r="U31" s="1">
        <f t="shared" si="6"/>
        <v>1165515</v>
      </c>
    </row>
    <row r="32" spans="1:21" x14ac:dyDescent="0.2">
      <c r="A32" s="62" t="s">
        <v>20</v>
      </c>
      <c r="B32" s="43">
        <v>4890</v>
      </c>
      <c r="C32" s="43">
        <v>3260</v>
      </c>
      <c r="D32" s="51">
        <v>0</v>
      </c>
      <c r="E32" s="51">
        <v>0</v>
      </c>
      <c r="F32" s="52">
        <v>0</v>
      </c>
      <c r="G32" s="52">
        <v>0</v>
      </c>
      <c r="H32" s="52">
        <v>0</v>
      </c>
      <c r="I32" s="52">
        <v>0</v>
      </c>
      <c r="J32" s="51">
        <v>0</v>
      </c>
      <c r="K32" s="51">
        <v>0</v>
      </c>
      <c r="L32" s="51">
        <v>0</v>
      </c>
      <c r="M32" s="51">
        <v>0</v>
      </c>
      <c r="N32" s="51">
        <v>0</v>
      </c>
      <c r="O32" s="54">
        <v>0</v>
      </c>
      <c r="P32" s="54">
        <v>0</v>
      </c>
      <c r="Q32" s="46">
        <f>SUM(B32:P32)</f>
        <v>8150</v>
      </c>
      <c r="S32" s="1">
        <f t="shared" si="4"/>
        <v>4890</v>
      </c>
      <c r="T32" s="1">
        <f t="shared" si="5"/>
        <v>3260</v>
      </c>
      <c r="U32" s="1">
        <f t="shared" si="6"/>
        <v>8150</v>
      </c>
    </row>
    <row r="33" spans="1:21" x14ac:dyDescent="0.2">
      <c r="A33" s="16" t="s">
        <v>69</v>
      </c>
      <c r="B33" s="43">
        <v>0</v>
      </c>
      <c r="C33" s="43">
        <v>0</v>
      </c>
      <c r="D33" s="51">
        <v>994663</v>
      </c>
      <c r="E33" s="51">
        <v>0</v>
      </c>
      <c r="F33" s="52">
        <v>0</v>
      </c>
      <c r="G33" s="52">
        <v>0</v>
      </c>
      <c r="H33" s="52">
        <v>0</v>
      </c>
      <c r="I33" s="52">
        <v>0</v>
      </c>
      <c r="J33" s="51">
        <v>0</v>
      </c>
      <c r="K33" s="51">
        <v>0</v>
      </c>
      <c r="L33" s="51">
        <v>0</v>
      </c>
      <c r="M33" s="51">
        <v>0</v>
      </c>
      <c r="N33" s="51">
        <v>0</v>
      </c>
      <c r="O33" s="54">
        <v>0</v>
      </c>
      <c r="P33" s="54">
        <v>0</v>
      </c>
      <c r="Q33" s="46">
        <f t="shared" si="7"/>
        <v>994663</v>
      </c>
      <c r="S33" s="1">
        <f t="shared" si="4"/>
        <v>994663</v>
      </c>
      <c r="T33" s="1">
        <f t="shared" si="5"/>
        <v>0</v>
      </c>
      <c r="U33" s="1">
        <f t="shared" si="6"/>
        <v>994663</v>
      </c>
    </row>
    <row r="34" spans="1:21" x14ac:dyDescent="0.2">
      <c r="A34" s="16" t="s">
        <v>49</v>
      </c>
      <c r="B34" s="43">
        <v>54847</v>
      </c>
      <c r="C34" s="43">
        <v>0</v>
      </c>
      <c r="D34" s="51">
        <v>0</v>
      </c>
      <c r="E34" s="51">
        <v>0</v>
      </c>
      <c r="F34" s="52">
        <v>0</v>
      </c>
      <c r="G34" s="52">
        <v>0</v>
      </c>
      <c r="H34" s="52">
        <v>0</v>
      </c>
      <c r="I34" s="52">
        <v>0</v>
      </c>
      <c r="J34" s="51">
        <v>0</v>
      </c>
      <c r="K34" s="51">
        <v>0</v>
      </c>
      <c r="L34" s="51">
        <v>0</v>
      </c>
      <c r="M34" s="51">
        <v>0</v>
      </c>
      <c r="N34" s="51">
        <v>0</v>
      </c>
      <c r="O34" s="54">
        <v>0</v>
      </c>
      <c r="P34" s="54">
        <v>0</v>
      </c>
      <c r="Q34" s="46">
        <f t="shared" si="7"/>
        <v>54847</v>
      </c>
      <c r="S34" s="1">
        <f t="shared" si="4"/>
        <v>54847</v>
      </c>
      <c r="T34" s="1">
        <f t="shared" si="5"/>
        <v>0</v>
      </c>
      <c r="U34" s="1">
        <f t="shared" si="6"/>
        <v>54847</v>
      </c>
    </row>
    <row r="35" spans="1:21" x14ac:dyDescent="0.2">
      <c r="A35" s="16" t="s">
        <v>21</v>
      </c>
      <c r="B35" s="43">
        <v>79241</v>
      </c>
      <c r="C35" s="43">
        <v>44106</v>
      </c>
      <c r="D35" s="51">
        <v>0</v>
      </c>
      <c r="E35" s="51">
        <v>0</v>
      </c>
      <c r="F35" s="52">
        <v>0</v>
      </c>
      <c r="G35" s="52">
        <v>0</v>
      </c>
      <c r="H35" s="52">
        <v>0</v>
      </c>
      <c r="I35" s="52">
        <v>0</v>
      </c>
      <c r="J35" s="51">
        <v>0</v>
      </c>
      <c r="K35" s="51">
        <v>0</v>
      </c>
      <c r="L35" s="51">
        <v>0</v>
      </c>
      <c r="M35" s="51">
        <v>0</v>
      </c>
      <c r="N35" s="51">
        <v>0</v>
      </c>
      <c r="O35" s="54">
        <v>0</v>
      </c>
      <c r="P35" s="54">
        <v>0</v>
      </c>
      <c r="Q35" s="46">
        <f t="shared" si="7"/>
        <v>123347</v>
      </c>
      <c r="S35" s="1">
        <f t="shared" si="4"/>
        <v>79241</v>
      </c>
      <c r="T35" s="1">
        <f t="shared" si="5"/>
        <v>44106</v>
      </c>
      <c r="U35" s="1">
        <f t="shared" si="6"/>
        <v>123347</v>
      </c>
    </row>
    <row r="36" spans="1:21" x14ac:dyDescent="0.2">
      <c r="A36" s="16" t="s">
        <v>115</v>
      </c>
      <c r="B36" s="43">
        <v>9011</v>
      </c>
      <c r="C36" s="43">
        <v>0</v>
      </c>
      <c r="D36" s="51">
        <v>0</v>
      </c>
      <c r="E36" s="51">
        <v>0</v>
      </c>
      <c r="F36" s="52">
        <v>0</v>
      </c>
      <c r="G36" s="52">
        <v>0</v>
      </c>
      <c r="H36" s="52">
        <v>0</v>
      </c>
      <c r="I36" s="52">
        <v>0</v>
      </c>
      <c r="J36" s="51">
        <v>0</v>
      </c>
      <c r="K36" s="51">
        <v>0</v>
      </c>
      <c r="L36" s="51">
        <v>0</v>
      </c>
      <c r="M36" s="51">
        <v>0</v>
      </c>
      <c r="N36" s="51">
        <v>0</v>
      </c>
      <c r="O36" s="54">
        <v>0</v>
      </c>
      <c r="P36" s="54">
        <v>0</v>
      </c>
      <c r="Q36" s="46">
        <f t="shared" si="7"/>
        <v>9011</v>
      </c>
      <c r="S36" s="1">
        <f t="shared" si="4"/>
        <v>9011</v>
      </c>
      <c r="T36" s="1">
        <f t="shared" si="5"/>
        <v>0</v>
      </c>
      <c r="U36" s="1">
        <f t="shared" si="6"/>
        <v>9011</v>
      </c>
    </row>
    <row r="37" spans="1:21" x14ac:dyDescent="0.2">
      <c r="A37" s="16" t="s">
        <v>50</v>
      </c>
      <c r="B37" s="43">
        <v>30453</v>
      </c>
      <c r="C37" s="43">
        <v>0</v>
      </c>
      <c r="D37" s="51">
        <v>0</v>
      </c>
      <c r="E37" s="51">
        <v>0</v>
      </c>
      <c r="F37" s="52">
        <v>0</v>
      </c>
      <c r="G37" s="52">
        <v>0</v>
      </c>
      <c r="H37" s="52">
        <v>0</v>
      </c>
      <c r="I37" s="52">
        <v>0</v>
      </c>
      <c r="J37" s="51">
        <v>0</v>
      </c>
      <c r="K37" s="51">
        <v>0</v>
      </c>
      <c r="L37" s="51">
        <v>0</v>
      </c>
      <c r="M37" s="51">
        <v>0</v>
      </c>
      <c r="N37" s="51">
        <v>0</v>
      </c>
      <c r="O37" s="54">
        <v>0</v>
      </c>
      <c r="P37" s="54">
        <v>0</v>
      </c>
      <c r="Q37" s="46">
        <f t="shared" si="7"/>
        <v>30453</v>
      </c>
      <c r="S37" s="1">
        <f t="shared" si="4"/>
        <v>30453</v>
      </c>
      <c r="T37" s="1">
        <f t="shared" si="5"/>
        <v>0</v>
      </c>
      <c r="U37" s="1">
        <f t="shared" si="6"/>
        <v>30453</v>
      </c>
    </row>
    <row r="38" spans="1:21" x14ac:dyDescent="0.2">
      <c r="A38" s="16" t="s">
        <v>23</v>
      </c>
      <c r="B38" s="43">
        <v>557001</v>
      </c>
      <c r="C38" s="43">
        <v>476054</v>
      </c>
      <c r="D38" s="51">
        <v>0</v>
      </c>
      <c r="E38" s="51">
        <v>0</v>
      </c>
      <c r="F38" s="52">
        <v>0</v>
      </c>
      <c r="G38" s="52">
        <v>0</v>
      </c>
      <c r="H38" s="52">
        <v>0</v>
      </c>
      <c r="I38" s="52">
        <v>0</v>
      </c>
      <c r="J38" s="51">
        <v>0</v>
      </c>
      <c r="K38" s="51">
        <v>0</v>
      </c>
      <c r="L38" s="51">
        <v>0</v>
      </c>
      <c r="M38" s="51">
        <v>0</v>
      </c>
      <c r="N38" s="51">
        <v>0</v>
      </c>
      <c r="O38" s="54">
        <v>0</v>
      </c>
      <c r="P38" s="54">
        <v>0</v>
      </c>
      <c r="Q38" s="46">
        <f t="shared" si="7"/>
        <v>1033055</v>
      </c>
      <c r="S38" s="1">
        <f t="shared" si="4"/>
        <v>557001</v>
      </c>
      <c r="T38" s="1">
        <f t="shared" si="5"/>
        <v>476054</v>
      </c>
      <c r="U38" s="1">
        <f t="shared" si="6"/>
        <v>1033055</v>
      </c>
    </row>
    <row r="39" spans="1:21" x14ac:dyDescent="0.2">
      <c r="A39" s="16" t="s">
        <v>61</v>
      </c>
      <c r="B39" s="43">
        <v>21440</v>
      </c>
      <c r="C39" s="43">
        <v>30473</v>
      </c>
      <c r="D39" s="51">
        <v>0</v>
      </c>
      <c r="E39" s="51">
        <v>0</v>
      </c>
      <c r="F39" s="52">
        <v>0</v>
      </c>
      <c r="G39" s="52">
        <v>0</v>
      </c>
      <c r="H39" s="52">
        <v>0</v>
      </c>
      <c r="I39" s="52">
        <v>0</v>
      </c>
      <c r="J39" s="51">
        <v>0</v>
      </c>
      <c r="K39" s="51">
        <v>0</v>
      </c>
      <c r="L39" s="51">
        <v>0</v>
      </c>
      <c r="M39" s="51">
        <v>0</v>
      </c>
      <c r="N39" s="51">
        <v>0</v>
      </c>
      <c r="O39" s="54">
        <v>0</v>
      </c>
      <c r="P39" s="54">
        <v>0</v>
      </c>
      <c r="Q39" s="46">
        <f t="shared" si="7"/>
        <v>51913</v>
      </c>
      <c r="S39" s="1">
        <f t="shared" si="4"/>
        <v>21440</v>
      </c>
      <c r="T39" s="1">
        <f t="shared" si="5"/>
        <v>30473</v>
      </c>
      <c r="U39" s="1">
        <f t="shared" si="6"/>
        <v>51913</v>
      </c>
    </row>
    <row r="40" spans="1:21" x14ac:dyDescent="0.2">
      <c r="A40" s="16" t="s">
        <v>125</v>
      </c>
      <c r="B40" s="43">
        <v>271150</v>
      </c>
      <c r="C40" s="43">
        <v>101174</v>
      </c>
      <c r="D40" s="51">
        <v>0</v>
      </c>
      <c r="E40" s="51">
        <v>0</v>
      </c>
      <c r="F40" s="52">
        <v>0</v>
      </c>
      <c r="G40" s="52">
        <v>0</v>
      </c>
      <c r="H40" s="52">
        <v>0</v>
      </c>
      <c r="I40" s="52">
        <v>0</v>
      </c>
      <c r="J40" s="51">
        <v>0</v>
      </c>
      <c r="K40" s="51">
        <v>0</v>
      </c>
      <c r="L40" s="51">
        <v>0</v>
      </c>
      <c r="M40" s="51">
        <v>0</v>
      </c>
      <c r="N40" s="51">
        <v>0</v>
      </c>
      <c r="O40" s="54">
        <v>0</v>
      </c>
      <c r="P40" s="54">
        <v>0</v>
      </c>
      <c r="Q40" s="46">
        <f t="shared" si="7"/>
        <v>372324</v>
      </c>
      <c r="S40" s="1">
        <f t="shared" si="4"/>
        <v>271150</v>
      </c>
      <c r="T40" s="1">
        <f t="shared" si="5"/>
        <v>101174</v>
      </c>
      <c r="U40" s="1">
        <f t="shared" si="6"/>
        <v>372324</v>
      </c>
    </row>
    <row r="41" spans="1:21" x14ac:dyDescent="0.2">
      <c r="A41" s="16" t="s">
        <v>118</v>
      </c>
      <c r="B41" s="43">
        <v>0</v>
      </c>
      <c r="C41" s="43">
        <v>0</v>
      </c>
      <c r="D41" s="51">
        <v>0</v>
      </c>
      <c r="E41" s="51">
        <v>0</v>
      </c>
      <c r="F41" s="52">
        <v>0</v>
      </c>
      <c r="G41" s="52">
        <v>0</v>
      </c>
      <c r="H41" s="52">
        <v>375919</v>
      </c>
      <c r="I41" s="52">
        <v>0</v>
      </c>
      <c r="J41" s="51">
        <v>0</v>
      </c>
      <c r="K41" s="51">
        <v>0</v>
      </c>
      <c r="L41" s="51">
        <v>0</v>
      </c>
      <c r="M41" s="51">
        <v>0</v>
      </c>
      <c r="N41" s="51">
        <v>0</v>
      </c>
      <c r="O41" s="54">
        <v>0</v>
      </c>
      <c r="P41" s="54">
        <v>0</v>
      </c>
      <c r="Q41" s="46">
        <f t="shared" si="7"/>
        <v>375919</v>
      </c>
      <c r="S41" s="1">
        <f t="shared" si="4"/>
        <v>375919</v>
      </c>
      <c r="T41" s="1">
        <f t="shared" si="5"/>
        <v>0</v>
      </c>
      <c r="U41" s="1">
        <f t="shared" si="6"/>
        <v>375919</v>
      </c>
    </row>
    <row r="42" spans="1:21" x14ac:dyDescent="0.2">
      <c r="A42" s="16" t="s">
        <v>52</v>
      </c>
      <c r="B42" s="43">
        <v>24410</v>
      </c>
      <c r="C42" s="43">
        <v>0</v>
      </c>
      <c r="D42" s="51">
        <v>0</v>
      </c>
      <c r="E42" s="51">
        <v>0</v>
      </c>
      <c r="F42" s="52">
        <v>0</v>
      </c>
      <c r="G42" s="52">
        <v>0</v>
      </c>
      <c r="H42" s="52">
        <v>0</v>
      </c>
      <c r="I42" s="52">
        <v>0</v>
      </c>
      <c r="J42" s="51">
        <v>0</v>
      </c>
      <c r="K42" s="51">
        <v>0</v>
      </c>
      <c r="L42" s="51">
        <v>0</v>
      </c>
      <c r="M42" s="51">
        <v>0</v>
      </c>
      <c r="N42" s="51">
        <v>0</v>
      </c>
      <c r="O42" s="54">
        <v>0</v>
      </c>
      <c r="P42" s="54">
        <v>0</v>
      </c>
      <c r="Q42" s="46">
        <f t="shared" si="7"/>
        <v>24410</v>
      </c>
      <c r="S42" s="1">
        <f t="shared" si="4"/>
        <v>24410</v>
      </c>
      <c r="T42" s="1">
        <f t="shared" si="5"/>
        <v>0</v>
      </c>
      <c r="U42" s="1">
        <f t="shared" si="6"/>
        <v>24410</v>
      </c>
    </row>
    <row r="43" spans="1:21" x14ac:dyDescent="0.2">
      <c r="A43" s="16" t="s">
        <v>53</v>
      </c>
      <c r="B43" s="43">
        <v>735689</v>
      </c>
      <c r="C43" s="43">
        <v>73478</v>
      </c>
      <c r="D43" s="51">
        <v>0</v>
      </c>
      <c r="E43" s="51">
        <v>0</v>
      </c>
      <c r="F43" s="52">
        <v>0</v>
      </c>
      <c r="G43" s="52">
        <v>0</v>
      </c>
      <c r="H43" s="52">
        <v>0</v>
      </c>
      <c r="I43" s="52">
        <v>0</v>
      </c>
      <c r="J43" s="51">
        <v>0</v>
      </c>
      <c r="K43" s="51">
        <v>0</v>
      </c>
      <c r="L43" s="51">
        <v>0</v>
      </c>
      <c r="M43" s="51">
        <v>0</v>
      </c>
      <c r="N43" s="51">
        <v>0</v>
      </c>
      <c r="O43" s="54">
        <v>0</v>
      </c>
      <c r="P43" s="54">
        <v>0</v>
      </c>
      <c r="Q43" s="46">
        <f t="shared" si="7"/>
        <v>809167</v>
      </c>
      <c r="S43" s="1">
        <f t="shared" si="4"/>
        <v>735689</v>
      </c>
      <c r="T43" s="1">
        <f t="shared" si="5"/>
        <v>73478</v>
      </c>
      <c r="U43" s="1">
        <f t="shared" si="6"/>
        <v>809167</v>
      </c>
    </row>
    <row r="44" spans="1:21" x14ac:dyDescent="0.2">
      <c r="A44" s="16" t="s">
        <v>31</v>
      </c>
      <c r="B44" s="43">
        <v>62773</v>
      </c>
      <c r="C44" s="43">
        <v>105</v>
      </c>
      <c r="D44" s="51">
        <v>0</v>
      </c>
      <c r="E44" s="51">
        <v>0</v>
      </c>
      <c r="F44" s="52">
        <v>0</v>
      </c>
      <c r="G44" s="52">
        <v>0</v>
      </c>
      <c r="H44" s="52">
        <v>0</v>
      </c>
      <c r="I44" s="52">
        <v>0</v>
      </c>
      <c r="J44" s="51">
        <v>0</v>
      </c>
      <c r="K44" s="51">
        <v>0</v>
      </c>
      <c r="L44" s="51">
        <v>0</v>
      </c>
      <c r="M44" s="51">
        <v>0</v>
      </c>
      <c r="N44" s="51">
        <v>0</v>
      </c>
      <c r="O44" s="54">
        <v>0</v>
      </c>
      <c r="P44" s="54">
        <v>0</v>
      </c>
      <c r="Q44" s="46">
        <f t="shared" si="7"/>
        <v>62878</v>
      </c>
      <c r="S44" s="1">
        <f t="shared" si="4"/>
        <v>62773</v>
      </c>
      <c r="T44" s="1">
        <f t="shared" si="5"/>
        <v>105</v>
      </c>
      <c r="U44" s="1">
        <f t="shared" si="6"/>
        <v>62878</v>
      </c>
    </row>
    <row r="45" spans="1:21" x14ac:dyDescent="0.2">
      <c r="A45" s="16" t="s">
        <v>54</v>
      </c>
      <c r="B45" s="43">
        <v>919632</v>
      </c>
      <c r="C45" s="43">
        <v>0</v>
      </c>
      <c r="D45" s="51">
        <v>0</v>
      </c>
      <c r="E45" s="51">
        <v>0</v>
      </c>
      <c r="F45" s="52">
        <v>0</v>
      </c>
      <c r="G45" s="52">
        <v>0</v>
      </c>
      <c r="H45" s="52">
        <v>0</v>
      </c>
      <c r="I45" s="52">
        <v>0</v>
      </c>
      <c r="J45" s="51">
        <v>0</v>
      </c>
      <c r="K45" s="51">
        <v>0</v>
      </c>
      <c r="L45" s="51">
        <v>0</v>
      </c>
      <c r="M45" s="51">
        <v>0</v>
      </c>
      <c r="N45" s="51">
        <v>0</v>
      </c>
      <c r="O45" s="54">
        <v>0</v>
      </c>
      <c r="P45" s="54">
        <v>0</v>
      </c>
      <c r="Q45" s="46">
        <f t="shared" si="7"/>
        <v>919632</v>
      </c>
      <c r="S45" s="1">
        <f t="shared" si="4"/>
        <v>919632</v>
      </c>
      <c r="T45" s="1">
        <f t="shared" si="5"/>
        <v>0</v>
      </c>
      <c r="U45" s="1">
        <f t="shared" si="6"/>
        <v>919632</v>
      </c>
    </row>
    <row r="46" spans="1:21" x14ac:dyDescent="0.2">
      <c r="A46" s="16" t="s">
        <v>24</v>
      </c>
      <c r="B46" s="43">
        <v>23034</v>
      </c>
      <c r="C46" s="43">
        <v>0</v>
      </c>
      <c r="D46" s="51">
        <v>0</v>
      </c>
      <c r="E46" s="51">
        <v>0</v>
      </c>
      <c r="F46" s="52">
        <v>0</v>
      </c>
      <c r="G46" s="52">
        <v>0</v>
      </c>
      <c r="H46" s="52">
        <v>0</v>
      </c>
      <c r="I46" s="52">
        <v>0</v>
      </c>
      <c r="J46" s="51">
        <v>0</v>
      </c>
      <c r="K46" s="51">
        <v>0</v>
      </c>
      <c r="L46" s="51">
        <v>0</v>
      </c>
      <c r="M46" s="51">
        <v>0</v>
      </c>
      <c r="N46" s="51">
        <v>0</v>
      </c>
      <c r="O46" s="54">
        <v>0</v>
      </c>
      <c r="P46" s="54">
        <v>0</v>
      </c>
      <c r="Q46" s="46">
        <f t="shared" si="7"/>
        <v>23034</v>
      </c>
      <c r="S46" s="1">
        <f t="shared" si="4"/>
        <v>23034</v>
      </c>
      <c r="T46" s="1">
        <f t="shared" si="5"/>
        <v>0</v>
      </c>
      <c r="U46" s="1">
        <f t="shared" si="6"/>
        <v>23034</v>
      </c>
    </row>
    <row r="47" spans="1:21" x14ac:dyDescent="0.2">
      <c r="A47" s="16" t="s">
        <v>62</v>
      </c>
      <c r="B47" s="43">
        <v>0</v>
      </c>
      <c r="C47" s="43">
        <v>258933</v>
      </c>
      <c r="D47" s="51">
        <v>0</v>
      </c>
      <c r="E47" s="51">
        <v>0</v>
      </c>
      <c r="F47" s="52">
        <v>0</v>
      </c>
      <c r="G47" s="52">
        <v>0</v>
      </c>
      <c r="H47" s="52">
        <v>0</v>
      </c>
      <c r="I47" s="52">
        <v>0</v>
      </c>
      <c r="J47" s="51">
        <v>0</v>
      </c>
      <c r="K47" s="51">
        <v>0</v>
      </c>
      <c r="L47" s="51">
        <v>0</v>
      </c>
      <c r="M47" s="51">
        <v>0</v>
      </c>
      <c r="N47" s="51">
        <v>0</v>
      </c>
      <c r="O47" s="54">
        <v>0</v>
      </c>
      <c r="P47" s="54">
        <v>0</v>
      </c>
      <c r="Q47" s="46">
        <f t="shared" si="7"/>
        <v>258933</v>
      </c>
      <c r="S47" s="1">
        <f t="shared" si="4"/>
        <v>0</v>
      </c>
      <c r="T47" s="1">
        <f t="shared" si="5"/>
        <v>258933</v>
      </c>
      <c r="U47" s="1">
        <f t="shared" si="6"/>
        <v>258933</v>
      </c>
    </row>
    <row r="48" spans="1:21" x14ac:dyDescent="0.2">
      <c r="A48" s="16" t="s">
        <v>55</v>
      </c>
      <c r="B48" s="43">
        <v>1221515</v>
      </c>
      <c r="C48" s="43">
        <v>642656</v>
      </c>
      <c r="D48" s="51">
        <v>0</v>
      </c>
      <c r="E48" s="51">
        <v>0</v>
      </c>
      <c r="F48" s="52">
        <v>0</v>
      </c>
      <c r="G48" s="52">
        <v>0</v>
      </c>
      <c r="H48" s="52">
        <v>0</v>
      </c>
      <c r="I48" s="52">
        <v>0</v>
      </c>
      <c r="J48" s="51">
        <v>0</v>
      </c>
      <c r="K48" s="51">
        <v>0</v>
      </c>
      <c r="L48" s="51">
        <v>0</v>
      </c>
      <c r="M48" s="51">
        <v>0</v>
      </c>
      <c r="N48" s="51">
        <v>0</v>
      </c>
      <c r="O48" s="54">
        <v>0</v>
      </c>
      <c r="P48" s="54">
        <v>1864171</v>
      </c>
      <c r="Q48" s="46">
        <f t="shared" si="7"/>
        <v>3728342</v>
      </c>
      <c r="S48" s="1">
        <f t="shared" si="4"/>
        <v>1221515</v>
      </c>
      <c r="T48" s="1">
        <f t="shared" si="5"/>
        <v>642656</v>
      </c>
      <c r="U48" s="1">
        <f t="shared" si="6"/>
        <v>1864171</v>
      </c>
    </row>
    <row r="49" spans="1:21" x14ac:dyDescent="0.2">
      <c r="A49" s="16" t="s">
        <v>56</v>
      </c>
      <c r="B49" s="43">
        <v>113501</v>
      </c>
      <c r="C49" s="43">
        <v>626749</v>
      </c>
      <c r="D49" s="51">
        <v>0</v>
      </c>
      <c r="E49" s="51">
        <v>0</v>
      </c>
      <c r="F49" s="52">
        <v>0</v>
      </c>
      <c r="G49" s="52">
        <v>0</v>
      </c>
      <c r="H49" s="52">
        <v>0</v>
      </c>
      <c r="I49" s="52">
        <v>0</v>
      </c>
      <c r="J49" s="51">
        <v>0</v>
      </c>
      <c r="K49" s="51">
        <v>0</v>
      </c>
      <c r="L49" s="51">
        <v>0</v>
      </c>
      <c r="M49" s="51">
        <v>0</v>
      </c>
      <c r="N49" s="51">
        <v>0</v>
      </c>
      <c r="O49" s="54">
        <v>0</v>
      </c>
      <c r="P49" s="54">
        <v>0</v>
      </c>
      <c r="Q49" s="46">
        <f t="shared" si="7"/>
        <v>740250</v>
      </c>
      <c r="S49" s="1">
        <f t="shared" si="4"/>
        <v>113501</v>
      </c>
      <c r="T49" s="1">
        <f t="shared" si="5"/>
        <v>626749</v>
      </c>
      <c r="U49" s="1">
        <f t="shared" si="6"/>
        <v>740250</v>
      </c>
    </row>
    <row r="50" spans="1:21" x14ac:dyDescent="0.2">
      <c r="A50" s="16" t="s">
        <v>57</v>
      </c>
      <c r="B50" s="43">
        <v>3653957</v>
      </c>
      <c r="C50" s="43">
        <v>1424036</v>
      </c>
      <c r="D50" s="51">
        <v>0</v>
      </c>
      <c r="E50" s="51">
        <v>0</v>
      </c>
      <c r="F50" s="52">
        <v>0</v>
      </c>
      <c r="G50" s="52">
        <v>0</v>
      </c>
      <c r="H50" s="52">
        <v>0</v>
      </c>
      <c r="I50" s="52">
        <v>0</v>
      </c>
      <c r="J50" s="51">
        <v>0</v>
      </c>
      <c r="K50" s="51">
        <v>0</v>
      </c>
      <c r="L50" s="51">
        <v>0</v>
      </c>
      <c r="M50" s="51">
        <v>0</v>
      </c>
      <c r="N50" s="51">
        <v>0</v>
      </c>
      <c r="O50" s="54">
        <v>0</v>
      </c>
      <c r="P50" s="54">
        <v>0</v>
      </c>
      <c r="Q50" s="46">
        <f t="shared" si="7"/>
        <v>5077993</v>
      </c>
      <c r="S50" s="1">
        <f t="shared" si="4"/>
        <v>3653957</v>
      </c>
      <c r="T50" s="1">
        <f t="shared" si="5"/>
        <v>1424036</v>
      </c>
      <c r="U50" s="1">
        <f t="shared" si="6"/>
        <v>5077993</v>
      </c>
    </row>
    <row r="51" spans="1:21" x14ac:dyDescent="0.2">
      <c r="A51" s="16" t="s">
        <v>66</v>
      </c>
      <c r="B51" s="43">
        <v>0</v>
      </c>
      <c r="C51" s="43">
        <v>0</v>
      </c>
      <c r="D51" s="51">
        <v>0</v>
      </c>
      <c r="E51" s="51">
        <v>55413</v>
      </c>
      <c r="F51" s="52">
        <v>0</v>
      </c>
      <c r="G51" s="52">
        <v>0</v>
      </c>
      <c r="H51" s="52">
        <v>0</v>
      </c>
      <c r="I51" s="52">
        <v>0</v>
      </c>
      <c r="J51" s="51">
        <v>0</v>
      </c>
      <c r="K51" s="51">
        <v>0</v>
      </c>
      <c r="L51" s="51">
        <v>0</v>
      </c>
      <c r="M51" s="51">
        <v>0</v>
      </c>
      <c r="N51" s="51">
        <v>0</v>
      </c>
      <c r="O51" s="54">
        <v>0</v>
      </c>
      <c r="P51" s="54">
        <v>0</v>
      </c>
      <c r="Q51" s="46">
        <f t="shared" si="7"/>
        <v>55413</v>
      </c>
      <c r="S51" s="1">
        <f t="shared" si="4"/>
        <v>0</v>
      </c>
      <c r="T51" s="1">
        <f t="shared" si="5"/>
        <v>55413</v>
      </c>
      <c r="U51" s="1">
        <f t="shared" si="6"/>
        <v>55413</v>
      </c>
    </row>
    <row r="52" spans="1:21" x14ac:dyDescent="0.2">
      <c r="A52" s="16" t="s">
        <v>64</v>
      </c>
      <c r="B52" s="43">
        <v>0</v>
      </c>
      <c r="C52" s="43">
        <v>0</v>
      </c>
      <c r="D52" s="51">
        <v>0</v>
      </c>
      <c r="E52" s="51">
        <v>150580</v>
      </c>
      <c r="F52" s="52">
        <v>0</v>
      </c>
      <c r="G52" s="52">
        <v>0</v>
      </c>
      <c r="H52" s="52">
        <v>0</v>
      </c>
      <c r="I52" s="52">
        <v>0</v>
      </c>
      <c r="J52" s="51">
        <v>0</v>
      </c>
      <c r="K52" s="51">
        <v>0</v>
      </c>
      <c r="L52" s="51">
        <v>0</v>
      </c>
      <c r="M52" s="51">
        <v>0</v>
      </c>
      <c r="N52" s="51">
        <v>0</v>
      </c>
      <c r="O52" s="54">
        <v>0</v>
      </c>
      <c r="P52" s="54">
        <v>0</v>
      </c>
      <c r="Q52" s="46">
        <f t="shared" si="7"/>
        <v>150580</v>
      </c>
      <c r="S52" s="1">
        <f t="shared" si="4"/>
        <v>0</v>
      </c>
      <c r="T52" s="1">
        <f t="shared" si="5"/>
        <v>150580</v>
      </c>
      <c r="U52" s="1">
        <f t="shared" si="6"/>
        <v>150580</v>
      </c>
    </row>
    <row r="53" spans="1:21" x14ac:dyDescent="0.2">
      <c r="A53" s="16" t="s">
        <v>58</v>
      </c>
      <c r="B53" s="43">
        <v>23201</v>
      </c>
      <c r="C53" s="43">
        <v>4700</v>
      </c>
      <c r="D53" s="51">
        <v>0</v>
      </c>
      <c r="E53" s="51">
        <v>0</v>
      </c>
      <c r="F53" s="52">
        <v>0</v>
      </c>
      <c r="G53" s="52">
        <v>0</v>
      </c>
      <c r="H53" s="52">
        <v>0</v>
      </c>
      <c r="I53" s="52">
        <v>0</v>
      </c>
      <c r="J53" s="51">
        <v>0</v>
      </c>
      <c r="K53" s="51">
        <v>0</v>
      </c>
      <c r="L53" s="51">
        <v>0</v>
      </c>
      <c r="M53" s="51">
        <v>0</v>
      </c>
      <c r="N53" s="51">
        <v>0</v>
      </c>
      <c r="O53" s="54">
        <v>0</v>
      </c>
      <c r="P53" s="54">
        <v>0</v>
      </c>
      <c r="Q53" s="46">
        <f t="shared" si="7"/>
        <v>27901</v>
      </c>
      <c r="S53" s="1">
        <f t="shared" si="4"/>
        <v>23201</v>
      </c>
      <c r="T53" s="1">
        <f t="shared" si="5"/>
        <v>4700</v>
      </c>
      <c r="U53" s="1">
        <f t="shared" si="6"/>
        <v>27901</v>
      </c>
    </row>
    <row r="54" spans="1:21" x14ac:dyDescent="0.2">
      <c r="A54" s="62" t="s">
        <v>70</v>
      </c>
      <c r="B54" s="43">
        <v>0</v>
      </c>
      <c r="C54" s="43">
        <v>0</v>
      </c>
      <c r="D54" s="51">
        <v>0</v>
      </c>
      <c r="E54" s="51">
        <v>0</v>
      </c>
      <c r="F54" s="52">
        <v>0</v>
      </c>
      <c r="G54" s="52">
        <v>0</v>
      </c>
      <c r="H54" s="52">
        <v>0</v>
      </c>
      <c r="I54" s="52">
        <v>0</v>
      </c>
      <c r="J54" s="51">
        <v>0</v>
      </c>
      <c r="K54" s="51">
        <v>0</v>
      </c>
      <c r="L54" s="51">
        <v>0</v>
      </c>
      <c r="M54" s="51">
        <v>0</v>
      </c>
      <c r="N54" s="51">
        <v>0</v>
      </c>
      <c r="O54" s="54">
        <v>561036</v>
      </c>
      <c r="P54" s="54">
        <v>0</v>
      </c>
      <c r="Q54" s="46">
        <f t="shared" si="7"/>
        <v>561036</v>
      </c>
      <c r="S54" s="1">
        <f t="shared" ref="S54" si="8">SUM(B54,D54,F54,H54,J54,L54,N54)</f>
        <v>0</v>
      </c>
      <c r="T54" s="1">
        <f t="shared" ref="T54" si="9">SUM(C54,E54,G54,I54,K54,M54,O54)</f>
        <v>561036</v>
      </c>
      <c r="U54" s="1">
        <f t="shared" ref="U54" si="10">SUM(S54:T54)</f>
        <v>561036</v>
      </c>
    </row>
    <row r="55" spans="1:21" x14ac:dyDescent="0.2">
      <c r="A55" s="16" t="s">
        <v>117</v>
      </c>
      <c r="B55" s="43">
        <v>0</v>
      </c>
      <c r="C55" s="43">
        <v>0</v>
      </c>
      <c r="D55" s="51">
        <v>33478116.52</v>
      </c>
      <c r="E55" s="51">
        <v>5977365.1699999999</v>
      </c>
      <c r="F55" s="52">
        <v>0</v>
      </c>
      <c r="G55" s="52">
        <v>0</v>
      </c>
      <c r="H55" s="52">
        <v>0</v>
      </c>
      <c r="I55" s="52">
        <v>0</v>
      </c>
      <c r="J55" s="51">
        <v>0</v>
      </c>
      <c r="K55" s="51">
        <v>0</v>
      </c>
      <c r="L55" s="51">
        <v>0</v>
      </c>
      <c r="M55" s="51">
        <v>0</v>
      </c>
      <c r="N55" s="51">
        <v>0</v>
      </c>
      <c r="O55" s="54">
        <v>0</v>
      </c>
      <c r="P55" s="54">
        <v>39455481.689999998</v>
      </c>
      <c r="Q55" s="46">
        <f t="shared" si="7"/>
        <v>78910963.379999995</v>
      </c>
      <c r="S55" s="1">
        <f t="shared" si="4"/>
        <v>33478116.52</v>
      </c>
      <c r="T55" s="1">
        <f t="shared" si="5"/>
        <v>5977365.1699999999</v>
      </c>
      <c r="U55" s="1">
        <f t="shared" si="6"/>
        <v>39455481.689999998</v>
      </c>
    </row>
    <row r="56" spans="1:21" x14ac:dyDescent="0.2">
      <c r="A56" s="16" t="s">
        <v>68</v>
      </c>
      <c r="B56" s="43">
        <v>0</v>
      </c>
      <c r="C56" s="43">
        <v>0</v>
      </c>
      <c r="D56" s="51">
        <v>0</v>
      </c>
      <c r="E56" s="51">
        <v>0</v>
      </c>
      <c r="F56" s="52">
        <v>6187300</v>
      </c>
      <c r="G56" s="52">
        <v>0</v>
      </c>
      <c r="H56" s="52">
        <v>0</v>
      </c>
      <c r="I56" s="52">
        <v>0</v>
      </c>
      <c r="J56" s="51">
        <v>0</v>
      </c>
      <c r="K56" s="51">
        <v>0</v>
      </c>
      <c r="L56" s="51">
        <v>0</v>
      </c>
      <c r="M56" s="51">
        <v>0</v>
      </c>
      <c r="N56" s="51">
        <v>0</v>
      </c>
      <c r="O56" s="54">
        <v>0</v>
      </c>
      <c r="P56" s="54">
        <v>0</v>
      </c>
      <c r="Q56" s="46">
        <f t="shared" si="7"/>
        <v>6187300</v>
      </c>
      <c r="S56" s="1">
        <f t="shared" si="4"/>
        <v>6187300</v>
      </c>
      <c r="T56" s="1">
        <f t="shared" si="5"/>
        <v>0</v>
      </c>
      <c r="U56" s="1">
        <f t="shared" si="6"/>
        <v>6187300</v>
      </c>
    </row>
    <row r="57" spans="1:21" x14ac:dyDescent="0.2">
      <c r="A57" s="16" t="s">
        <v>59</v>
      </c>
      <c r="B57" s="43">
        <v>1532</v>
      </c>
      <c r="C57" s="43">
        <v>0</v>
      </c>
      <c r="D57" s="51">
        <v>0</v>
      </c>
      <c r="E57" s="51">
        <v>0</v>
      </c>
      <c r="F57" s="52">
        <v>0</v>
      </c>
      <c r="G57" s="52">
        <v>0</v>
      </c>
      <c r="H57" s="52">
        <v>0</v>
      </c>
      <c r="I57" s="52">
        <v>0</v>
      </c>
      <c r="J57" s="51">
        <v>0</v>
      </c>
      <c r="K57" s="51">
        <v>0</v>
      </c>
      <c r="L57" s="51">
        <v>0</v>
      </c>
      <c r="M57" s="51">
        <v>0</v>
      </c>
      <c r="N57" s="51">
        <v>0</v>
      </c>
      <c r="O57" s="54">
        <v>0</v>
      </c>
      <c r="P57" s="54">
        <v>0</v>
      </c>
      <c r="Q57" s="46">
        <f t="shared" si="7"/>
        <v>1532</v>
      </c>
      <c r="S57" s="1">
        <f t="shared" si="4"/>
        <v>1532</v>
      </c>
      <c r="T57" s="1">
        <f t="shared" si="5"/>
        <v>0</v>
      </c>
      <c r="U57" s="1">
        <f t="shared" si="6"/>
        <v>1532</v>
      </c>
    </row>
    <row r="58" spans="1:21" x14ac:dyDescent="0.2">
      <c r="A58" s="16" t="s">
        <v>60</v>
      </c>
      <c r="B58" s="43">
        <v>63200</v>
      </c>
      <c r="C58" s="43">
        <v>57153</v>
      </c>
      <c r="D58" s="51">
        <v>0</v>
      </c>
      <c r="E58" s="51">
        <v>0</v>
      </c>
      <c r="F58" s="52">
        <v>0</v>
      </c>
      <c r="G58" s="52">
        <v>0</v>
      </c>
      <c r="H58" s="52">
        <v>0</v>
      </c>
      <c r="I58" s="52">
        <v>0</v>
      </c>
      <c r="J58" s="51">
        <v>0</v>
      </c>
      <c r="K58" s="51">
        <v>0</v>
      </c>
      <c r="L58" s="51">
        <v>0</v>
      </c>
      <c r="M58" s="51">
        <v>0</v>
      </c>
      <c r="N58" s="51">
        <v>0</v>
      </c>
      <c r="O58" s="54">
        <v>0</v>
      </c>
      <c r="P58" s="54">
        <v>0</v>
      </c>
      <c r="Q58" s="46">
        <f t="shared" si="7"/>
        <v>120353</v>
      </c>
      <c r="S58" s="1">
        <f t="shared" si="4"/>
        <v>63200</v>
      </c>
      <c r="T58" s="1">
        <f t="shared" si="5"/>
        <v>57153</v>
      </c>
      <c r="U58" s="1">
        <f t="shared" si="6"/>
        <v>120353</v>
      </c>
    </row>
    <row r="59" spans="1:21" x14ac:dyDescent="0.2">
      <c r="A59" s="31" t="s">
        <v>25</v>
      </c>
      <c r="B59" s="29">
        <f t="shared" ref="B59:Q59" si="11">SUM(B5:B58)</f>
        <v>15297792</v>
      </c>
      <c r="C59" s="32">
        <f t="shared" si="11"/>
        <v>4769594</v>
      </c>
      <c r="D59" s="32">
        <f t="shared" si="11"/>
        <v>39520006.519999996</v>
      </c>
      <c r="E59" s="32">
        <f t="shared" si="11"/>
        <v>9977548.1699999999</v>
      </c>
      <c r="F59" s="32">
        <f t="shared" si="11"/>
        <v>6187300</v>
      </c>
      <c r="G59" s="32">
        <f t="shared" si="11"/>
        <v>0</v>
      </c>
      <c r="H59" s="32">
        <f t="shared" si="11"/>
        <v>375919</v>
      </c>
      <c r="I59" s="32">
        <f t="shared" si="11"/>
        <v>0</v>
      </c>
      <c r="J59" s="32">
        <f t="shared" si="11"/>
        <v>0</v>
      </c>
      <c r="K59" s="32">
        <f t="shared" si="11"/>
        <v>0</v>
      </c>
      <c r="L59" s="32">
        <f t="shared" si="11"/>
        <v>84859</v>
      </c>
      <c r="M59" s="32">
        <f t="shared" si="11"/>
        <v>0</v>
      </c>
      <c r="N59" s="32">
        <f t="shared" si="11"/>
        <v>0</v>
      </c>
      <c r="O59" s="32">
        <f t="shared" si="11"/>
        <v>561036</v>
      </c>
      <c r="P59" s="32">
        <f t="shared" si="11"/>
        <v>50028709.689999998</v>
      </c>
      <c r="Q59" s="47">
        <f t="shared" si="11"/>
        <v>126802764.38</v>
      </c>
      <c r="S59" s="1">
        <f>SUM(B59,D59,F59,H59,J59,L59,N59)</f>
        <v>61465876.519999996</v>
      </c>
      <c r="T59" s="1">
        <f>SUM(C59,E59,G59,I59,K59,M59,O59)</f>
        <v>15308178.17</v>
      </c>
      <c r="U59" s="1">
        <f>SUM(S59:T59)</f>
        <v>76774054.689999998</v>
      </c>
    </row>
    <row r="60" spans="1:21" x14ac:dyDescent="0.2">
      <c r="A60" s="31" t="s">
        <v>5</v>
      </c>
      <c r="B60" s="37">
        <f>(B59/$Q59)</f>
        <v>0.12064241718071604</v>
      </c>
      <c r="C60" s="48">
        <f>(C59/$Q59)</f>
        <v>3.7614274604507641E-2</v>
      </c>
      <c r="D60" s="37">
        <f t="shared" ref="D60:Q60" si="12">(D59/$Q59)</f>
        <v>0.31166518106472213</v>
      </c>
      <c r="E60" s="37">
        <f t="shared" si="12"/>
        <v>7.8685572974572404E-2</v>
      </c>
      <c r="F60" s="37">
        <f t="shared" si="12"/>
        <v>4.8794677547076365E-2</v>
      </c>
      <c r="G60" s="37">
        <f t="shared" si="12"/>
        <v>0</v>
      </c>
      <c r="H60" s="37">
        <f t="shared" si="12"/>
        <v>2.9645962518092543E-3</v>
      </c>
      <c r="I60" s="37">
        <f t="shared" si="12"/>
        <v>0</v>
      </c>
      <c r="J60" s="37">
        <f t="shared" si="12"/>
        <v>0</v>
      </c>
      <c r="K60" s="37">
        <f t="shared" si="12"/>
        <v>0</v>
      </c>
      <c r="L60" s="37">
        <f t="shared" si="12"/>
        <v>6.6922042602869636E-4</v>
      </c>
      <c r="M60" s="37">
        <f t="shared" si="12"/>
        <v>0</v>
      </c>
      <c r="N60" s="37">
        <f t="shared" si="12"/>
        <v>0</v>
      </c>
      <c r="O60" s="37">
        <f t="shared" si="12"/>
        <v>4.424477673993751E-3</v>
      </c>
      <c r="P60" s="37">
        <f t="shared" ref="P60" si="13">(P59/$Q59)</f>
        <v>0.39453958227657371</v>
      </c>
      <c r="Q60" s="49">
        <f t="shared" si="12"/>
        <v>1</v>
      </c>
    </row>
    <row r="61" spans="1:21" x14ac:dyDescent="0.2">
      <c r="A61" s="28" t="s">
        <v>27</v>
      </c>
      <c r="B61" s="33">
        <f t="shared" ref="B61:Q61" si="14">COUNTIF(B5:B58,"&gt;0")</f>
        <v>43</v>
      </c>
      <c r="C61" s="50">
        <f t="shared" si="14"/>
        <v>23</v>
      </c>
      <c r="D61" s="50">
        <f t="shared" si="14"/>
        <v>4</v>
      </c>
      <c r="E61" s="50">
        <f t="shared" si="14"/>
        <v>4</v>
      </c>
      <c r="F61" s="50">
        <f t="shared" si="14"/>
        <v>1</v>
      </c>
      <c r="G61" s="50">
        <f t="shared" si="14"/>
        <v>0</v>
      </c>
      <c r="H61" s="50">
        <f t="shared" si="14"/>
        <v>1</v>
      </c>
      <c r="I61" s="50">
        <f t="shared" si="14"/>
        <v>0</v>
      </c>
      <c r="J61" s="50">
        <f t="shared" si="14"/>
        <v>0</v>
      </c>
      <c r="K61" s="50">
        <f t="shared" si="14"/>
        <v>0</v>
      </c>
      <c r="L61" s="50">
        <f t="shared" si="14"/>
        <v>1</v>
      </c>
      <c r="M61" s="50">
        <f t="shared" si="14"/>
        <v>0</v>
      </c>
      <c r="N61" s="50">
        <f t="shared" si="14"/>
        <v>0</v>
      </c>
      <c r="O61" s="50">
        <f t="shared" si="14"/>
        <v>1</v>
      </c>
      <c r="P61" s="50">
        <f t="shared" si="14"/>
        <v>4</v>
      </c>
      <c r="Q61" s="36">
        <f t="shared" si="14"/>
        <v>54</v>
      </c>
    </row>
    <row r="62" spans="1:21" x14ac:dyDescent="0.2">
      <c r="A62" s="24"/>
      <c r="B62" s="17"/>
      <c r="C62" s="17"/>
      <c r="D62" s="17"/>
      <c r="E62" s="17"/>
      <c r="F62" s="17"/>
      <c r="G62" s="17"/>
      <c r="H62" s="17"/>
      <c r="I62" s="17"/>
      <c r="J62" s="17"/>
      <c r="K62" s="17"/>
      <c r="L62" s="17"/>
      <c r="M62" s="17"/>
      <c r="N62" s="17"/>
      <c r="O62" s="17"/>
      <c r="P62" s="17"/>
      <c r="Q62" s="18"/>
    </row>
    <row r="63" spans="1:21" ht="13.5" thickBot="1" x14ac:dyDescent="0.25">
      <c r="A63" s="19" t="s">
        <v>6</v>
      </c>
      <c r="B63" s="21"/>
      <c r="C63" s="21"/>
      <c r="D63" s="21"/>
      <c r="E63" s="21"/>
      <c r="F63" s="21"/>
      <c r="G63" s="21"/>
      <c r="H63" s="21"/>
      <c r="I63" s="21"/>
      <c r="J63" s="21"/>
      <c r="K63" s="21"/>
      <c r="L63" s="21"/>
      <c r="M63" s="21"/>
      <c r="N63" s="21"/>
      <c r="O63" s="21"/>
      <c r="P63" s="21"/>
      <c r="Q63" s="22"/>
    </row>
  </sheetData>
  <mergeCells count="7">
    <mergeCell ref="N3:O3"/>
    <mergeCell ref="B3:C3"/>
    <mergeCell ref="D3:E3"/>
    <mergeCell ref="F3:G3"/>
    <mergeCell ref="H3:I3"/>
    <mergeCell ref="J3:K3"/>
    <mergeCell ref="L3:M3"/>
  </mergeCells>
  <printOptions horizontalCentered="1"/>
  <pageMargins left="0.5" right="0.5" top="0.5" bottom="0.5" header="0.3" footer="0.3"/>
  <pageSetup paperSize="5" scale="61" fitToHeight="0" orientation="landscape" verticalDpi="0" r:id="rId1"/>
  <headerFooter>
    <oddFooter>&amp;L&amp;12Office of Economic and Demographic Research&amp;R&amp;12Page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59"/>
  <sheetViews>
    <sheetView workbookViewId="0"/>
  </sheetViews>
  <sheetFormatPr defaultRowHeight="12.75" x14ac:dyDescent="0.2"/>
  <cols>
    <col min="1" max="1" width="55.7109375" customWidth="1"/>
    <col min="2" max="15" width="13.7109375" customWidth="1"/>
    <col min="16" max="16" width="14.7109375" customWidth="1"/>
    <col min="18" max="20" width="13.7109375" customWidth="1"/>
  </cols>
  <sheetData>
    <row r="1" spans="1:20" ht="23.25" x14ac:dyDescent="0.35">
      <c r="A1" s="3" t="s">
        <v>8</v>
      </c>
      <c r="B1" s="4"/>
      <c r="C1" s="4"/>
      <c r="D1" s="5"/>
      <c r="E1" s="5"/>
      <c r="F1" s="5"/>
      <c r="G1" s="5"/>
      <c r="H1" s="5"/>
      <c r="I1" s="5"/>
      <c r="J1" s="5"/>
      <c r="K1" s="5"/>
      <c r="L1" s="5"/>
      <c r="M1" s="5"/>
      <c r="N1" s="5"/>
      <c r="O1" s="5"/>
      <c r="P1" s="6"/>
    </row>
    <row r="2" spans="1:20" ht="18.75" thickBot="1" x14ac:dyDescent="0.3">
      <c r="A2" s="7" t="s">
        <v>119</v>
      </c>
      <c r="B2" s="8"/>
      <c r="C2" s="8"/>
      <c r="D2" s="9"/>
      <c r="E2" s="9"/>
      <c r="F2" s="9"/>
      <c r="G2" s="9"/>
      <c r="H2" s="9"/>
      <c r="I2" s="9"/>
      <c r="J2" s="9"/>
      <c r="K2" s="9"/>
      <c r="L2" s="9"/>
      <c r="M2" s="9"/>
      <c r="N2" s="9"/>
      <c r="O2" s="9"/>
      <c r="P2" s="10"/>
    </row>
    <row r="3" spans="1:20" x14ac:dyDescent="0.2">
      <c r="A3" s="25"/>
      <c r="B3" s="92" t="s">
        <v>0</v>
      </c>
      <c r="C3" s="93"/>
      <c r="D3" s="92" t="s">
        <v>33</v>
      </c>
      <c r="E3" s="93"/>
      <c r="F3" s="92" t="s">
        <v>1</v>
      </c>
      <c r="G3" s="93"/>
      <c r="H3" s="92" t="s">
        <v>34</v>
      </c>
      <c r="I3" s="93"/>
      <c r="J3" s="92" t="s">
        <v>35</v>
      </c>
      <c r="K3" s="93"/>
      <c r="L3" s="92" t="s">
        <v>36</v>
      </c>
      <c r="M3" s="93"/>
      <c r="N3" s="92" t="s">
        <v>2</v>
      </c>
      <c r="O3" s="93"/>
      <c r="P3" s="39" t="s">
        <v>4</v>
      </c>
    </row>
    <row r="4" spans="1:20" ht="13.5" thickBot="1" x14ac:dyDescent="0.25">
      <c r="A4" s="26" t="s">
        <v>76</v>
      </c>
      <c r="B4" s="27" t="s">
        <v>37</v>
      </c>
      <c r="C4" s="40" t="s">
        <v>38</v>
      </c>
      <c r="D4" s="40" t="s">
        <v>37</v>
      </c>
      <c r="E4" s="40" t="s">
        <v>38</v>
      </c>
      <c r="F4" s="40" t="s">
        <v>37</v>
      </c>
      <c r="G4" s="40" t="s">
        <v>38</v>
      </c>
      <c r="H4" s="40" t="s">
        <v>37</v>
      </c>
      <c r="I4" s="40" t="s">
        <v>38</v>
      </c>
      <c r="J4" s="40" t="s">
        <v>37</v>
      </c>
      <c r="K4" s="40" t="s">
        <v>38</v>
      </c>
      <c r="L4" s="40" t="s">
        <v>37</v>
      </c>
      <c r="M4" s="40" t="s">
        <v>38</v>
      </c>
      <c r="N4" s="40" t="s">
        <v>37</v>
      </c>
      <c r="O4" s="40" t="s">
        <v>38</v>
      </c>
      <c r="P4" s="41" t="s">
        <v>3</v>
      </c>
      <c r="R4" s="40" t="s">
        <v>37</v>
      </c>
      <c r="S4" s="40" t="s">
        <v>38</v>
      </c>
      <c r="T4" s="40" t="s">
        <v>4</v>
      </c>
    </row>
    <row r="5" spans="1:20" x14ac:dyDescent="0.2">
      <c r="A5" s="13" t="s">
        <v>63</v>
      </c>
      <c r="B5" s="42">
        <v>0</v>
      </c>
      <c r="C5" s="42">
        <v>0</v>
      </c>
      <c r="D5" s="14">
        <v>373774</v>
      </c>
      <c r="E5" s="14">
        <v>0</v>
      </c>
      <c r="F5" s="14">
        <v>0</v>
      </c>
      <c r="G5" s="14">
        <v>0</v>
      </c>
      <c r="H5" s="14">
        <v>0</v>
      </c>
      <c r="I5" s="14">
        <v>0</v>
      </c>
      <c r="J5" s="14">
        <v>0</v>
      </c>
      <c r="K5" s="14">
        <v>0</v>
      </c>
      <c r="L5" s="14">
        <v>0</v>
      </c>
      <c r="M5" s="14">
        <v>0</v>
      </c>
      <c r="N5" s="14">
        <v>0</v>
      </c>
      <c r="O5" s="53">
        <v>0</v>
      </c>
      <c r="P5" s="15">
        <f t="shared" ref="P5:P54" si="0">SUM(B5:O5)</f>
        <v>373774</v>
      </c>
      <c r="R5" s="1">
        <f>SUM(B5,D5,F5,H5,J5,L5,N5)</f>
        <v>373774</v>
      </c>
      <c r="S5" s="1">
        <f>SUM(C5,E5,G5,I5,K5,M5,O5)</f>
        <v>0</v>
      </c>
      <c r="T5" s="1">
        <f>SUM(R5:S5)</f>
        <v>373774</v>
      </c>
    </row>
    <row r="6" spans="1:20" x14ac:dyDescent="0.2">
      <c r="A6" s="16" t="s">
        <v>40</v>
      </c>
      <c r="B6" s="43">
        <v>26000</v>
      </c>
      <c r="C6" s="43">
        <v>0</v>
      </c>
      <c r="D6" s="51">
        <v>0</v>
      </c>
      <c r="E6" s="51">
        <v>0</v>
      </c>
      <c r="F6" s="52">
        <v>0</v>
      </c>
      <c r="G6" s="52">
        <v>0</v>
      </c>
      <c r="H6" s="52">
        <v>0</v>
      </c>
      <c r="I6" s="52">
        <v>0</v>
      </c>
      <c r="J6" s="51">
        <v>0</v>
      </c>
      <c r="K6" s="51">
        <v>0</v>
      </c>
      <c r="L6" s="51">
        <v>0</v>
      </c>
      <c r="M6" s="51">
        <v>0</v>
      </c>
      <c r="N6" s="51">
        <v>0</v>
      </c>
      <c r="O6" s="54">
        <v>0</v>
      </c>
      <c r="P6" s="46">
        <f t="shared" si="0"/>
        <v>26000</v>
      </c>
      <c r="R6" s="1">
        <f t="shared" ref="R6:S54" si="1">SUM(B6,D6,F6,H6,J6,L6,N6)</f>
        <v>26000</v>
      </c>
      <c r="S6" s="1">
        <f t="shared" si="1"/>
        <v>0</v>
      </c>
      <c r="T6" s="1">
        <f t="shared" ref="T6:T54" si="2">SUM(R6:S6)</f>
        <v>26000</v>
      </c>
    </row>
    <row r="7" spans="1:20" x14ac:dyDescent="0.2">
      <c r="A7" s="16" t="s">
        <v>9</v>
      </c>
      <c r="B7" s="43">
        <v>44360</v>
      </c>
      <c r="C7" s="43">
        <v>0</v>
      </c>
      <c r="D7" s="51">
        <v>0</v>
      </c>
      <c r="E7" s="51">
        <v>0</v>
      </c>
      <c r="F7" s="52">
        <v>0</v>
      </c>
      <c r="G7" s="52">
        <v>0</v>
      </c>
      <c r="H7" s="52">
        <v>0</v>
      </c>
      <c r="I7" s="52">
        <v>0</v>
      </c>
      <c r="J7" s="51">
        <v>0</v>
      </c>
      <c r="K7" s="51">
        <v>0</v>
      </c>
      <c r="L7" s="51">
        <v>0</v>
      </c>
      <c r="M7" s="51">
        <v>0</v>
      </c>
      <c r="N7" s="51">
        <v>0</v>
      </c>
      <c r="O7" s="54">
        <v>0</v>
      </c>
      <c r="P7" s="46">
        <f t="shared" si="0"/>
        <v>44360</v>
      </c>
      <c r="R7" s="1">
        <f t="shared" si="1"/>
        <v>44360</v>
      </c>
      <c r="S7" s="1">
        <f t="shared" si="1"/>
        <v>0</v>
      </c>
      <c r="T7" s="1">
        <f t="shared" si="2"/>
        <v>44360</v>
      </c>
    </row>
    <row r="8" spans="1:20" x14ac:dyDescent="0.2">
      <c r="A8" s="16" t="s">
        <v>41</v>
      </c>
      <c r="B8" s="43">
        <v>140203</v>
      </c>
      <c r="C8" s="43">
        <v>0</v>
      </c>
      <c r="D8" s="51">
        <v>0</v>
      </c>
      <c r="E8" s="51">
        <v>0</v>
      </c>
      <c r="F8" s="52">
        <v>0</v>
      </c>
      <c r="G8" s="52">
        <v>0</v>
      </c>
      <c r="H8" s="52">
        <v>0</v>
      </c>
      <c r="I8" s="52">
        <v>0</v>
      </c>
      <c r="J8" s="51">
        <v>0</v>
      </c>
      <c r="K8" s="51">
        <v>0</v>
      </c>
      <c r="L8" s="51">
        <v>0</v>
      </c>
      <c r="M8" s="51">
        <v>0</v>
      </c>
      <c r="N8" s="51">
        <v>0</v>
      </c>
      <c r="O8" s="54">
        <v>0</v>
      </c>
      <c r="P8" s="46">
        <f t="shared" si="0"/>
        <v>140203</v>
      </c>
      <c r="R8" s="1">
        <f t="shared" si="1"/>
        <v>140203</v>
      </c>
      <c r="S8" s="1">
        <f t="shared" si="1"/>
        <v>0</v>
      </c>
      <c r="T8" s="1">
        <f t="shared" si="2"/>
        <v>140203</v>
      </c>
    </row>
    <row r="9" spans="1:20" x14ac:dyDescent="0.2">
      <c r="A9" s="16" t="s">
        <v>10</v>
      </c>
      <c r="B9" s="43">
        <v>2410</v>
      </c>
      <c r="C9" s="43">
        <v>0</v>
      </c>
      <c r="D9" s="51">
        <v>0</v>
      </c>
      <c r="E9" s="51">
        <v>0</v>
      </c>
      <c r="F9" s="52">
        <v>0</v>
      </c>
      <c r="G9" s="52">
        <v>0</v>
      </c>
      <c r="H9" s="52">
        <v>0</v>
      </c>
      <c r="I9" s="52">
        <v>0</v>
      </c>
      <c r="J9" s="51">
        <v>0</v>
      </c>
      <c r="K9" s="51">
        <v>0</v>
      </c>
      <c r="L9" s="51">
        <v>0</v>
      </c>
      <c r="M9" s="51">
        <v>0</v>
      </c>
      <c r="N9" s="51">
        <v>0</v>
      </c>
      <c r="O9" s="54">
        <v>0</v>
      </c>
      <c r="P9" s="46">
        <f t="shared" si="0"/>
        <v>2410</v>
      </c>
      <c r="R9" s="1">
        <f t="shared" si="1"/>
        <v>2410</v>
      </c>
      <c r="S9" s="1">
        <f t="shared" si="1"/>
        <v>0</v>
      </c>
      <c r="T9" s="1">
        <f t="shared" si="2"/>
        <v>2410</v>
      </c>
    </row>
    <row r="10" spans="1:20" x14ac:dyDescent="0.2">
      <c r="A10" s="16" t="s">
        <v>42</v>
      </c>
      <c r="B10" s="43">
        <v>464536</v>
      </c>
      <c r="C10" s="43">
        <v>41071</v>
      </c>
      <c r="D10" s="51">
        <v>0</v>
      </c>
      <c r="E10" s="51">
        <v>0</v>
      </c>
      <c r="F10" s="52">
        <v>0</v>
      </c>
      <c r="G10" s="52">
        <v>0</v>
      </c>
      <c r="H10" s="52">
        <v>0</v>
      </c>
      <c r="I10" s="52">
        <v>0</v>
      </c>
      <c r="J10" s="51">
        <v>0</v>
      </c>
      <c r="K10" s="51">
        <v>0</v>
      </c>
      <c r="L10" s="51">
        <v>0</v>
      </c>
      <c r="M10" s="51">
        <v>0</v>
      </c>
      <c r="N10" s="51">
        <v>0</v>
      </c>
      <c r="O10" s="54">
        <v>0</v>
      </c>
      <c r="P10" s="46">
        <f t="shared" si="0"/>
        <v>505607</v>
      </c>
      <c r="R10" s="1">
        <f t="shared" si="1"/>
        <v>464536</v>
      </c>
      <c r="S10" s="1">
        <f t="shared" si="1"/>
        <v>41071</v>
      </c>
      <c r="T10" s="1">
        <f t="shared" si="2"/>
        <v>505607</v>
      </c>
    </row>
    <row r="11" spans="1:20" x14ac:dyDescent="0.2">
      <c r="A11" s="16" t="s">
        <v>28</v>
      </c>
      <c r="B11" s="43">
        <v>583</v>
      </c>
      <c r="C11" s="43">
        <v>0</v>
      </c>
      <c r="D11" s="51">
        <v>0</v>
      </c>
      <c r="E11" s="51">
        <v>0</v>
      </c>
      <c r="F11" s="52">
        <v>0</v>
      </c>
      <c r="G11" s="52">
        <v>0</v>
      </c>
      <c r="H11" s="52">
        <v>0</v>
      </c>
      <c r="I11" s="52">
        <v>0</v>
      </c>
      <c r="J11" s="51">
        <v>0</v>
      </c>
      <c r="K11" s="51">
        <v>0</v>
      </c>
      <c r="L11" s="51">
        <v>0</v>
      </c>
      <c r="M11" s="51">
        <v>0</v>
      </c>
      <c r="N11" s="51">
        <v>0</v>
      </c>
      <c r="O11" s="54">
        <v>0</v>
      </c>
      <c r="P11" s="46">
        <f t="shared" si="0"/>
        <v>583</v>
      </c>
      <c r="R11" s="1">
        <f t="shared" si="1"/>
        <v>583</v>
      </c>
      <c r="S11" s="1">
        <f t="shared" si="1"/>
        <v>0</v>
      </c>
      <c r="T11" s="1">
        <f t="shared" si="2"/>
        <v>583</v>
      </c>
    </row>
    <row r="12" spans="1:20" x14ac:dyDescent="0.2">
      <c r="A12" s="16" t="s">
        <v>11</v>
      </c>
      <c r="B12" s="43">
        <v>28066</v>
      </c>
      <c r="C12" s="43">
        <v>228028</v>
      </c>
      <c r="D12" s="51">
        <v>0</v>
      </c>
      <c r="E12" s="51">
        <v>0</v>
      </c>
      <c r="F12" s="52">
        <v>0</v>
      </c>
      <c r="G12" s="52">
        <v>0</v>
      </c>
      <c r="H12" s="52">
        <v>0</v>
      </c>
      <c r="I12" s="52">
        <v>0</v>
      </c>
      <c r="J12" s="51">
        <v>0</v>
      </c>
      <c r="K12" s="51">
        <v>0</v>
      </c>
      <c r="L12" s="51">
        <v>0</v>
      </c>
      <c r="M12" s="51">
        <v>0</v>
      </c>
      <c r="N12" s="51">
        <v>0</v>
      </c>
      <c r="O12" s="54">
        <v>0</v>
      </c>
      <c r="P12" s="46">
        <f t="shared" si="0"/>
        <v>256094</v>
      </c>
      <c r="R12" s="1">
        <f t="shared" si="1"/>
        <v>28066</v>
      </c>
      <c r="S12" s="1">
        <f t="shared" si="1"/>
        <v>228028</v>
      </c>
      <c r="T12" s="1">
        <f t="shared" si="2"/>
        <v>256094</v>
      </c>
    </row>
    <row r="13" spans="1:20" x14ac:dyDescent="0.2">
      <c r="A13" s="16" t="s">
        <v>29</v>
      </c>
      <c r="B13" s="43">
        <v>102332</v>
      </c>
      <c r="C13" s="43">
        <v>29105</v>
      </c>
      <c r="D13" s="51">
        <v>0</v>
      </c>
      <c r="E13" s="51">
        <v>0</v>
      </c>
      <c r="F13" s="52">
        <v>0</v>
      </c>
      <c r="G13" s="52">
        <v>0</v>
      </c>
      <c r="H13" s="52">
        <v>0</v>
      </c>
      <c r="I13" s="52">
        <v>0</v>
      </c>
      <c r="J13" s="51">
        <v>0</v>
      </c>
      <c r="K13" s="51">
        <v>0</v>
      </c>
      <c r="L13" s="51">
        <v>0</v>
      </c>
      <c r="M13" s="51">
        <v>0</v>
      </c>
      <c r="N13" s="51">
        <v>0</v>
      </c>
      <c r="O13" s="54">
        <v>0</v>
      </c>
      <c r="P13" s="46">
        <f t="shared" si="0"/>
        <v>131437</v>
      </c>
      <c r="R13" s="1">
        <f t="shared" si="1"/>
        <v>102332</v>
      </c>
      <c r="S13" s="1">
        <f t="shared" si="1"/>
        <v>29105</v>
      </c>
      <c r="T13" s="1">
        <f t="shared" si="2"/>
        <v>131437</v>
      </c>
    </row>
    <row r="14" spans="1:20" x14ac:dyDescent="0.2">
      <c r="A14" s="16" t="s">
        <v>78</v>
      </c>
      <c r="B14" s="43">
        <v>0</v>
      </c>
      <c r="C14" s="43">
        <v>0</v>
      </c>
      <c r="D14" s="51">
        <v>0</v>
      </c>
      <c r="E14" s="51">
        <v>0</v>
      </c>
      <c r="F14" s="52">
        <v>0</v>
      </c>
      <c r="G14" s="52">
        <v>70863</v>
      </c>
      <c r="H14" s="52">
        <v>0</v>
      </c>
      <c r="I14" s="52">
        <v>0</v>
      </c>
      <c r="J14" s="51">
        <v>0</v>
      </c>
      <c r="K14" s="51">
        <v>0</v>
      </c>
      <c r="L14" s="51">
        <v>0</v>
      </c>
      <c r="M14" s="51">
        <v>0</v>
      </c>
      <c r="N14" s="51">
        <v>0</v>
      </c>
      <c r="O14" s="54">
        <v>0</v>
      </c>
      <c r="P14" s="46">
        <f t="shared" si="0"/>
        <v>70863</v>
      </c>
      <c r="R14" s="1">
        <f t="shared" si="1"/>
        <v>0</v>
      </c>
      <c r="S14" s="1">
        <f t="shared" si="1"/>
        <v>70863</v>
      </c>
      <c r="T14" s="1">
        <f t="shared" si="2"/>
        <v>70863</v>
      </c>
    </row>
    <row r="15" spans="1:20" x14ac:dyDescent="0.2">
      <c r="A15" s="16" t="s">
        <v>43</v>
      </c>
      <c r="B15" s="43">
        <v>43705</v>
      </c>
      <c r="C15" s="43">
        <v>0</v>
      </c>
      <c r="D15" s="51">
        <v>0</v>
      </c>
      <c r="E15" s="51">
        <v>0</v>
      </c>
      <c r="F15" s="52">
        <v>0</v>
      </c>
      <c r="G15" s="52">
        <v>0</v>
      </c>
      <c r="H15" s="52">
        <v>0</v>
      </c>
      <c r="I15" s="52">
        <v>0</v>
      </c>
      <c r="J15" s="51">
        <v>0</v>
      </c>
      <c r="K15" s="51">
        <v>0</v>
      </c>
      <c r="L15" s="51">
        <v>0</v>
      </c>
      <c r="M15" s="51">
        <v>0</v>
      </c>
      <c r="N15" s="51">
        <v>0</v>
      </c>
      <c r="O15" s="54">
        <v>0</v>
      </c>
      <c r="P15" s="46">
        <f t="shared" si="0"/>
        <v>43705</v>
      </c>
      <c r="R15" s="1">
        <f t="shared" si="1"/>
        <v>43705</v>
      </c>
      <c r="S15" s="1">
        <f t="shared" si="1"/>
        <v>0</v>
      </c>
      <c r="T15" s="1">
        <f t="shared" si="2"/>
        <v>43705</v>
      </c>
    </row>
    <row r="16" spans="1:20" x14ac:dyDescent="0.2">
      <c r="A16" s="62" t="s">
        <v>44</v>
      </c>
      <c r="B16" s="43">
        <v>1313296</v>
      </c>
      <c r="C16" s="43">
        <v>583852</v>
      </c>
      <c r="D16" s="51">
        <v>0</v>
      </c>
      <c r="E16" s="51">
        <v>0</v>
      </c>
      <c r="F16" s="52">
        <v>0</v>
      </c>
      <c r="G16" s="52">
        <v>0</v>
      </c>
      <c r="H16" s="52">
        <v>0</v>
      </c>
      <c r="I16" s="52">
        <v>0</v>
      </c>
      <c r="J16" s="51">
        <v>0</v>
      </c>
      <c r="K16" s="51">
        <v>0</v>
      </c>
      <c r="L16" s="51">
        <v>0</v>
      </c>
      <c r="M16" s="51">
        <v>0</v>
      </c>
      <c r="N16" s="51">
        <v>0</v>
      </c>
      <c r="O16" s="54">
        <v>0</v>
      </c>
      <c r="P16" s="46">
        <f t="shared" si="0"/>
        <v>1897148</v>
      </c>
      <c r="R16" s="1">
        <f t="shared" si="1"/>
        <v>1313296</v>
      </c>
      <c r="S16" s="1">
        <f t="shared" si="1"/>
        <v>583852</v>
      </c>
      <c r="T16" s="1">
        <f t="shared" si="2"/>
        <v>1897148</v>
      </c>
    </row>
    <row r="17" spans="1:20" x14ac:dyDescent="0.2">
      <c r="A17" s="16" t="s">
        <v>13</v>
      </c>
      <c r="B17" s="43">
        <v>0</v>
      </c>
      <c r="C17" s="43">
        <v>0</v>
      </c>
      <c r="D17" s="51">
        <v>3574853</v>
      </c>
      <c r="E17" s="51">
        <v>2489497</v>
      </c>
      <c r="F17" s="52">
        <v>0</v>
      </c>
      <c r="G17" s="52">
        <v>0</v>
      </c>
      <c r="H17" s="52">
        <v>0</v>
      </c>
      <c r="I17" s="52">
        <v>0</v>
      </c>
      <c r="J17" s="51">
        <v>0</v>
      </c>
      <c r="K17" s="51">
        <v>0</v>
      </c>
      <c r="L17" s="51">
        <v>0</v>
      </c>
      <c r="M17" s="51">
        <v>0</v>
      </c>
      <c r="N17" s="51">
        <v>0</v>
      </c>
      <c r="O17" s="54">
        <v>0</v>
      </c>
      <c r="P17" s="46">
        <f t="shared" si="0"/>
        <v>6064350</v>
      </c>
      <c r="R17" s="1">
        <f t="shared" si="1"/>
        <v>3574853</v>
      </c>
      <c r="S17" s="1">
        <f t="shared" si="1"/>
        <v>2489497</v>
      </c>
      <c r="T17" s="1">
        <f t="shared" si="2"/>
        <v>6064350</v>
      </c>
    </row>
    <row r="18" spans="1:20" x14ac:dyDescent="0.2">
      <c r="A18" s="16" t="s">
        <v>14</v>
      </c>
      <c r="B18" s="43">
        <v>143892</v>
      </c>
      <c r="C18" s="43">
        <v>53464</v>
      </c>
      <c r="D18" s="51">
        <v>0</v>
      </c>
      <c r="E18" s="51">
        <v>0</v>
      </c>
      <c r="F18" s="52">
        <v>0</v>
      </c>
      <c r="G18" s="52">
        <v>0</v>
      </c>
      <c r="H18" s="52">
        <v>0</v>
      </c>
      <c r="I18" s="52">
        <v>0</v>
      </c>
      <c r="J18" s="51">
        <v>0</v>
      </c>
      <c r="K18" s="51">
        <v>0</v>
      </c>
      <c r="L18" s="51">
        <v>0</v>
      </c>
      <c r="M18" s="51">
        <v>0</v>
      </c>
      <c r="N18" s="51">
        <v>0</v>
      </c>
      <c r="O18" s="54">
        <v>0</v>
      </c>
      <c r="P18" s="46">
        <f t="shared" si="0"/>
        <v>197356</v>
      </c>
      <c r="R18" s="1">
        <f t="shared" si="1"/>
        <v>143892</v>
      </c>
      <c r="S18" s="1">
        <f t="shared" si="1"/>
        <v>53464</v>
      </c>
      <c r="T18" s="1">
        <f t="shared" si="2"/>
        <v>197356</v>
      </c>
    </row>
    <row r="19" spans="1:20" x14ac:dyDescent="0.2">
      <c r="A19" s="16" t="s">
        <v>45</v>
      </c>
      <c r="B19" s="43">
        <v>352401</v>
      </c>
      <c r="C19" s="43">
        <v>7153</v>
      </c>
      <c r="D19" s="51">
        <v>0</v>
      </c>
      <c r="E19" s="51">
        <v>0</v>
      </c>
      <c r="F19" s="52">
        <v>0</v>
      </c>
      <c r="G19" s="52">
        <v>0</v>
      </c>
      <c r="H19" s="52">
        <v>0</v>
      </c>
      <c r="I19" s="52">
        <v>0</v>
      </c>
      <c r="J19" s="51">
        <v>0</v>
      </c>
      <c r="K19" s="51">
        <v>0</v>
      </c>
      <c r="L19" s="51">
        <v>0</v>
      </c>
      <c r="M19" s="51">
        <v>0</v>
      </c>
      <c r="N19" s="51">
        <v>0</v>
      </c>
      <c r="O19" s="54">
        <v>0</v>
      </c>
      <c r="P19" s="46">
        <f t="shared" si="0"/>
        <v>359554</v>
      </c>
      <c r="R19" s="1">
        <f t="shared" si="1"/>
        <v>352401</v>
      </c>
      <c r="S19" s="1">
        <f t="shared" si="1"/>
        <v>7153</v>
      </c>
      <c r="T19" s="1">
        <f t="shared" si="2"/>
        <v>359554</v>
      </c>
    </row>
    <row r="20" spans="1:20" x14ac:dyDescent="0.2">
      <c r="A20" s="16" t="s">
        <v>15</v>
      </c>
      <c r="B20" s="43">
        <v>15215</v>
      </c>
      <c r="C20" s="43">
        <v>0</v>
      </c>
      <c r="D20" s="51">
        <v>0</v>
      </c>
      <c r="E20" s="51">
        <v>0</v>
      </c>
      <c r="F20" s="52">
        <v>0</v>
      </c>
      <c r="G20" s="52">
        <v>0</v>
      </c>
      <c r="H20" s="52">
        <v>0</v>
      </c>
      <c r="I20" s="52">
        <v>0</v>
      </c>
      <c r="J20" s="51">
        <v>0</v>
      </c>
      <c r="K20" s="51">
        <v>0</v>
      </c>
      <c r="L20" s="51">
        <v>0</v>
      </c>
      <c r="M20" s="51">
        <v>0</v>
      </c>
      <c r="N20" s="51">
        <v>0</v>
      </c>
      <c r="O20" s="54">
        <v>0</v>
      </c>
      <c r="P20" s="46">
        <f t="shared" si="0"/>
        <v>15215</v>
      </c>
      <c r="R20" s="1">
        <f t="shared" si="1"/>
        <v>15215</v>
      </c>
      <c r="S20" s="1">
        <f t="shared" si="1"/>
        <v>0</v>
      </c>
      <c r="T20" s="1">
        <f t="shared" si="2"/>
        <v>15215</v>
      </c>
    </row>
    <row r="21" spans="1:20" x14ac:dyDescent="0.2">
      <c r="A21" s="16" t="s">
        <v>16</v>
      </c>
      <c r="B21" s="43">
        <v>42182</v>
      </c>
      <c r="C21" s="43">
        <v>0</v>
      </c>
      <c r="D21" s="51">
        <v>0</v>
      </c>
      <c r="E21" s="51">
        <v>0</v>
      </c>
      <c r="F21" s="52">
        <v>0</v>
      </c>
      <c r="G21" s="52">
        <v>0</v>
      </c>
      <c r="H21" s="52">
        <v>0</v>
      </c>
      <c r="I21" s="52">
        <v>0</v>
      </c>
      <c r="J21" s="51">
        <v>0</v>
      </c>
      <c r="K21" s="51">
        <v>0</v>
      </c>
      <c r="L21" s="51">
        <v>0</v>
      </c>
      <c r="M21" s="51">
        <v>0</v>
      </c>
      <c r="N21" s="51">
        <v>0</v>
      </c>
      <c r="O21" s="54">
        <v>0</v>
      </c>
      <c r="P21" s="46">
        <f t="shared" si="0"/>
        <v>42182</v>
      </c>
      <c r="R21" s="1">
        <f t="shared" si="1"/>
        <v>42182</v>
      </c>
      <c r="S21" s="1">
        <f t="shared" si="1"/>
        <v>0</v>
      </c>
      <c r="T21" s="1">
        <f t="shared" si="2"/>
        <v>42182</v>
      </c>
    </row>
    <row r="22" spans="1:20" x14ac:dyDescent="0.2">
      <c r="A22" s="16" t="s">
        <v>46</v>
      </c>
      <c r="B22" s="43">
        <v>2745576</v>
      </c>
      <c r="C22" s="43">
        <v>0</v>
      </c>
      <c r="D22" s="51">
        <v>0</v>
      </c>
      <c r="E22" s="51">
        <v>0</v>
      </c>
      <c r="F22" s="52">
        <v>0</v>
      </c>
      <c r="G22" s="52">
        <v>0</v>
      </c>
      <c r="H22" s="52">
        <v>0</v>
      </c>
      <c r="I22" s="52">
        <v>0</v>
      </c>
      <c r="J22" s="51">
        <v>0</v>
      </c>
      <c r="K22" s="51">
        <v>0</v>
      </c>
      <c r="L22" s="51">
        <v>0</v>
      </c>
      <c r="M22" s="51">
        <v>0</v>
      </c>
      <c r="N22" s="51">
        <v>0</v>
      </c>
      <c r="O22" s="54">
        <v>0</v>
      </c>
      <c r="P22" s="46">
        <f t="shared" si="0"/>
        <v>2745576</v>
      </c>
      <c r="R22" s="1">
        <f t="shared" si="1"/>
        <v>2745576</v>
      </c>
      <c r="S22" s="1">
        <f t="shared" si="1"/>
        <v>0</v>
      </c>
      <c r="T22" s="1">
        <f t="shared" si="2"/>
        <v>2745576</v>
      </c>
    </row>
    <row r="23" spans="1:20" x14ac:dyDescent="0.2">
      <c r="A23" s="16" t="s">
        <v>30</v>
      </c>
      <c r="B23" s="43">
        <v>82204</v>
      </c>
      <c r="C23" s="43">
        <v>39765</v>
      </c>
      <c r="D23" s="51">
        <v>0</v>
      </c>
      <c r="E23" s="51">
        <v>0</v>
      </c>
      <c r="F23" s="52">
        <v>0</v>
      </c>
      <c r="G23" s="52">
        <v>0</v>
      </c>
      <c r="H23" s="52">
        <v>0</v>
      </c>
      <c r="I23" s="52">
        <v>0</v>
      </c>
      <c r="J23" s="51">
        <v>0</v>
      </c>
      <c r="K23" s="51">
        <v>0</v>
      </c>
      <c r="L23" s="51">
        <v>0</v>
      </c>
      <c r="M23" s="51">
        <v>0</v>
      </c>
      <c r="N23" s="51">
        <v>0</v>
      </c>
      <c r="O23" s="54">
        <v>0</v>
      </c>
      <c r="P23" s="46">
        <f t="shared" si="0"/>
        <v>121969</v>
      </c>
      <c r="R23" s="1">
        <f t="shared" si="1"/>
        <v>82204</v>
      </c>
      <c r="S23" s="1">
        <f t="shared" si="1"/>
        <v>39765</v>
      </c>
      <c r="T23" s="1">
        <f t="shared" si="2"/>
        <v>121969</v>
      </c>
    </row>
    <row r="24" spans="1:20" x14ac:dyDescent="0.2">
      <c r="A24" s="16" t="s">
        <v>18</v>
      </c>
      <c r="B24" s="43">
        <v>8165</v>
      </c>
      <c r="C24" s="43">
        <v>0</v>
      </c>
      <c r="D24" s="51">
        <v>0</v>
      </c>
      <c r="E24" s="51">
        <v>0</v>
      </c>
      <c r="F24" s="52">
        <v>0</v>
      </c>
      <c r="G24" s="52">
        <v>0</v>
      </c>
      <c r="H24" s="52">
        <v>0</v>
      </c>
      <c r="I24" s="52">
        <v>0</v>
      </c>
      <c r="J24" s="51">
        <v>0</v>
      </c>
      <c r="K24" s="51">
        <v>0</v>
      </c>
      <c r="L24" s="51">
        <v>0</v>
      </c>
      <c r="M24" s="51">
        <v>0</v>
      </c>
      <c r="N24" s="51">
        <v>0</v>
      </c>
      <c r="O24" s="54">
        <v>0</v>
      </c>
      <c r="P24" s="46">
        <f t="shared" si="0"/>
        <v>8165</v>
      </c>
      <c r="R24" s="1">
        <f t="shared" si="1"/>
        <v>8165</v>
      </c>
      <c r="S24" s="1">
        <f t="shared" si="1"/>
        <v>0</v>
      </c>
      <c r="T24" s="1">
        <f t="shared" si="2"/>
        <v>8165</v>
      </c>
    </row>
    <row r="25" spans="1:20" x14ac:dyDescent="0.2">
      <c r="A25" s="16" t="s">
        <v>19</v>
      </c>
      <c r="B25" s="43">
        <v>4898954</v>
      </c>
      <c r="C25" s="43">
        <v>0</v>
      </c>
      <c r="D25" s="51">
        <v>0</v>
      </c>
      <c r="E25" s="51">
        <v>0</v>
      </c>
      <c r="F25" s="52">
        <v>0</v>
      </c>
      <c r="G25" s="52">
        <v>0</v>
      </c>
      <c r="H25" s="52">
        <v>0</v>
      </c>
      <c r="I25" s="52">
        <v>0</v>
      </c>
      <c r="J25" s="51">
        <v>0</v>
      </c>
      <c r="K25" s="51">
        <v>0</v>
      </c>
      <c r="L25" s="51">
        <v>0</v>
      </c>
      <c r="M25" s="51">
        <v>0</v>
      </c>
      <c r="N25" s="51">
        <v>0</v>
      </c>
      <c r="O25" s="54">
        <v>0</v>
      </c>
      <c r="P25" s="46">
        <f t="shared" si="0"/>
        <v>4898954</v>
      </c>
      <c r="R25" s="1">
        <f t="shared" si="1"/>
        <v>4898954</v>
      </c>
      <c r="S25" s="1">
        <f t="shared" si="1"/>
        <v>0</v>
      </c>
      <c r="T25" s="1">
        <f t="shared" si="2"/>
        <v>4898954</v>
      </c>
    </row>
    <row r="26" spans="1:20" x14ac:dyDescent="0.2">
      <c r="A26" s="16" t="s">
        <v>47</v>
      </c>
      <c r="B26" s="43">
        <v>38894</v>
      </c>
      <c r="C26" s="43">
        <v>0</v>
      </c>
      <c r="D26" s="51">
        <v>0</v>
      </c>
      <c r="E26" s="51">
        <v>0</v>
      </c>
      <c r="F26" s="52">
        <v>0</v>
      </c>
      <c r="G26" s="52">
        <v>0</v>
      </c>
      <c r="H26" s="52">
        <v>0</v>
      </c>
      <c r="I26" s="52">
        <v>0</v>
      </c>
      <c r="J26" s="51">
        <v>0</v>
      </c>
      <c r="K26" s="51">
        <v>0</v>
      </c>
      <c r="L26" s="51">
        <v>0</v>
      </c>
      <c r="M26" s="51">
        <v>0</v>
      </c>
      <c r="N26" s="51">
        <v>0</v>
      </c>
      <c r="O26" s="54">
        <v>0</v>
      </c>
      <c r="P26" s="46">
        <f t="shared" si="0"/>
        <v>38894</v>
      </c>
      <c r="R26" s="1">
        <f t="shared" si="1"/>
        <v>38894</v>
      </c>
      <c r="S26" s="1">
        <f t="shared" si="1"/>
        <v>0</v>
      </c>
      <c r="T26" s="1">
        <f t="shared" si="2"/>
        <v>38894</v>
      </c>
    </row>
    <row r="27" spans="1:20" x14ac:dyDescent="0.2">
      <c r="A27" s="16" t="s">
        <v>48</v>
      </c>
      <c r="B27" s="43">
        <v>265888</v>
      </c>
      <c r="C27" s="43">
        <v>0</v>
      </c>
      <c r="D27" s="51">
        <v>0</v>
      </c>
      <c r="E27" s="51">
        <v>0</v>
      </c>
      <c r="F27" s="52">
        <v>0</v>
      </c>
      <c r="G27" s="52">
        <v>0</v>
      </c>
      <c r="H27" s="52">
        <v>0</v>
      </c>
      <c r="I27" s="52">
        <v>0</v>
      </c>
      <c r="J27" s="51">
        <v>0</v>
      </c>
      <c r="K27" s="51">
        <v>0</v>
      </c>
      <c r="L27" s="51">
        <v>0</v>
      </c>
      <c r="M27" s="51">
        <v>0</v>
      </c>
      <c r="N27" s="51">
        <v>0</v>
      </c>
      <c r="O27" s="54">
        <v>0</v>
      </c>
      <c r="P27" s="46">
        <f t="shared" si="0"/>
        <v>265888</v>
      </c>
      <c r="R27" s="1">
        <f t="shared" si="1"/>
        <v>265888</v>
      </c>
      <c r="S27" s="1">
        <f t="shared" si="1"/>
        <v>0</v>
      </c>
      <c r="T27" s="1">
        <f t="shared" si="2"/>
        <v>265888</v>
      </c>
    </row>
    <row r="28" spans="1:20" x14ac:dyDescent="0.2">
      <c r="A28" s="16" t="s">
        <v>20</v>
      </c>
      <c r="B28" s="43">
        <v>6825</v>
      </c>
      <c r="C28" s="43">
        <v>0</v>
      </c>
      <c r="D28" s="51">
        <v>0</v>
      </c>
      <c r="E28" s="51">
        <v>0</v>
      </c>
      <c r="F28" s="52">
        <v>0</v>
      </c>
      <c r="G28" s="52">
        <v>0</v>
      </c>
      <c r="H28" s="52">
        <v>0</v>
      </c>
      <c r="I28" s="52">
        <v>0</v>
      </c>
      <c r="J28" s="51">
        <v>0</v>
      </c>
      <c r="K28" s="51">
        <v>0</v>
      </c>
      <c r="L28" s="51">
        <v>0</v>
      </c>
      <c r="M28" s="51">
        <v>0</v>
      </c>
      <c r="N28" s="51">
        <v>0</v>
      </c>
      <c r="O28" s="54">
        <v>0</v>
      </c>
      <c r="P28" s="46">
        <f t="shared" si="0"/>
        <v>6825</v>
      </c>
      <c r="R28" s="1">
        <f t="shared" si="1"/>
        <v>6825</v>
      </c>
      <c r="S28" s="1">
        <f t="shared" si="1"/>
        <v>0</v>
      </c>
      <c r="T28" s="1">
        <f t="shared" si="2"/>
        <v>6825</v>
      </c>
    </row>
    <row r="29" spans="1:20" x14ac:dyDescent="0.2">
      <c r="A29" s="16" t="s">
        <v>69</v>
      </c>
      <c r="B29" s="43">
        <v>0</v>
      </c>
      <c r="C29" s="43">
        <v>0</v>
      </c>
      <c r="D29" s="51">
        <v>0</v>
      </c>
      <c r="E29" s="51">
        <v>0</v>
      </c>
      <c r="F29" s="52">
        <v>0</v>
      </c>
      <c r="G29" s="52">
        <v>0</v>
      </c>
      <c r="H29" s="52">
        <v>0</v>
      </c>
      <c r="I29" s="52">
        <v>0</v>
      </c>
      <c r="J29" s="51">
        <v>0</v>
      </c>
      <c r="K29" s="51">
        <v>0</v>
      </c>
      <c r="L29" s="51">
        <v>0</v>
      </c>
      <c r="M29" s="51">
        <v>0</v>
      </c>
      <c r="N29" s="51">
        <v>505348</v>
      </c>
      <c r="O29" s="54">
        <v>0</v>
      </c>
      <c r="P29" s="46">
        <f t="shared" si="0"/>
        <v>505348</v>
      </c>
      <c r="R29" s="1">
        <f t="shared" si="1"/>
        <v>505348</v>
      </c>
      <c r="S29" s="1">
        <f t="shared" si="1"/>
        <v>0</v>
      </c>
      <c r="T29" s="1">
        <f t="shared" si="2"/>
        <v>505348</v>
      </c>
    </row>
    <row r="30" spans="1:20" x14ac:dyDescent="0.2">
      <c r="A30" s="16" t="s">
        <v>49</v>
      </c>
      <c r="B30" s="43">
        <v>82080</v>
      </c>
      <c r="C30" s="43">
        <v>0</v>
      </c>
      <c r="D30" s="51">
        <v>0</v>
      </c>
      <c r="E30" s="51">
        <v>0</v>
      </c>
      <c r="F30" s="52">
        <v>0</v>
      </c>
      <c r="G30" s="52">
        <v>0</v>
      </c>
      <c r="H30" s="52">
        <v>0</v>
      </c>
      <c r="I30" s="52">
        <v>0</v>
      </c>
      <c r="J30" s="51">
        <v>0</v>
      </c>
      <c r="K30" s="51">
        <v>0</v>
      </c>
      <c r="L30" s="51">
        <v>0</v>
      </c>
      <c r="M30" s="51">
        <v>0</v>
      </c>
      <c r="N30" s="51">
        <v>0</v>
      </c>
      <c r="O30" s="54">
        <v>0</v>
      </c>
      <c r="P30" s="46">
        <f t="shared" si="0"/>
        <v>82080</v>
      </c>
      <c r="R30" s="1">
        <f t="shared" si="1"/>
        <v>82080</v>
      </c>
      <c r="S30" s="1">
        <f t="shared" si="1"/>
        <v>0</v>
      </c>
      <c r="T30" s="1">
        <f t="shared" si="2"/>
        <v>82080</v>
      </c>
    </row>
    <row r="31" spans="1:20" x14ac:dyDescent="0.2">
      <c r="A31" s="16" t="s">
        <v>21</v>
      </c>
      <c r="B31" s="43">
        <v>164502</v>
      </c>
      <c r="C31" s="43">
        <v>4230</v>
      </c>
      <c r="D31" s="51">
        <v>0</v>
      </c>
      <c r="E31" s="51">
        <v>0</v>
      </c>
      <c r="F31" s="52">
        <v>0</v>
      </c>
      <c r="G31" s="52">
        <v>0</v>
      </c>
      <c r="H31" s="52">
        <v>0</v>
      </c>
      <c r="I31" s="52">
        <v>0</v>
      </c>
      <c r="J31" s="51">
        <v>0</v>
      </c>
      <c r="K31" s="51">
        <v>0</v>
      </c>
      <c r="L31" s="51">
        <v>0</v>
      </c>
      <c r="M31" s="51">
        <v>0</v>
      </c>
      <c r="N31" s="51">
        <v>0</v>
      </c>
      <c r="O31" s="54">
        <v>0</v>
      </c>
      <c r="P31" s="46">
        <f t="shared" si="0"/>
        <v>168732</v>
      </c>
      <c r="R31" s="1">
        <f t="shared" si="1"/>
        <v>164502</v>
      </c>
      <c r="S31" s="1">
        <f t="shared" si="1"/>
        <v>4230</v>
      </c>
      <c r="T31" s="1">
        <f t="shared" si="2"/>
        <v>168732</v>
      </c>
    </row>
    <row r="32" spans="1:20" x14ac:dyDescent="0.2">
      <c r="A32" s="16" t="s">
        <v>22</v>
      </c>
      <c r="B32" s="43">
        <v>36000</v>
      </c>
      <c r="C32" s="43">
        <v>0</v>
      </c>
      <c r="D32" s="51">
        <v>0</v>
      </c>
      <c r="E32" s="51">
        <v>0</v>
      </c>
      <c r="F32" s="52">
        <v>0</v>
      </c>
      <c r="G32" s="52">
        <v>0</v>
      </c>
      <c r="H32" s="52">
        <v>0</v>
      </c>
      <c r="I32" s="52">
        <v>0</v>
      </c>
      <c r="J32" s="51">
        <v>0</v>
      </c>
      <c r="K32" s="51">
        <v>0</v>
      </c>
      <c r="L32" s="51">
        <v>0</v>
      </c>
      <c r="M32" s="51">
        <v>0</v>
      </c>
      <c r="N32" s="51">
        <v>0</v>
      </c>
      <c r="O32" s="54">
        <v>0</v>
      </c>
      <c r="P32" s="46">
        <f t="shared" si="0"/>
        <v>36000</v>
      </c>
      <c r="R32" s="1">
        <f t="shared" si="1"/>
        <v>36000</v>
      </c>
      <c r="S32" s="1">
        <f t="shared" si="1"/>
        <v>0</v>
      </c>
      <c r="T32" s="1">
        <f t="shared" si="2"/>
        <v>36000</v>
      </c>
    </row>
    <row r="33" spans="1:20" x14ac:dyDescent="0.2">
      <c r="A33" s="16" t="s">
        <v>115</v>
      </c>
      <c r="B33" s="43">
        <v>6404</v>
      </c>
      <c r="C33" s="43">
        <v>250</v>
      </c>
      <c r="D33" s="51">
        <v>0</v>
      </c>
      <c r="E33" s="51">
        <v>0</v>
      </c>
      <c r="F33" s="52">
        <v>0</v>
      </c>
      <c r="G33" s="52">
        <v>0</v>
      </c>
      <c r="H33" s="52">
        <v>0</v>
      </c>
      <c r="I33" s="52">
        <v>0</v>
      </c>
      <c r="J33" s="51">
        <v>0</v>
      </c>
      <c r="K33" s="51">
        <v>0</v>
      </c>
      <c r="L33" s="51">
        <v>0</v>
      </c>
      <c r="M33" s="51">
        <v>0</v>
      </c>
      <c r="N33" s="51">
        <v>0</v>
      </c>
      <c r="O33" s="54">
        <v>0</v>
      </c>
      <c r="P33" s="46">
        <f t="shared" si="0"/>
        <v>6654</v>
      </c>
      <c r="R33" s="1">
        <f t="shared" si="1"/>
        <v>6404</v>
      </c>
      <c r="S33" s="1">
        <f t="shared" si="1"/>
        <v>250</v>
      </c>
      <c r="T33" s="1">
        <f t="shared" si="2"/>
        <v>6654</v>
      </c>
    </row>
    <row r="34" spans="1:20" x14ac:dyDescent="0.2">
      <c r="A34" s="16" t="s">
        <v>50</v>
      </c>
      <c r="B34" s="43">
        <v>69729</v>
      </c>
      <c r="C34" s="43">
        <v>0</v>
      </c>
      <c r="D34" s="51">
        <v>0</v>
      </c>
      <c r="E34" s="51">
        <v>0</v>
      </c>
      <c r="F34" s="52">
        <v>0</v>
      </c>
      <c r="G34" s="52">
        <v>0</v>
      </c>
      <c r="H34" s="52">
        <v>0</v>
      </c>
      <c r="I34" s="52">
        <v>0</v>
      </c>
      <c r="J34" s="51">
        <v>0</v>
      </c>
      <c r="K34" s="51">
        <v>0</v>
      </c>
      <c r="L34" s="51">
        <v>0</v>
      </c>
      <c r="M34" s="51">
        <v>0</v>
      </c>
      <c r="N34" s="51">
        <v>0</v>
      </c>
      <c r="O34" s="54">
        <v>0</v>
      </c>
      <c r="P34" s="46">
        <f t="shared" si="0"/>
        <v>69729</v>
      </c>
      <c r="R34" s="1">
        <f t="shared" si="1"/>
        <v>69729</v>
      </c>
      <c r="S34" s="1">
        <f t="shared" si="1"/>
        <v>0</v>
      </c>
      <c r="T34" s="1">
        <f t="shared" si="2"/>
        <v>69729</v>
      </c>
    </row>
    <row r="35" spans="1:20" x14ac:dyDescent="0.2">
      <c r="A35" s="16" t="s">
        <v>51</v>
      </c>
      <c r="B35" s="43">
        <v>46417</v>
      </c>
      <c r="C35" s="43">
        <v>0</v>
      </c>
      <c r="D35" s="51">
        <v>0</v>
      </c>
      <c r="E35" s="51">
        <v>0</v>
      </c>
      <c r="F35" s="52">
        <v>0</v>
      </c>
      <c r="G35" s="52">
        <v>0</v>
      </c>
      <c r="H35" s="52">
        <v>0</v>
      </c>
      <c r="I35" s="52">
        <v>0</v>
      </c>
      <c r="J35" s="51">
        <v>0</v>
      </c>
      <c r="K35" s="51">
        <v>0</v>
      </c>
      <c r="L35" s="51">
        <v>0</v>
      </c>
      <c r="M35" s="51">
        <v>0</v>
      </c>
      <c r="N35" s="51">
        <v>0</v>
      </c>
      <c r="O35" s="54">
        <v>0</v>
      </c>
      <c r="P35" s="46">
        <f t="shared" si="0"/>
        <v>46417</v>
      </c>
      <c r="R35" s="1">
        <f t="shared" si="1"/>
        <v>46417</v>
      </c>
      <c r="S35" s="1">
        <f t="shared" si="1"/>
        <v>0</v>
      </c>
      <c r="T35" s="1">
        <f t="shared" si="2"/>
        <v>46417</v>
      </c>
    </row>
    <row r="36" spans="1:20" x14ac:dyDescent="0.2">
      <c r="A36" s="16" t="s">
        <v>23</v>
      </c>
      <c r="B36" s="43">
        <v>498440</v>
      </c>
      <c r="C36" s="43">
        <v>123446</v>
      </c>
      <c r="D36" s="51">
        <v>0</v>
      </c>
      <c r="E36" s="51">
        <v>0</v>
      </c>
      <c r="F36" s="52">
        <v>0</v>
      </c>
      <c r="G36" s="52">
        <v>0</v>
      </c>
      <c r="H36" s="52">
        <v>0</v>
      </c>
      <c r="I36" s="52">
        <v>0</v>
      </c>
      <c r="J36" s="51">
        <v>0</v>
      </c>
      <c r="K36" s="51">
        <v>0</v>
      </c>
      <c r="L36" s="51">
        <v>0</v>
      </c>
      <c r="M36" s="51">
        <v>0</v>
      </c>
      <c r="N36" s="51">
        <v>0</v>
      </c>
      <c r="O36" s="54">
        <v>0</v>
      </c>
      <c r="P36" s="46">
        <f t="shared" si="0"/>
        <v>621886</v>
      </c>
      <c r="R36" s="1">
        <f t="shared" si="1"/>
        <v>498440</v>
      </c>
      <c r="S36" s="1">
        <f t="shared" si="1"/>
        <v>123446</v>
      </c>
      <c r="T36" s="1">
        <f t="shared" si="2"/>
        <v>621886</v>
      </c>
    </row>
    <row r="37" spans="1:20" x14ac:dyDescent="0.2">
      <c r="A37" s="16" t="s">
        <v>61</v>
      </c>
      <c r="B37" s="43">
        <v>31139</v>
      </c>
      <c r="C37" s="43">
        <v>116385</v>
      </c>
      <c r="D37" s="51">
        <v>0</v>
      </c>
      <c r="E37" s="51">
        <v>0</v>
      </c>
      <c r="F37" s="52">
        <v>0</v>
      </c>
      <c r="G37" s="52">
        <v>0</v>
      </c>
      <c r="H37" s="52">
        <v>0</v>
      </c>
      <c r="I37" s="52">
        <v>0</v>
      </c>
      <c r="J37" s="51">
        <v>0</v>
      </c>
      <c r="K37" s="51">
        <v>0</v>
      </c>
      <c r="L37" s="51">
        <v>0</v>
      </c>
      <c r="M37" s="51">
        <v>0</v>
      </c>
      <c r="N37" s="51">
        <v>0</v>
      </c>
      <c r="O37" s="54">
        <v>0</v>
      </c>
      <c r="P37" s="46">
        <f t="shared" si="0"/>
        <v>147524</v>
      </c>
      <c r="R37" s="1">
        <f t="shared" si="1"/>
        <v>31139</v>
      </c>
      <c r="S37" s="1">
        <f t="shared" si="1"/>
        <v>116385</v>
      </c>
      <c r="T37" s="1">
        <f t="shared" si="2"/>
        <v>147524</v>
      </c>
    </row>
    <row r="38" spans="1:20" x14ac:dyDescent="0.2">
      <c r="A38" s="16" t="s">
        <v>118</v>
      </c>
      <c r="B38" s="43">
        <v>0</v>
      </c>
      <c r="C38" s="43">
        <v>0</v>
      </c>
      <c r="D38" s="51">
        <v>579710</v>
      </c>
      <c r="E38" s="51">
        <v>0</v>
      </c>
      <c r="F38" s="52">
        <v>0</v>
      </c>
      <c r="G38" s="52">
        <v>0</v>
      </c>
      <c r="H38" s="52">
        <v>0</v>
      </c>
      <c r="I38" s="52">
        <v>0</v>
      </c>
      <c r="J38" s="51">
        <v>0</v>
      </c>
      <c r="K38" s="51">
        <v>0</v>
      </c>
      <c r="L38" s="51">
        <v>0</v>
      </c>
      <c r="M38" s="51">
        <v>0</v>
      </c>
      <c r="N38" s="51">
        <v>0</v>
      </c>
      <c r="O38" s="54">
        <v>0</v>
      </c>
      <c r="P38" s="46">
        <f t="shared" si="0"/>
        <v>579710</v>
      </c>
      <c r="R38" s="1">
        <f t="shared" si="1"/>
        <v>579710</v>
      </c>
      <c r="S38" s="1">
        <f t="shared" si="1"/>
        <v>0</v>
      </c>
      <c r="T38" s="1">
        <f t="shared" si="2"/>
        <v>579710</v>
      </c>
    </row>
    <row r="39" spans="1:20" x14ac:dyDescent="0.2">
      <c r="A39" s="16" t="s">
        <v>52</v>
      </c>
      <c r="B39" s="43">
        <v>19785</v>
      </c>
      <c r="C39" s="43">
        <v>0</v>
      </c>
      <c r="D39" s="51">
        <v>0</v>
      </c>
      <c r="E39" s="51">
        <v>0</v>
      </c>
      <c r="F39" s="52">
        <v>0</v>
      </c>
      <c r="G39" s="52">
        <v>0</v>
      </c>
      <c r="H39" s="52">
        <v>0</v>
      </c>
      <c r="I39" s="52">
        <v>0</v>
      </c>
      <c r="J39" s="51">
        <v>0</v>
      </c>
      <c r="K39" s="51">
        <v>0</v>
      </c>
      <c r="L39" s="51">
        <v>0</v>
      </c>
      <c r="M39" s="51">
        <v>0</v>
      </c>
      <c r="N39" s="51">
        <v>0</v>
      </c>
      <c r="O39" s="54">
        <v>0</v>
      </c>
      <c r="P39" s="46">
        <f t="shared" si="0"/>
        <v>19785</v>
      </c>
      <c r="R39" s="1">
        <f t="shared" si="1"/>
        <v>19785</v>
      </c>
      <c r="S39" s="1">
        <f t="shared" si="1"/>
        <v>0</v>
      </c>
      <c r="T39" s="1">
        <f t="shared" si="2"/>
        <v>19785</v>
      </c>
    </row>
    <row r="40" spans="1:20" x14ac:dyDescent="0.2">
      <c r="A40" s="16" t="s">
        <v>53</v>
      </c>
      <c r="B40" s="43">
        <v>629811</v>
      </c>
      <c r="C40" s="43">
        <v>12968</v>
      </c>
      <c r="D40" s="51">
        <v>0</v>
      </c>
      <c r="E40" s="51">
        <v>0</v>
      </c>
      <c r="F40" s="52">
        <v>0</v>
      </c>
      <c r="G40" s="52">
        <v>0</v>
      </c>
      <c r="H40" s="52">
        <v>0</v>
      </c>
      <c r="I40" s="52">
        <v>0</v>
      </c>
      <c r="J40" s="51">
        <v>0</v>
      </c>
      <c r="K40" s="51">
        <v>0</v>
      </c>
      <c r="L40" s="51">
        <v>0</v>
      </c>
      <c r="M40" s="51">
        <v>0</v>
      </c>
      <c r="N40" s="51">
        <v>0</v>
      </c>
      <c r="O40" s="54">
        <v>0</v>
      </c>
      <c r="P40" s="46">
        <f t="shared" si="0"/>
        <v>642779</v>
      </c>
      <c r="R40" s="1">
        <f t="shared" si="1"/>
        <v>629811</v>
      </c>
      <c r="S40" s="1">
        <f t="shared" si="1"/>
        <v>12968</v>
      </c>
      <c r="T40" s="1">
        <f t="shared" si="2"/>
        <v>642779</v>
      </c>
    </row>
    <row r="41" spans="1:20" x14ac:dyDescent="0.2">
      <c r="A41" s="16" t="s">
        <v>31</v>
      </c>
      <c r="B41" s="43">
        <v>95741</v>
      </c>
      <c r="C41" s="43">
        <v>0</v>
      </c>
      <c r="D41" s="51">
        <v>0</v>
      </c>
      <c r="E41" s="51">
        <v>0</v>
      </c>
      <c r="F41" s="52">
        <v>0</v>
      </c>
      <c r="G41" s="52">
        <v>0</v>
      </c>
      <c r="H41" s="52">
        <v>0</v>
      </c>
      <c r="I41" s="52">
        <v>0</v>
      </c>
      <c r="J41" s="51">
        <v>0</v>
      </c>
      <c r="K41" s="51">
        <v>0</v>
      </c>
      <c r="L41" s="51">
        <v>0</v>
      </c>
      <c r="M41" s="51">
        <v>0</v>
      </c>
      <c r="N41" s="51">
        <v>0</v>
      </c>
      <c r="O41" s="54">
        <v>0</v>
      </c>
      <c r="P41" s="46">
        <f t="shared" si="0"/>
        <v>95741</v>
      </c>
      <c r="R41" s="1">
        <f t="shared" si="1"/>
        <v>95741</v>
      </c>
      <c r="S41" s="1">
        <f t="shared" si="1"/>
        <v>0</v>
      </c>
      <c r="T41" s="1">
        <f t="shared" si="2"/>
        <v>95741</v>
      </c>
    </row>
    <row r="42" spans="1:20" x14ac:dyDescent="0.2">
      <c r="A42" s="16" t="s">
        <v>54</v>
      </c>
      <c r="B42" s="43">
        <v>693014</v>
      </c>
      <c r="C42" s="43">
        <v>0</v>
      </c>
      <c r="D42" s="51">
        <v>0</v>
      </c>
      <c r="E42" s="51">
        <v>0</v>
      </c>
      <c r="F42" s="52">
        <v>0</v>
      </c>
      <c r="G42" s="52">
        <v>0</v>
      </c>
      <c r="H42" s="52">
        <v>0</v>
      </c>
      <c r="I42" s="52">
        <v>0</v>
      </c>
      <c r="J42" s="51">
        <v>0</v>
      </c>
      <c r="K42" s="51">
        <v>0</v>
      </c>
      <c r="L42" s="51">
        <v>0</v>
      </c>
      <c r="M42" s="51">
        <v>0</v>
      </c>
      <c r="N42" s="51">
        <v>0</v>
      </c>
      <c r="O42" s="54">
        <v>0</v>
      </c>
      <c r="P42" s="46">
        <f t="shared" si="0"/>
        <v>693014</v>
      </c>
      <c r="R42" s="1">
        <f t="shared" si="1"/>
        <v>693014</v>
      </c>
      <c r="S42" s="1">
        <f t="shared" si="1"/>
        <v>0</v>
      </c>
      <c r="T42" s="1">
        <f t="shared" si="2"/>
        <v>693014</v>
      </c>
    </row>
    <row r="43" spans="1:20" x14ac:dyDescent="0.2">
      <c r="A43" s="16" t="s">
        <v>62</v>
      </c>
      <c r="B43" s="43">
        <v>0</v>
      </c>
      <c r="C43" s="43">
        <v>180489</v>
      </c>
      <c r="D43" s="51">
        <v>0</v>
      </c>
      <c r="E43" s="51">
        <v>0</v>
      </c>
      <c r="F43" s="52">
        <v>0</v>
      </c>
      <c r="G43" s="52">
        <v>0</v>
      </c>
      <c r="H43" s="52">
        <v>0</v>
      </c>
      <c r="I43" s="52">
        <v>0</v>
      </c>
      <c r="J43" s="51">
        <v>0</v>
      </c>
      <c r="K43" s="51">
        <v>0</v>
      </c>
      <c r="L43" s="51">
        <v>0</v>
      </c>
      <c r="M43" s="51">
        <v>0</v>
      </c>
      <c r="N43" s="51">
        <v>0</v>
      </c>
      <c r="O43" s="54">
        <v>0</v>
      </c>
      <c r="P43" s="46">
        <f t="shared" si="0"/>
        <v>180489</v>
      </c>
      <c r="R43" s="1">
        <f t="shared" si="1"/>
        <v>0</v>
      </c>
      <c r="S43" s="1">
        <f t="shared" si="1"/>
        <v>180489</v>
      </c>
      <c r="T43" s="1">
        <f t="shared" si="2"/>
        <v>180489</v>
      </c>
    </row>
    <row r="44" spans="1:20" x14ac:dyDescent="0.2">
      <c r="A44" s="16" t="s">
        <v>55</v>
      </c>
      <c r="B44" s="43">
        <v>1245654</v>
      </c>
      <c r="C44" s="43">
        <v>836732</v>
      </c>
      <c r="D44" s="51">
        <v>0</v>
      </c>
      <c r="E44" s="51">
        <v>0</v>
      </c>
      <c r="F44" s="52">
        <v>0</v>
      </c>
      <c r="G44" s="52">
        <v>0</v>
      </c>
      <c r="H44" s="52">
        <v>0</v>
      </c>
      <c r="I44" s="52">
        <v>0</v>
      </c>
      <c r="J44" s="51">
        <v>0</v>
      </c>
      <c r="K44" s="51">
        <v>0</v>
      </c>
      <c r="L44" s="51">
        <v>0</v>
      </c>
      <c r="M44" s="51">
        <v>0</v>
      </c>
      <c r="N44" s="51">
        <v>0</v>
      </c>
      <c r="O44" s="54">
        <v>0</v>
      </c>
      <c r="P44" s="46">
        <f t="shared" si="0"/>
        <v>2082386</v>
      </c>
      <c r="R44" s="1">
        <f t="shared" si="1"/>
        <v>1245654</v>
      </c>
      <c r="S44" s="1">
        <f t="shared" si="1"/>
        <v>836732</v>
      </c>
      <c r="T44" s="1">
        <f t="shared" si="2"/>
        <v>2082386</v>
      </c>
    </row>
    <row r="45" spans="1:20" x14ac:dyDescent="0.2">
      <c r="A45" s="16" t="s">
        <v>56</v>
      </c>
      <c r="B45" s="43">
        <v>231680</v>
      </c>
      <c r="C45" s="43">
        <v>285489</v>
      </c>
      <c r="D45" s="51">
        <v>0</v>
      </c>
      <c r="E45" s="51">
        <v>0</v>
      </c>
      <c r="F45" s="52">
        <v>0</v>
      </c>
      <c r="G45" s="52">
        <v>0</v>
      </c>
      <c r="H45" s="52">
        <v>0</v>
      </c>
      <c r="I45" s="52">
        <v>0</v>
      </c>
      <c r="J45" s="51">
        <v>0</v>
      </c>
      <c r="K45" s="51">
        <v>0</v>
      </c>
      <c r="L45" s="51">
        <v>0</v>
      </c>
      <c r="M45" s="51">
        <v>0</v>
      </c>
      <c r="N45" s="51">
        <v>0</v>
      </c>
      <c r="O45" s="54">
        <v>0</v>
      </c>
      <c r="P45" s="46">
        <f t="shared" si="0"/>
        <v>517169</v>
      </c>
      <c r="R45" s="1">
        <f t="shared" si="1"/>
        <v>231680</v>
      </c>
      <c r="S45" s="1">
        <f t="shared" si="1"/>
        <v>285489</v>
      </c>
      <c r="T45" s="1">
        <f t="shared" si="2"/>
        <v>517169</v>
      </c>
    </row>
    <row r="46" spans="1:20" x14ac:dyDescent="0.2">
      <c r="A46" s="16" t="s">
        <v>57</v>
      </c>
      <c r="B46" s="43">
        <v>3704547</v>
      </c>
      <c r="C46" s="43">
        <v>694687</v>
      </c>
      <c r="D46" s="51">
        <v>0</v>
      </c>
      <c r="E46" s="51">
        <v>0</v>
      </c>
      <c r="F46" s="52">
        <v>0</v>
      </c>
      <c r="G46" s="52">
        <v>0</v>
      </c>
      <c r="H46" s="52">
        <v>0</v>
      </c>
      <c r="I46" s="52">
        <v>0</v>
      </c>
      <c r="J46" s="51">
        <v>0</v>
      </c>
      <c r="K46" s="51">
        <v>0</v>
      </c>
      <c r="L46" s="51">
        <v>0</v>
      </c>
      <c r="M46" s="51">
        <v>0</v>
      </c>
      <c r="N46" s="51">
        <v>0</v>
      </c>
      <c r="O46" s="54">
        <v>0</v>
      </c>
      <c r="P46" s="46">
        <f t="shared" si="0"/>
        <v>4399234</v>
      </c>
      <c r="R46" s="1">
        <f t="shared" si="1"/>
        <v>3704547</v>
      </c>
      <c r="S46" s="1">
        <f t="shared" si="1"/>
        <v>694687</v>
      </c>
      <c r="T46" s="1">
        <f t="shared" si="2"/>
        <v>4399234</v>
      </c>
    </row>
    <row r="47" spans="1:20" x14ac:dyDescent="0.2">
      <c r="A47" s="16" t="s">
        <v>66</v>
      </c>
      <c r="B47" s="43">
        <v>0</v>
      </c>
      <c r="C47" s="43">
        <v>0</v>
      </c>
      <c r="D47" s="51">
        <v>0</v>
      </c>
      <c r="E47" s="51">
        <v>57649</v>
      </c>
      <c r="F47" s="52">
        <v>0</v>
      </c>
      <c r="G47" s="52">
        <v>0</v>
      </c>
      <c r="H47" s="52">
        <v>0</v>
      </c>
      <c r="I47" s="52">
        <v>0</v>
      </c>
      <c r="J47" s="51">
        <v>0</v>
      </c>
      <c r="K47" s="51">
        <v>0</v>
      </c>
      <c r="L47" s="51">
        <v>0</v>
      </c>
      <c r="M47" s="51">
        <v>0</v>
      </c>
      <c r="N47" s="51">
        <v>0</v>
      </c>
      <c r="O47" s="54">
        <v>0</v>
      </c>
      <c r="P47" s="46">
        <f t="shared" si="0"/>
        <v>57649</v>
      </c>
      <c r="R47" s="1">
        <f t="shared" si="1"/>
        <v>0</v>
      </c>
      <c r="S47" s="1">
        <f t="shared" si="1"/>
        <v>57649</v>
      </c>
      <c r="T47" s="1">
        <f t="shared" si="2"/>
        <v>57649</v>
      </c>
    </row>
    <row r="48" spans="1:20" x14ac:dyDescent="0.2">
      <c r="A48" s="16" t="s">
        <v>64</v>
      </c>
      <c r="B48" s="43">
        <v>0</v>
      </c>
      <c r="C48" s="43">
        <v>0</v>
      </c>
      <c r="D48" s="51">
        <v>0</v>
      </c>
      <c r="E48" s="51">
        <v>0</v>
      </c>
      <c r="F48" s="52">
        <v>0</v>
      </c>
      <c r="G48" s="52">
        <v>0</v>
      </c>
      <c r="H48" s="52">
        <v>0</v>
      </c>
      <c r="I48" s="52">
        <v>0</v>
      </c>
      <c r="J48" s="51">
        <v>0</v>
      </c>
      <c r="K48" s="51">
        <v>0</v>
      </c>
      <c r="L48" s="51">
        <v>0</v>
      </c>
      <c r="M48" s="51">
        <v>0</v>
      </c>
      <c r="N48" s="51">
        <v>139800</v>
      </c>
      <c r="O48" s="54">
        <v>0</v>
      </c>
      <c r="P48" s="46">
        <f t="shared" si="0"/>
        <v>139800</v>
      </c>
      <c r="R48" s="1">
        <f t="shared" si="1"/>
        <v>139800</v>
      </c>
      <c r="S48" s="1">
        <f t="shared" si="1"/>
        <v>0</v>
      </c>
      <c r="T48" s="1">
        <f t="shared" si="2"/>
        <v>139800</v>
      </c>
    </row>
    <row r="49" spans="1:20" x14ac:dyDescent="0.2">
      <c r="A49" s="16" t="s">
        <v>58</v>
      </c>
      <c r="B49" s="43">
        <v>44058</v>
      </c>
      <c r="C49" s="43">
        <v>6154</v>
      </c>
      <c r="D49" s="51">
        <v>0</v>
      </c>
      <c r="E49" s="51">
        <v>0</v>
      </c>
      <c r="F49" s="52">
        <v>0</v>
      </c>
      <c r="G49" s="52">
        <v>0</v>
      </c>
      <c r="H49" s="52">
        <v>0</v>
      </c>
      <c r="I49" s="52">
        <v>0</v>
      </c>
      <c r="J49" s="51">
        <v>0</v>
      </c>
      <c r="K49" s="51">
        <v>0</v>
      </c>
      <c r="L49" s="51">
        <v>0</v>
      </c>
      <c r="M49" s="51">
        <v>0</v>
      </c>
      <c r="N49" s="51">
        <v>0</v>
      </c>
      <c r="O49" s="54">
        <v>0</v>
      </c>
      <c r="P49" s="46">
        <f t="shared" si="0"/>
        <v>50212</v>
      </c>
      <c r="R49" s="1">
        <f t="shared" si="1"/>
        <v>44058</v>
      </c>
      <c r="S49" s="1">
        <f t="shared" si="1"/>
        <v>6154</v>
      </c>
      <c r="T49" s="1">
        <f t="shared" si="2"/>
        <v>50212</v>
      </c>
    </row>
    <row r="50" spans="1:20" x14ac:dyDescent="0.2">
      <c r="A50" s="16" t="s">
        <v>70</v>
      </c>
      <c r="B50" s="43">
        <v>0</v>
      </c>
      <c r="C50" s="43">
        <v>0</v>
      </c>
      <c r="D50" s="51">
        <v>0</v>
      </c>
      <c r="E50" s="51">
        <v>0</v>
      </c>
      <c r="F50" s="52">
        <v>0</v>
      </c>
      <c r="G50" s="52">
        <v>0</v>
      </c>
      <c r="H50" s="52">
        <v>0</v>
      </c>
      <c r="I50" s="52">
        <v>0</v>
      </c>
      <c r="J50" s="51">
        <v>0</v>
      </c>
      <c r="K50" s="51">
        <v>0</v>
      </c>
      <c r="L50" s="51">
        <v>0</v>
      </c>
      <c r="M50" s="51">
        <v>0</v>
      </c>
      <c r="N50" s="51">
        <v>0</v>
      </c>
      <c r="O50" s="54">
        <v>460420</v>
      </c>
      <c r="P50" s="46">
        <f t="shared" si="0"/>
        <v>460420</v>
      </c>
      <c r="R50" s="1">
        <f t="shared" si="1"/>
        <v>0</v>
      </c>
      <c r="S50" s="1">
        <f t="shared" si="1"/>
        <v>460420</v>
      </c>
      <c r="T50" s="1">
        <f t="shared" si="2"/>
        <v>460420</v>
      </c>
    </row>
    <row r="51" spans="1:20" x14ac:dyDescent="0.2">
      <c r="A51" s="16" t="s">
        <v>117</v>
      </c>
      <c r="B51" s="43">
        <v>0</v>
      </c>
      <c r="C51" s="43">
        <v>0</v>
      </c>
      <c r="D51" s="51">
        <v>24567588</v>
      </c>
      <c r="E51" s="51">
        <v>3584582</v>
      </c>
      <c r="F51" s="52">
        <v>0</v>
      </c>
      <c r="G51" s="52">
        <v>0</v>
      </c>
      <c r="H51" s="52">
        <v>0</v>
      </c>
      <c r="I51" s="52">
        <v>0</v>
      </c>
      <c r="J51" s="51">
        <v>0</v>
      </c>
      <c r="K51" s="51">
        <v>0</v>
      </c>
      <c r="L51" s="51">
        <v>0</v>
      </c>
      <c r="M51" s="51">
        <v>0</v>
      </c>
      <c r="N51" s="51">
        <v>0</v>
      </c>
      <c r="O51" s="54">
        <v>0</v>
      </c>
      <c r="P51" s="46">
        <f t="shared" si="0"/>
        <v>28152170</v>
      </c>
      <c r="R51" s="1">
        <f t="shared" si="1"/>
        <v>24567588</v>
      </c>
      <c r="S51" s="1">
        <f t="shared" si="1"/>
        <v>3584582</v>
      </c>
      <c r="T51" s="1">
        <f t="shared" si="2"/>
        <v>28152170</v>
      </c>
    </row>
    <row r="52" spans="1:20" x14ac:dyDescent="0.2">
      <c r="A52" s="16" t="s">
        <v>68</v>
      </c>
      <c r="B52" s="43">
        <v>0</v>
      </c>
      <c r="C52" s="43">
        <v>0</v>
      </c>
      <c r="D52" s="51">
        <v>0</v>
      </c>
      <c r="E52" s="51">
        <v>0</v>
      </c>
      <c r="F52" s="52">
        <v>2979418</v>
      </c>
      <c r="G52" s="52">
        <v>0</v>
      </c>
      <c r="H52" s="52">
        <v>0</v>
      </c>
      <c r="I52" s="52">
        <v>0</v>
      </c>
      <c r="J52" s="51">
        <v>0</v>
      </c>
      <c r="K52" s="51">
        <v>0</v>
      </c>
      <c r="L52" s="51">
        <v>0</v>
      </c>
      <c r="M52" s="51">
        <v>0</v>
      </c>
      <c r="N52" s="51">
        <v>0</v>
      </c>
      <c r="O52" s="54">
        <v>0</v>
      </c>
      <c r="P52" s="46">
        <f t="shared" si="0"/>
        <v>2979418</v>
      </c>
      <c r="R52" s="1">
        <f t="shared" si="1"/>
        <v>2979418</v>
      </c>
      <c r="S52" s="1">
        <f t="shared" si="1"/>
        <v>0</v>
      </c>
      <c r="T52" s="1">
        <f t="shared" si="2"/>
        <v>2979418</v>
      </c>
    </row>
    <row r="53" spans="1:20" x14ac:dyDescent="0.2">
      <c r="A53" s="16" t="s">
        <v>59</v>
      </c>
      <c r="B53" s="43">
        <v>6131</v>
      </c>
      <c r="C53" s="43">
        <v>0</v>
      </c>
      <c r="D53" s="51">
        <v>0</v>
      </c>
      <c r="E53" s="51">
        <v>0</v>
      </c>
      <c r="F53" s="52">
        <v>0</v>
      </c>
      <c r="G53" s="52">
        <v>0</v>
      </c>
      <c r="H53" s="52">
        <v>0</v>
      </c>
      <c r="I53" s="52">
        <v>0</v>
      </c>
      <c r="J53" s="51">
        <v>0</v>
      </c>
      <c r="K53" s="51">
        <v>0</v>
      </c>
      <c r="L53" s="51">
        <v>0</v>
      </c>
      <c r="M53" s="51">
        <v>0</v>
      </c>
      <c r="N53" s="51">
        <v>0</v>
      </c>
      <c r="O53" s="54">
        <v>0</v>
      </c>
      <c r="P53" s="46">
        <f t="shared" si="0"/>
        <v>6131</v>
      </c>
      <c r="R53" s="1">
        <f t="shared" si="1"/>
        <v>6131</v>
      </c>
      <c r="S53" s="1">
        <f t="shared" si="1"/>
        <v>0</v>
      </c>
      <c r="T53" s="1">
        <f t="shared" si="2"/>
        <v>6131</v>
      </c>
    </row>
    <row r="54" spans="1:20" x14ac:dyDescent="0.2">
      <c r="A54" s="16" t="s">
        <v>60</v>
      </c>
      <c r="B54" s="43">
        <v>45500</v>
      </c>
      <c r="C54" s="43">
        <v>37696</v>
      </c>
      <c r="D54" s="51">
        <v>0</v>
      </c>
      <c r="E54" s="51">
        <v>0</v>
      </c>
      <c r="F54" s="52">
        <v>0</v>
      </c>
      <c r="G54" s="52">
        <v>0</v>
      </c>
      <c r="H54" s="52">
        <v>0</v>
      </c>
      <c r="I54" s="52">
        <v>0</v>
      </c>
      <c r="J54" s="51">
        <v>0</v>
      </c>
      <c r="K54" s="51">
        <v>0</v>
      </c>
      <c r="L54" s="51">
        <v>0</v>
      </c>
      <c r="M54" s="51">
        <v>0</v>
      </c>
      <c r="N54" s="51">
        <v>0</v>
      </c>
      <c r="O54" s="54">
        <v>0</v>
      </c>
      <c r="P54" s="46">
        <f t="shared" si="0"/>
        <v>83196</v>
      </c>
      <c r="R54" s="1">
        <f t="shared" si="1"/>
        <v>45500</v>
      </c>
      <c r="S54" s="1">
        <f t="shared" si="1"/>
        <v>37696</v>
      </c>
      <c r="T54" s="1">
        <f t="shared" si="2"/>
        <v>83196</v>
      </c>
    </row>
    <row r="55" spans="1:20" x14ac:dyDescent="0.2">
      <c r="A55" s="31" t="s">
        <v>25</v>
      </c>
      <c r="B55" s="29">
        <f t="shared" ref="B55:P55" si="3">SUM(B5:B54)</f>
        <v>18416319</v>
      </c>
      <c r="C55" s="32">
        <f t="shared" si="3"/>
        <v>3280964</v>
      </c>
      <c r="D55" s="32">
        <f t="shared" si="3"/>
        <v>29095925</v>
      </c>
      <c r="E55" s="32">
        <f t="shared" si="3"/>
        <v>6131728</v>
      </c>
      <c r="F55" s="32">
        <f t="shared" si="3"/>
        <v>2979418</v>
      </c>
      <c r="G55" s="32">
        <f t="shared" si="3"/>
        <v>70863</v>
      </c>
      <c r="H55" s="32">
        <f t="shared" si="3"/>
        <v>0</v>
      </c>
      <c r="I55" s="32">
        <f t="shared" si="3"/>
        <v>0</v>
      </c>
      <c r="J55" s="32">
        <f t="shared" si="3"/>
        <v>0</v>
      </c>
      <c r="K55" s="32">
        <f t="shared" si="3"/>
        <v>0</v>
      </c>
      <c r="L55" s="32">
        <f t="shared" si="3"/>
        <v>0</v>
      </c>
      <c r="M55" s="32">
        <f t="shared" si="3"/>
        <v>0</v>
      </c>
      <c r="N55" s="32">
        <f t="shared" si="3"/>
        <v>645148</v>
      </c>
      <c r="O55" s="32">
        <f t="shared" si="3"/>
        <v>460420</v>
      </c>
      <c r="P55" s="47">
        <f t="shared" si="3"/>
        <v>61080785</v>
      </c>
      <c r="R55" s="1">
        <f>SUM(B55,D55,F55,H55,J55,L55,N55)</f>
        <v>51136810</v>
      </c>
      <c r="S55" s="1">
        <f>SUM(C55,E55,G55,I55,K55,M55,O55)</f>
        <v>9943975</v>
      </c>
      <c r="T55" s="1">
        <f>SUM(R55:S55)</f>
        <v>61080785</v>
      </c>
    </row>
    <row r="56" spans="1:20" x14ac:dyDescent="0.2">
      <c r="A56" s="31" t="s">
        <v>5</v>
      </c>
      <c r="B56" s="37">
        <f>(B55/$P55)</f>
        <v>0.30150756903337111</v>
      </c>
      <c r="C56" s="48">
        <f>(C55/$P55)</f>
        <v>5.3715157721041074E-2</v>
      </c>
      <c r="D56" s="37">
        <f t="shared" ref="D56:P56" si="4">(D55/$P55)</f>
        <v>0.4763515236420095</v>
      </c>
      <c r="E56" s="37">
        <f t="shared" si="4"/>
        <v>0.10038718395646029</v>
      </c>
      <c r="F56" s="37">
        <f t="shared" si="4"/>
        <v>4.8778318746230911E-2</v>
      </c>
      <c r="G56" s="37">
        <f t="shared" si="4"/>
        <v>1.160152083834548E-3</v>
      </c>
      <c r="H56" s="37">
        <f t="shared" si="4"/>
        <v>0</v>
      </c>
      <c r="I56" s="37">
        <f t="shared" si="4"/>
        <v>0</v>
      </c>
      <c r="J56" s="37">
        <f t="shared" si="4"/>
        <v>0</v>
      </c>
      <c r="K56" s="37">
        <f t="shared" si="4"/>
        <v>0</v>
      </c>
      <c r="L56" s="37">
        <f t="shared" si="4"/>
        <v>0</v>
      </c>
      <c r="M56" s="37">
        <f t="shared" si="4"/>
        <v>0</v>
      </c>
      <c r="N56" s="37">
        <f t="shared" si="4"/>
        <v>1.0562208720794927E-2</v>
      </c>
      <c r="O56" s="37">
        <f t="shared" si="4"/>
        <v>7.537886096257604E-3</v>
      </c>
      <c r="P56" s="49">
        <f t="shared" si="4"/>
        <v>1</v>
      </c>
    </row>
    <row r="57" spans="1:20" x14ac:dyDescent="0.2">
      <c r="A57" s="28" t="s">
        <v>27</v>
      </c>
      <c r="B57" s="33">
        <f t="shared" ref="B57:P57" si="5">COUNTIF(B5:B54,"&gt;0")</f>
        <v>39</v>
      </c>
      <c r="C57" s="50">
        <f t="shared" si="5"/>
        <v>18</v>
      </c>
      <c r="D57" s="50">
        <f t="shared" si="5"/>
        <v>4</v>
      </c>
      <c r="E57" s="50">
        <f t="shared" si="5"/>
        <v>3</v>
      </c>
      <c r="F57" s="50">
        <f t="shared" si="5"/>
        <v>1</v>
      </c>
      <c r="G57" s="50">
        <f t="shared" si="5"/>
        <v>1</v>
      </c>
      <c r="H57" s="50">
        <f t="shared" si="5"/>
        <v>0</v>
      </c>
      <c r="I57" s="50">
        <f t="shared" si="5"/>
        <v>0</v>
      </c>
      <c r="J57" s="50">
        <f t="shared" si="5"/>
        <v>0</v>
      </c>
      <c r="K57" s="50">
        <f t="shared" si="5"/>
        <v>0</v>
      </c>
      <c r="L57" s="50">
        <f t="shared" si="5"/>
        <v>0</v>
      </c>
      <c r="M57" s="50">
        <f t="shared" si="5"/>
        <v>0</v>
      </c>
      <c r="N57" s="50">
        <f t="shared" si="5"/>
        <v>2</v>
      </c>
      <c r="O57" s="50">
        <f t="shared" si="5"/>
        <v>1</v>
      </c>
      <c r="P57" s="36">
        <f t="shared" si="5"/>
        <v>50</v>
      </c>
    </row>
    <row r="58" spans="1:20" x14ac:dyDescent="0.2">
      <c r="A58" s="24"/>
      <c r="B58" s="17"/>
      <c r="C58" s="17"/>
      <c r="D58" s="17"/>
      <c r="E58" s="17"/>
      <c r="F58" s="17"/>
      <c r="G58" s="17"/>
      <c r="H58" s="17"/>
      <c r="I58" s="17"/>
      <c r="J58" s="17"/>
      <c r="K58" s="17"/>
      <c r="L58" s="17"/>
      <c r="M58" s="17"/>
      <c r="N58" s="17"/>
      <c r="O58" s="17"/>
      <c r="P58" s="18"/>
    </row>
    <row r="59" spans="1:20" ht="13.5" thickBot="1" x14ac:dyDescent="0.25">
      <c r="A59" s="19" t="s">
        <v>6</v>
      </c>
      <c r="B59" s="21"/>
      <c r="C59" s="21"/>
      <c r="D59" s="21"/>
      <c r="E59" s="21"/>
      <c r="F59" s="21"/>
      <c r="G59" s="21"/>
      <c r="H59" s="21"/>
      <c r="I59" s="21"/>
      <c r="J59" s="21"/>
      <c r="K59" s="21"/>
      <c r="L59" s="21"/>
      <c r="M59" s="21"/>
      <c r="N59" s="21"/>
      <c r="O59" s="21"/>
      <c r="P59" s="22"/>
    </row>
  </sheetData>
  <mergeCells count="7">
    <mergeCell ref="N3:O3"/>
    <mergeCell ref="B3:C3"/>
    <mergeCell ref="D3:E3"/>
    <mergeCell ref="F3:G3"/>
    <mergeCell ref="H3:I3"/>
    <mergeCell ref="J3:K3"/>
    <mergeCell ref="L3:M3"/>
  </mergeCells>
  <printOptions horizontalCentered="1"/>
  <pageMargins left="0.5" right="0.5" top="0.5" bottom="0.5" header="0.3" footer="0.3"/>
  <pageSetup paperSize="5" scale="64" fitToHeight="0" orientation="landscape" verticalDpi="0" r:id="rId1"/>
  <headerFooter>
    <oddFooter>&amp;L&amp;12Office of Economic and Demographic Research&amp;R&amp;12Page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66"/>
  <sheetViews>
    <sheetView workbookViewId="0"/>
  </sheetViews>
  <sheetFormatPr defaultRowHeight="12.75" x14ac:dyDescent="0.2"/>
  <cols>
    <col min="1" max="1" width="55.7109375" customWidth="1"/>
    <col min="2" max="15" width="13.7109375" customWidth="1"/>
    <col min="16" max="16" width="14.7109375" customWidth="1"/>
    <col min="18" max="20" width="13.7109375" customWidth="1"/>
  </cols>
  <sheetData>
    <row r="1" spans="1:20" ht="23.25" x14ac:dyDescent="0.35">
      <c r="A1" s="3" t="s">
        <v>8</v>
      </c>
      <c r="B1" s="4"/>
      <c r="C1" s="4"/>
      <c r="D1" s="5"/>
      <c r="E1" s="5"/>
      <c r="F1" s="5"/>
      <c r="G1" s="5"/>
      <c r="H1" s="5"/>
      <c r="I1" s="5"/>
      <c r="J1" s="5"/>
      <c r="K1" s="5"/>
      <c r="L1" s="5"/>
      <c r="M1" s="5"/>
      <c r="N1" s="5"/>
      <c r="O1" s="5"/>
      <c r="P1" s="6"/>
    </row>
    <row r="2" spans="1:20" ht="18.75" thickBot="1" x14ac:dyDescent="0.3">
      <c r="A2" s="7" t="s">
        <v>113</v>
      </c>
      <c r="B2" s="8"/>
      <c r="C2" s="8"/>
      <c r="D2" s="9"/>
      <c r="E2" s="9"/>
      <c r="F2" s="9"/>
      <c r="G2" s="9"/>
      <c r="H2" s="9"/>
      <c r="I2" s="9"/>
      <c r="J2" s="9"/>
      <c r="K2" s="9"/>
      <c r="L2" s="9"/>
      <c r="M2" s="9"/>
      <c r="N2" s="9"/>
      <c r="O2" s="9"/>
      <c r="P2" s="10"/>
    </row>
    <row r="3" spans="1:20" x14ac:dyDescent="0.2">
      <c r="A3" s="25"/>
      <c r="B3" s="92" t="s">
        <v>0</v>
      </c>
      <c r="C3" s="93"/>
      <c r="D3" s="92" t="s">
        <v>33</v>
      </c>
      <c r="E3" s="93"/>
      <c r="F3" s="92" t="s">
        <v>1</v>
      </c>
      <c r="G3" s="93"/>
      <c r="H3" s="92" t="s">
        <v>34</v>
      </c>
      <c r="I3" s="93"/>
      <c r="J3" s="92" t="s">
        <v>35</v>
      </c>
      <c r="K3" s="93"/>
      <c r="L3" s="92" t="s">
        <v>36</v>
      </c>
      <c r="M3" s="93"/>
      <c r="N3" s="92" t="s">
        <v>2</v>
      </c>
      <c r="O3" s="93"/>
      <c r="P3" s="39" t="s">
        <v>4</v>
      </c>
    </row>
    <row r="4" spans="1:20" ht="13.5" thickBot="1" x14ac:dyDescent="0.25">
      <c r="A4" s="26" t="s">
        <v>76</v>
      </c>
      <c r="B4" s="27" t="s">
        <v>37</v>
      </c>
      <c r="C4" s="40" t="s">
        <v>38</v>
      </c>
      <c r="D4" s="40" t="s">
        <v>37</v>
      </c>
      <c r="E4" s="40" t="s">
        <v>38</v>
      </c>
      <c r="F4" s="40" t="s">
        <v>37</v>
      </c>
      <c r="G4" s="40" t="s">
        <v>38</v>
      </c>
      <c r="H4" s="40" t="s">
        <v>37</v>
      </c>
      <c r="I4" s="40" t="s">
        <v>38</v>
      </c>
      <c r="J4" s="40" t="s">
        <v>37</v>
      </c>
      <c r="K4" s="40" t="s">
        <v>38</v>
      </c>
      <c r="L4" s="40" t="s">
        <v>37</v>
      </c>
      <c r="M4" s="40" t="s">
        <v>38</v>
      </c>
      <c r="N4" s="40" t="s">
        <v>37</v>
      </c>
      <c r="O4" s="40" t="s">
        <v>38</v>
      </c>
      <c r="P4" s="41" t="s">
        <v>3</v>
      </c>
      <c r="R4" s="40" t="s">
        <v>37</v>
      </c>
      <c r="S4" s="40" t="s">
        <v>38</v>
      </c>
      <c r="T4" s="40" t="s">
        <v>4</v>
      </c>
    </row>
    <row r="5" spans="1:20" x14ac:dyDescent="0.2">
      <c r="A5" s="13" t="s">
        <v>63</v>
      </c>
      <c r="B5" s="42">
        <v>0</v>
      </c>
      <c r="C5" s="42">
        <v>0</v>
      </c>
      <c r="D5" s="14">
        <v>749005</v>
      </c>
      <c r="E5" s="14">
        <v>0</v>
      </c>
      <c r="F5" s="14">
        <v>0</v>
      </c>
      <c r="G5" s="14">
        <v>0</v>
      </c>
      <c r="H5" s="14">
        <v>0</v>
      </c>
      <c r="I5" s="14">
        <v>0</v>
      </c>
      <c r="J5" s="14">
        <v>0</v>
      </c>
      <c r="K5" s="14">
        <v>0</v>
      </c>
      <c r="L5" s="14">
        <v>0</v>
      </c>
      <c r="M5" s="14">
        <v>0</v>
      </c>
      <c r="N5" s="14">
        <v>0</v>
      </c>
      <c r="O5" s="14">
        <v>0</v>
      </c>
      <c r="P5" s="15">
        <f t="shared" ref="P5:P37" si="0">SUM(B5:O5)</f>
        <v>749005</v>
      </c>
      <c r="R5" s="1">
        <f>SUM(B5,D5,F5,H5,J5,L5,N5)</f>
        <v>749005</v>
      </c>
      <c r="S5" s="1">
        <f>SUM(C5,E5,G5,I5,K5,M5,O5)</f>
        <v>0</v>
      </c>
      <c r="T5" s="1">
        <f>SUM(R5:S5)</f>
        <v>749005</v>
      </c>
    </row>
    <row r="6" spans="1:20" x14ac:dyDescent="0.2">
      <c r="A6" s="16" t="s">
        <v>39</v>
      </c>
      <c r="B6" s="43">
        <v>7168</v>
      </c>
      <c r="C6" s="43">
        <v>0</v>
      </c>
      <c r="D6" s="51">
        <v>0</v>
      </c>
      <c r="E6" s="51">
        <v>0</v>
      </c>
      <c r="F6" s="52">
        <v>0</v>
      </c>
      <c r="G6" s="52">
        <v>0</v>
      </c>
      <c r="H6" s="52">
        <v>0</v>
      </c>
      <c r="I6" s="52">
        <v>0</v>
      </c>
      <c r="J6" s="51">
        <v>0</v>
      </c>
      <c r="K6" s="51">
        <v>0</v>
      </c>
      <c r="L6" s="51">
        <v>0</v>
      </c>
      <c r="M6" s="51">
        <v>0</v>
      </c>
      <c r="N6" s="51">
        <v>0</v>
      </c>
      <c r="O6" s="51">
        <v>0</v>
      </c>
      <c r="P6" s="46">
        <f t="shared" si="0"/>
        <v>7168</v>
      </c>
      <c r="R6" s="1">
        <f>SUM(B6,D6,F6,H6,J6,L6,N6)</f>
        <v>7168</v>
      </c>
      <c r="S6" s="1">
        <f>SUM(C6,E6,G6,I6,K6,M6,O6)</f>
        <v>0</v>
      </c>
      <c r="T6" s="1">
        <f t="shared" ref="T6:T60" si="1">SUM(R6:S6)</f>
        <v>7168</v>
      </c>
    </row>
    <row r="7" spans="1:20" x14ac:dyDescent="0.2">
      <c r="A7" s="16" t="s">
        <v>40</v>
      </c>
      <c r="B7" s="43">
        <v>68110</v>
      </c>
      <c r="C7" s="43">
        <v>0</v>
      </c>
      <c r="D7" s="51">
        <v>0</v>
      </c>
      <c r="E7" s="51">
        <v>0</v>
      </c>
      <c r="F7" s="52">
        <v>0</v>
      </c>
      <c r="G7" s="52">
        <v>0</v>
      </c>
      <c r="H7" s="52">
        <v>0</v>
      </c>
      <c r="I7" s="52">
        <v>0</v>
      </c>
      <c r="J7" s="51">
        <v>0</v>
      </c>
      <c r="K7" s="51">
        <v>0</v>
      </c>
      <c r="L7" s="51">
        <v>0</v>
      </c>
      <c r="M7" s="51">
        <v>0</v>
      </c>
      <c r="N7" s="51">
        <v>0</v>
      </c>
      <c r="O7" s="51">
        <v>0</v>
      </c>
      <c r="P7" s="46">
        <f t="shared" si="0"/>
        <v>68110</v>
      </c>
      <c r="R7" s="1">
        <f t="shared" ref="R7:R60" si="2">SUM(B7,D7,F7,H7,J7,L7,N7)</f>
        <v>68110</v>
      </c>
      <c r="S7" s="1">
        <f t="shared" ref="S7:S60" si="3">SUM(C7,E7,G7,I7,K7,M7,O7)</f>
        <v>0</v>
      </c>
      <c r="T7" s="1">
        <f t="shared" si="1"/>
        <v>68110</v>
      </c>
    </row>
    <row r="8" spans="1:20" x14ac:dyDescent="0.2">
      <c r="A8" s="16" t="s">
        <v>9</v>
      </c>
      <c r="B8" s="43">
        <v>30722</v>
      </c>
      <c r="C8" s="43">
        <v>0</v>
      </c>
      <c r="D8" s="51">
        <v>0</v>
      </c>
      <c r="E8" s="51">
        <v>0</v>
      </c>
      <c r="F8" s="52">
        <v>0</v>
      </c>
      <c r="G8" s="52">
        <v>0</v>
      </c>
      <c r="H8" s="52">
        <v>0</v>
      </c>
      <c r="I8" s="52">
        <v>0</v>
      </c>
      <c r="J8" s="51">
        <v>0</v>
      </c>
      <c r="K8" s="51">
        <v>0</v>
      </c>
      <c r="L8" s="51">
        <v>0</v>
      </c>
      <c r="M8" s="51">
        <v>0</v>
      </c>
      <c r="N8" s="51">
        <v>0</v>
      </c>
      <c r="O8" s="51">
        <v>0</v>
      </c>
      <c r="P8" s="46">
        <f t="shared" si="0"/>
        <v>30722</v>
      </c>
      <c r="R8" s="1">
        <f t="shared" si="2"/>
        <v>30722</v>
      </c>
      <c r="S8" s="1">
        <f t="shared" si="3"/>
        <v>0</v>
      </c>
      <c r="T8" s="1">
        <f t="shared" si="1"/>
        <v>30722</v>
      </c>
    </row>
    <row r="9" spans="1:20" x14ac:dyDescent="0.2">
      <c r="A9" s="16" t="s">
        <v>41</v>
      </c>
      <c r="B9" s="43">
        <v>50165</v>
      </c>
      <c r="C9" s="43">
        <v>1096</v>
      </c>
      <c r="D9" s="51">
        <v>0</v>
      </c>
      <c r="E9" s="51">
        <v>0</v>
      </c>
      <c r="F9" s="52">
        <v>0</v>
      </c>
      <c r="G9" s="52">
        <v>0</v>
      </c>
      <c r="H9" s="52">
        <v>0</v>
      </c>
      <c r="I9" s="52">
        <v>0</v>
      </c>
      <c r="J9" s="51">
        <v>0</v>
      </c>
      <c r="K9" s="51">
        <v>0</v>
      </c>
      <c r="L9" s="51">
        <v>0</v>
      </c>
      <c r="M9" s="51">
        <v>0</v>
      </c>
      <c r="N9" s="51">
        <v>0</v>
      </c>
      <c r="O9" s="51">
        <v>0</v>
      </c>
      <c r="P9" s="46">
        <f t="shared" si="0"/>
        <v>51261</v>
      </c>
      <c r="R9" s="1">
        <f t="shared" si="2"/>
        <v>50165</v>
      </c>
      <c r="S9" s="1">
        <f t="shared" si="3"/>
        <v>1096</v>
      </c>
      <c r="T9" s="1">
        <f t="shared" si="1"/>
        <v>51261</v>
      </c>
    </row>
    <row r="10" spans="1:20" x14ac:dyDescent="0.2">
      <c r="A10" s="16" t="s">
        <v>65</v>
      </c>
      <c r="B10" s="43">
        <v>0</v>
      </c>
      <c r="C10" s="43">
        <v>0</v>
      </c>
      <c r="D10" s="51">
        <v>168250</v>
      </c>
      <c r="E10" s="51">
        <v>12000</v>
      </c>
      <c r="F10" s="52">
        <v>0</v>
      </c>
      <c r="G10" s="52">
        <v>0</v>
      </c>
      <c r="H10" s="52">
        <v>0</v>
      </c>
      <c r="I10" s="52">
        <v>0</v>
      </c>
      <c r="J10" s="51">
        <v>0</v>
      </c>
      <c r="K10" s="51">
        <v>0</v>
      </c>
      <c r="L10" s="51">
        <v>0</v>
      </c>
      <c r="M10" s="51">
        <v>0</v>
      </c>
      <c r="N10" s="51">
        <v>0</v>
      </c>
      <c r="O10" s="51">
        <v>0</v>
      </c>
      <c r="P10" s="46">
        <f t="shared" si="0"/>
        <v>180250</v>
      </c>
      <c r="R10" s="1">
        <f t="shared" si="2"/>
        <v>168250</v>
      </c>
      <c r="S10" s="1">
        <f t="shared" si="3"/>
        <v>12000</v>
      </c>
      <c r="T10" s="1">
        <f t="shared" si="1"/>
        <v>180250</v>
      </c>
    </row>
    <row r="11" spans="1:20" x14ac:dyDescent="0.2">
      <c r="A11" s="16" t="s">
        <v>10</v>
      </c>
      <c r="B11" s="43">
        <v>3415</v>
      </c>
      <c r="C11" s="43">
        <v>0</v>
      </c>
      <c r="D11" s="51">
        <v>0</v>
      </c>
      <c r="E11" s="51">
        <v>0</v>
      </c>
      <c r="F11" s="52">
        <v>0</v>
      </c>
      <c r="G11" s="52">
        <v>0</v>
      </c>
      <c r="H11" s="52">
        <v>0</v>
      </c>
      <c r="I11" s="52">
        <v>0</v>
      </c>
      <c r="J11" s="51">
        <v>0</v>
      </c>
      <c r="K11" s="51">
        <v>0</v>
      </c>
      <c r="L11" s="51">
        <v>0</v>
      </c>
      <c r="M11" s="51">
        <v>0</v>
      </c>
      <c r="N11" s="51">
        <v>0</v>
      </c>
      <c r="O11" s="51">
        <v>0</v>
      </c>
      <c r="P11" s="46">
        <f t="shared" si="0"/>
        <v>3415</v>
      </c>
      <c r="R11" s="1">
        <f t="shared" si="2"/>
        <v>3415</v>
      </c>
      <c r="S11" s="1">
        <f t="shared" si="3"/>
        <v>0</v>
      </c>
      <c r="T11" s="1">
        <f t="shared" si="1"/>
        <v>3415</v>
      </c>
    </row>
    <row r="12" spans="1:20" x14ac:dyDescent="0.2">
      <c r="A12" s="16" t="s">
        <v>42</v>
      </c>
      <c r="B12" s="43">
        <v>355648</v>
      </c>
      <c r="C12" s="43">
        <v>28104</v>
      </c>
      <c r="D12" s="51">
        <v>0</v>
      </c>
      <c r="E12" s="51">
        <v>0</v>
      </c>
      <c r="F12" s="52">
        <v>0</v>
      </c>
      <c r="G12" s="52">
        <v>0</v>
      </c>
      <c r="H12" s="52">
        <v>0</v>
      </c>
      <c r="I12" s="52">
        <v>0</v>
      </c>
      <c r="J12" s="51">
        <v>0</v>
      </c>
      <c r="K12" s="51">
        <v>0</v>
      </c>
      <c r="L12" s="51">
        <v>0</v>
      </c>
      <c r="M12" s="51">
        <v>0</v>
      </c>
      <c r="N12" s="51">
        <v>0</v>
      </c>
      <c r="O12" s="51">
        <v>0</v>
      </c>
      <c r="P12" s="46">
        <f t="shared" si="0"/>
        <v>383752</v>
      </c>
      <c r="R12" s="1">
        <f t="shared" si="2"/>
        <v>355648</v>
      </c>
      <c r="S12" s="1">
        <f t="shared" si="3"/>
        <v>28104</v>
      </c>
      <c r="T12" s="1">
        <f t="shared" si="1"/>
        <v>383752</v>
      </c>
    </row>
    <row r="13" spans="1:20" x14ac:dyDescent="0.2">
      <c r="A13" s="16" t="s">
        <v>28</v>
      </c>
      <c r="B13" s="43">
        <v>4204</v>
      </c>
      <c r="C13" s="43">
        <v>0</v>
      </c>
      <c r="D13" s="51">
        <v>0</v>
      </c>
      <c r="E13" s="51">
        <v>0</v>
      </c>
      <c r="F13" s="52">
        <v>0</v>
      </c>
      <c r="G13" s="52">
        <v>0</v>
      </c>
      <c r="H13" s="52">
        <v>0</v>
      </c>
      <c r="I13" s="52">
        <v>0</v>
      </c>
      <c r="J13" s="51">
        <v>0</v>
      </c>
      <c r="K13" s="51">
        <v>0</v>
      </c>
      <c r="L13" s="51">
        <v>0</v>
      </c>
      <c r="M13" s="51">
        <v>0</v>
      </c>
      <c r="N13" s="51">
        <v>0</v>
      </c>
      <c r="O13" s="51">
        <v>0</v>
      </c>
      <c r="P13" s="46">
        <f t="shared" si="0"/>
        <v>4204</v>
      </c>
      <c r="R13" s="1">
        <f t="shared" si="2"/>
        <v>4204</v>
      </c>
      <c r="S13" s="1">
        <f t="shared" si="3"/>
        <v>0</v>
      </c>
      <c r="T13" s="1">
        <f t="shared" si="1"/>
        <v>4204</v>
      </c>
    </row>
    <row r="14" spans="1:20" x14ac:dyDescent="0.2">
      <c r="A14" s="16" t="s">
        <v>11</v>
      </c>
      <c r="B14" s="43">
        <v>65492</v>
      </c>
      <c r="C14" s="43">
        <v>56625</v>
      </c>
      <c r="D14" s="51">
        <v>0</v>
      </c>
      <c r="E14" s="51">
        <v>0</v>
      </c>
      <c r="F14" s="52">
        <v>0</v>
      </c>
      <c r="G14" s="52">
        <v>0</v>
      </c>
      <c r="H14" s="52">
        <v>0</v>
      </c>
      <c r="I14" s="52">
        <v>0</v>
      </c>
      <c r="J14" s="51">
        <v>0</v>
      </c>
      <c r="K14" s="51">
        <v>0</v>
      </c>
      <c r="L14" s="51">
        <v>0</v>
      </c>
      <c r="M14" s="51">
        <v>0</v>
      </c>
      <c r="N14" s="51">
        <v>0</v>
      </c>
      <c r="O14" s="51">
        <v>0</v>
      </c>
      <c r="P14" s="46">
        <f t="shared" si="0"/>
        <v>122117</v>
      </c>
      <c r="R14" s="1">
        <f t="shared" si="2"/>
        <v>65492</v>
      </c>
      <c r="S14" s="1">
        <f t="shared" si="3"/>
        <v>56625</v>
      </c>
      <c r="T14" s="1">
        <f t="shared" si="1"/>
        <v>122117</v>
      </c>
    </row>
    <row r="15" spans="1:20" x14ac:dyDescent="0.2">
      <c r="A15" s="16" t="s">
        <v>29</v>
      </c>
      <c r="B15" s="43">
        <v>37762</v>
      </c>
      <c r="C15" s="43">
        <v>63556</v>
      </c>
      <c r="D15" s="51">
        <v>0</v>
      </c>
      <c r="E15" s="51">
        <v>0</v>
      </c>
      <c r="F15" s="52">
        <v>0</v>
      </c>
      <c r="G15" s="52">
        <v>0</v>
      </c>
      <c r="H15" s="52">
        <v>0</v>
      </c>
      <c r="I15" s="52">
        <v>0</v>
      </c>
      <c r="J15" s="51">
        <v>0</v>
      </c>
      <c r="K15" s="51">
        <v>0</v>
      </c>
      <c r="L15" s="51">
        <v>0</v>
      </c>
      <c r="M15" s="51">
        <v>0</v>
      </c>
      <c r="N15" s="51">
        <v>0</v>
      </c>
      <c r="O15" s="51">
        <v>0</v>
      </c>
      <c r="P15" s="46">
        <f t="shared" si="0"/>
        <v>101318</v>
      </c>
      <c r="R15" s="1">
        <f t="shared" si="2"/>
        <v>37762</v>
      </c>
      <c r="S15" s="1">
        <f t="shared" si="3"/>
        <v>63556</v>
      </c>
      <c r="T15" s="1">
        <f t="shared" si="1"/>
        <v>101318</v>
      </c>
    </row>
    <row r="16" spans="1:20" x14ac:dyDescent="0.2">
      <c r="A16" s="16" t="s">
        <v>12</v>
      </c>
      <c r="B16" s="43">
        <v>33534</v>
      </c>
      <c r="C16" s="43">
        <v>0</v>
      </c>
      <c r="D16" s="51">
        <v>0</v>
      </c>
      <c r="E16" s="51">
        <v>0</v>
      </c>
      <c r="F16" s="52">
        <v>0</v>
      </c>
      <c r="G16" s="52">
        <v>0</v>
      </c>
      <c r="H16" s="52">
        <v>0</v>
      </c>
      <c r="I16" s="52">
        <v>0</v>
      </c>
      <c r="J16" s="51">
        <v>0</v>
      </c>
      <c r="K16" s="51">
        <v>0</v>
      </c>
      <c r="L16" s="51">
        <v>0</v>
      </c>
      <c r="M16" s="51">
        <v>0</v>
      </c>
      <c r="N16" s="51">
        <v>0</v>
      </c>
      <c r="O16" s="51">
        <v>0</v>
      </c>
      <c r="P16" s="46">
        <f t="shared" si="0"/>
        <v>33534</v>
      </c>
      <c r="R16" s="1">
        <f t="shared" si="2"/>
        <v>33534</v>
      </c>
      <c r="S16" s="1">
        <f t="shared" si="3"/>
        <v>0</v>
      </c>
      <c r="T16" s="1">
        <f t="shared" si="1"/>
        <v>33534</v>
      </c>
    </row>
    <row r="17" spans="1:20" x14ac:dyDescent="0.2">
      <c r="A17" s="16" t="s">
        <v>114</v>
      </c>
      <c r="B17" s="43">
        <v>1500</v>
      </c>
      <c r="C17" s="43">
        <v>0</v>
      </c>
      <c r="D17" s="51">
        <v>0</v>
      </c>
      <c r="E17" s="51">
        <v>0</v>
      </c>
      <c r="F17" s="52">
        <v>0</v>
      </c>
      <c r="G17" s="52">
        <v>0</v>
      </c>
      <c r="H17" s="52">
        <v>0</v>
      </c>
      <c r="I17" s="52">
        <v>0</v>
      </c>
      <c r="J17" s="51">
        <v>0</v>
      </c>
      <c r="K17" s="51">
        <v>0</v>
      </c>
      <c r="L17" s="51">
        <v>0</v>
      </c>
      <c r="M17" s="51">
        <v>0</v>
      </c>
      <c r="N17" s="51">
        <v>0</v>
      </c>
      <c r="O17" s="51">
        <v>0</v>
      </c>
      <c r="P17" s="46">
        <f t="shared" si="0"/>
        <v>1500</v>
      </c>
      <c r="R17" s="1">
        <f t="shared" si="2"/>
        <v>1500</v>
      </c>
      <c r="S17" s="1">
        <f t="shared" si="3"/>
        <v>0</v>
      </c>
      <c r="T17" s="1">
        <f t="shared" si="1"/>
        <v>1500</v>
      </c>
    </row>
    <row r="18" spans="1:20" x14ac:dyDescent="0.2">
      <c r="A18" s="16" t="s">
        <v>78</v>
      </c>
      <c r="B18" s="43">
        <v>0</v>
      </c>
      <c r="C18" s="43">
        <v>0</v>
      </c>
      <c r="D18" s="51">
        <v>0</v>
      </c>
      <c r="E18" s="51">
        <v>0</v>
      </c>
      <c r="F18" s="52">
        <v>0</v>
      </c>
      <c r="G18" s="52">
        <v>43741</v>
      </c>
      <c r="H18" s="52">
        <v>0</v>
      </c>
      <c r="I18" s="52">
        <v>0</v>
      </c>
      <c r="J18" s="51">
        <v>0</v>
      </c>
      <c r="K18" s="51">
        <v>0</v>
      </c>
      <c r="L18" s="51">
        <v>0</v>
      </c>
      <c r="M18" s="51">
        <v>0</v>
      </c>
      <c r="N18" s="51">
        <v>0</v>
      </c>
      <c r="O18" s="51">
        <v>0</v>
      </c>
      <c r="P18" s="46">
        <f t="shared" si="0"/>
        <v>43741</v>
      </c>
      <c r="R18" s="1">
        <f t="shared" si="2"/>
        <v>0</v>
      </c>
      <c r="S18" s="1">
        <f t="shared" si="3"/>
        <v>43741</v>
      </c>
      <c r="T18" s="1">
        <f t="shared" si="1"/>
        <v>43741</v>
      </c>
    </row>
    <row r="19" spans="1:20" x14ac:dyDescent="0.2">
      <c r="A19" s="16" t="s">
        <v>43</v>
      </c>
      <c r="B19" s="43">
        <v>33069</v>
      </c>
      <c r="C19" s="43">
        <v>37121</v>
      </c>
      <c r="D19" s="51">
        <v>0</v>
      </c>
      <c r="E19" s="51">
        <v>0</v>
      </c>
      <c r="F19" s="52">
        <v>0</v>
      </c>
      <c r="G19" s="52">
        <v>0</v>
      </c>
      <c r="H19" s="52">
        <v>0</v>
      </c>
      <c r="I19" s="52">
        <v>0</v>
      </c>
      <c r="J19" s="51">
        <v>0</v>
      </c>
      <c r="K19" s="51">
        <v>0</v>
      </c>
      <c r="L19" s="51">
        <v>0</v>
      </c>
      <c r="M19" s="51">
        <v>0</v>
      </c>
      <c r="N19" s="51">
        <v>0</v>
      </c>
      <c r="O19" s="51">
        <v>0</v>
      </c>
      <c r="P19" s="46">
        <f t="shared" si="0"/>
        <v>70190</v>
      </c>
      <c r="R19" s="1">
        <f t="shared" si="2"/>
        <v>33069</v>
      </c>
      <c r="S19" s="1">
        <f t="shared" si="3"/>
        <v>37121</v>
      </c>
      <c r="T19" s="1">
        <f t="shared" si="1"/>
        <v>70190</v>
      </c>
    </row>
    <row r="20" spans="1:20" x14ac:dyDescent="0.2">
      <c r="A20" s="55" t="s">
        <v>44</v>
      </c>
      <c r="B20" s="43">
        <v>1377510</v>
      </c>
      <c r="C20" s="43">
        <v>173369</v>
      </c>
      <c r="D20" s="51">
        <v>0</v>
      </c>
      <c r="E20" s="51">
        <v>0</v>
      </c>
      <c r="F20" s="52">
        <v>0</v>
      </c>
      <c r="G20" s="52">
        <v>0</v>
      </c>
      <c r="H20" s="52">
        <v>0</v>
      </c>
      <c r="I20" s="52">
        <v>0</v>
      </c>
      <c r="J20" s="51">
        <v>0</v>
      </c>
      <c r="K20" s="51">
        <v>0</v>
      </c>
      <c r="L20" s="51">
        <v>0</v>
      </c>
      <c r="M20" s="51">
        <v>0</v>
      </c>
      <c r="N20" s="51">
        <v>0</v>
      </c>
      <c r="O20" s="51">
        <v>0</v>
      </c>
      <c r="P20" s="46">
        <f t="shared" si="0"/>
        <v>1550879</v>
      </c>
      <c r="R20" s="1">
        <f t="shared" si="2"/>
        <v>1377510</v>
      </c>
      <c r="S20" s="1">
        <f t="shared" si="3"/>
        <v>173369</v>
      </c>
      <c r="T20" s="1">
        <f t="shared" si="1"/>
        <v>1550879</v>
      </c>
    </row>
    <row r="21" spans="1:20" x14ac:dyDescent="0.2">
      <c r="A21" s="16" t="s">
        <v>13</v>
      </c>
      <c r="B21" s="43">
        <v>0</v>
      </c>
      <c r="C21" s="43">
        <v>0</v>
      </c>
      <c r="D21" s="51">
        <v>3409378</v>
      </c>
      <c r="E21" s="51">
        <v>1914963</v>
      </c>
      <c r="F21" s="52">
        <v>0</v>
      </c>
      <c r="G21" s="52">
        <v>0</v>
      </c>
      <c r="H21" s="52">
        <v>0</v>
      </c>
      <c r="I21" s="52">
        <v>0</v>
      </c>
      <c r="J21" s="51">
        <v>0</v>
      </c>
      <c r="K21" s="51">
        <v>0</v>
      </c>
      <c r="L21" s="51">
        <v>0</v>
      </c>
      <c r="M21" s="51">
        <v>0</v>
      </c>
      <c r="N21" s="51">
        <v>0</v>
      </c>
      <c r="O21" s="51">
        <v>0</v>
      </c>
      <c r="P21" s="46">
        <f t="shared" si="0"/>
        <v>5324341</v>
      </c>
      <c r="R21" s="1">
        <f t="shared" si="2"/>
        <v>3409378</v>
      </c>
      <c r="S21" s="1">
        <f t="shared" si="3"/>
        <v>1914963</v>
      </c>
      <c r="T21" s="1">
        <f t="shared" si="1"/>
        <v>5324341</v>
      </c>
    </row>
    <row r="22" spans="1:20" x14ac:dyDescent="0.2">
      <c r="A22" s="16" t="s">
        <v>14</v>
      </c>
      <c r="B22" s="43">
        <v>97444</v>
      </c>
      <c r="C22" s="43">
        <v>132318</v>
      </c>
      <c r="D22" s="51">
        <v>0</v>
      </c>
      <c r="E22" s="51">
        <v>0</v>
      </c>
      <c r="F22" s="52">
        <v>0</v>
      </c>
      <c r="G22" s="52">
        <v>0</v>
      </c>
      <c r="H22" s="52">
        <v>0</v>
      </c>
      <c r="I22" s="52">
        <v>0</v>
      </c>
      <c r="J22" s="51">
        <v>0</v>
      </c>
      <c r="K22" s="51">
        <v>0</v>
      </c>
      <c r="L22" s="51">
        <v>0</v>
      </c>
      <c r="M22" s="51">
        <v>0</v>
      </c>
      <c r="N22" s="51">
        <v>0</v>
      </c>
      <c r="O22" s="51">
        <v>0</v>
      </c>
      <c r="P22" s="46">
        <f t="shared" si="0"/>
        <v>229762</v>
      </c>
      <c r="R22" s="1">
        <f t="shared" si="2"/>
        <v>97444</v>
      </c>
      <c r="S22" s="1">
        <f t="shared" si="3"/>
        <v>132318</v>
      </c>
      <c r="T22" s="1">
        <f t="shared" si="1"/>
        <v>229762</v>
      </c>
    </row>
    <row r="23" spans="1:20" x14ac:dyDescent="0.2">
      <c r="A23" s="16" t="s">
        <v>45</v>
      </c>
      <c r="B23" s="43">
        <v>460733</v>
      </c>
      <c r="C23" s="43">
        <v>25710</v>
      </c>
      <c r="D23" s="51">
        <v>0</v>
      </c>
      <c r="E23" s="51">
        <v>0</v>
      </c>
      <c r="F23" s="52">
        <v>0</v>
      </c>
      <c r="G23" s="52">
        <v>0</v>
      </c>
      <c r="H23" s="52">
        <v>0</v>
      </c>
      <c r="I23" s="52">
        <v>0</v>
      </c>
      <c r="J23" s="51">
        <v>0</v>
      </c>
      <c r="K23" s="51">
        <v>0</v>
      </c>
      <c r="L23" s="51">
        <v>0</v>
      </c>
      <c r="M23" s="51">
        <v>0</v>
      </c>
      <c r="N23" s="51">
        <v>0</v>
      </c>
      <c r="O23" s="51">
        <v>0</v>
      </c>
      <c r="P23" s="46">
        <f t="shared" si="0"/>
        <v>486443</v>
      </c>
      <c r="R23" s="1">
        <f t="shared" si="2"/>
        <v>460733</v>
      </c>
      <c r="S23" s="1">
        <f t="shared" si="3"/>
        <v>25710</v>
      </c>
      <c r="T23" s="1">
        <f t="shared" si="1"/>
        <v>486443</v>
      </c>
    </row>
    <row r="24" spans="1:20" x14ac:dyDescent="0.2">
      <c r="A24" s="16" t="s">
        <v>15</v>
      </c>
      <c r="B24" s="43">
        <v>8400</v>
      </c>
      <c r="C24" s="43">
        <v>0</v>
      </c>
      <c r="D24" s="51">
        <v>0</v>
      </c>
      <c r="E24" s="51">
        <v>0</v>
      </c>
      <c r="F24" s="52">
        <v>0</v>
      </c>
      <c r="G24" s="52">
        <v>0</v>
      </c>
      <c r="H24" s="52">
        <v>0</v>
      </c>
      <c r="I24" s="52">
        <v>0</v>
      </c>
      <c r="J24" s="51">
        <v>0</v>
      </c>
      <c r="K24" s="51">
        <v>0</v>
      </c>
      <c r="L24" s="51">
        <v>0</v>
      </c>
      <c r="M24" s="51">
        <v>0</v>
      </c>
      <c r="N24" s="51">
        <v>0</v>
      </c>
      <c r="O24" s="51">
        <v>0</v>
      </c>
      <c r="P24" s="46">
        <f t="shared" si="0"/>
        <v>8400</v>
      </c>
      <c r="R24" s="1">
        <f t="shared" si="2"/>
        <v>8400</v>
      </c>
      <c r="S24" s="1">
        <f t="shared" si="3"/>
        <v>0</v>
      </c>
      <c r="T24" s="1">
        <f t="shared" si="1"/>
        <v>8400</v>
      </c>
    </row>
    <row r="25" spans="1:20" x14ac:dyDescent="0.2">
      <c r="A25" s="16" t="s">
        <v>16</v>
      </c>
      <c r="B25" s="43">
        <v>2117</v>
      </c>
      <c r="C25" s="43">
        <v>0</v>
      </c>
      <c r="D25" s="51">
        <v>0</v>
      </c>
      <c r="E25" s="51">
        <v>0</v>
      </c>
      <c r="F25" s="52">
        <v>0</v>
      </c>
      <c r="G25" s="52">
        <v>0</v>
      </c>
      <c r="H25" s="52">
        <v>0</v>
      </c>
      <c r="I25" s="52">
        <v>0</v>
      </c>
      <c r="J25" s="51">
        <v>0</v>
      </c>
      <c r="K25" s="51">
        <v>0</v>
      </c>
      <c r="L25" s="51">
        <v>0</v>
      </c>
      <c r="M25" s="51">
        <v>0</v>
      </c>
      <c r="N25" s="51">
        <v>0</v>
      </c>
      <c r="O25" s="51">
        <v>0</v>
      </c>
      <c r="P25" s="46">
        <f t="shared" si="0"/>
        <v>2117</v>
      </c>
      <c r="R25" s="1">
        <f t="shared" si="2"/>
        <v>2117</v>
      </c>
      <c r="S25" s="1">
        <f t="shared" si="3"/>
        <v>0</v>
      </c>
      <c r="T25" s="1">
        <f t="shared" si="1"/>
        <v>2117</v>
      </c>
    </row>
    <row r="26" spans="1:20" x14ac:dyDescent="0.2">
      <c r="A26" s="16" t="s">
        <v>17</v>
      </c>
      <c r="B26" s="43">
        <v>81680</v>
      </c>
      <c r="C26" s="43">
        <v>0</v>
      </c>
      <c r="D26" s="51">
        <v>0</v>
      </c>
      <c r="E26" s="51">
        <v>0</v>
      </c>
      <c r="F26" s="52">
        <v>0</v>
      </c>
      <c r="G26" s="52">
        <v>0</v>
      </c>
      <c r="H26" s="52">
        <v>0</v>
      </c>
      <c r="I26" s="52">
        <v>0</v>
      </c>
      <c r="J26" s="51">
        <v>0</v>
      </c>
      <c r="K26" s="51">
        <v>0</v>
      </c>
      <c r="L26" s="51">
        <v>0</v>
      </c>
      <c r="M26" s="51">
        <v>0</v>
      </c>
      <c r="N26" s="51">
        <v>0</v>
      </c>
      <c r="O26" s="51">
        <v>0</v>
      </c>
      <c r="P26" s="46">
        <f t="shared" si="0"/>
        <v>81680</v>
      </c>
      <c r="R26" s="1">
        <f t="shared" si="2"/>
        <v>81680</v>
      </c>
      <c r="S26" s="1">
        <f t="shared" si="3"/>
        <v>0</v>
      </c>
      <c r="T26" s="1">
        <f t="shared" si="1"/>
        <v>81680</v>
      </c>
    </row>
    <row r="27" spans="1:20" x14ac:dyDescent="0.2">
      <c r="A27" s="16" t="s">
        <v>46</v>
      </c>
      <c r="B27" s="43">
        <v>1694123</v>
      </c>
      <c r="C27" s="43">
        <v>0</v>
      </c>
      <c r="D27" s="51">
        <v>0</v>
      </c>
      <c r="E27" s="51">
        <v>0</v>
      </c>
      <c r="F27" s="52">
        <v>0</v>
      </c>
      <c r="G27" s="52">
        <v>0</v>
      </c>
      <c r="H27" s="52">
        <v>0</v>
      </c>
      <c r="I27" s="52">
        <v>0</v>
      </c>
      <c r="J27" s="51">
        <v>0</v>
      </c>
      <c r="K27" s="51">
        <v>0</v>
      </c>
      <c r="L27" s="51">
        <v>0</v>
      </c>
      <c r="M27" s="51">
        <v>0</v>
      </c>
      <c r="N27" s="51">
        <v>0</v>
      </c>
      <c r="O27" s="51">
        <v>0</v>
      </c>
      <c r="P27" s="46">
        <f t="shared" si="0"/>
        <v>1694123</v>
      </c>
      <c r="R27" s="1">
        <f t="shared" si="2"/>
        <v>1694123</v>
      </c>
      <c r="S27" s="1">
        <f t="shared" si="3"/>
        <v>0</v>
      </c>
      <c r="T27" s="1">
        <f t="shared" si="1"/>
        <v>1694123</v>
      </c>
    </row>
    <row r="28" spans="1:20" x14ac:dyDescent="0.2">
      <c r="A28" s="16" t="s">
        <v>30</v>
      </c>
      <c r="B28" s="43">
        <v>95800</v>
      </c>
      <c r="C28" s="43">
        <v>21162</v>
      </c>
      <c r="D28" s="51">
        <v>0</v>
      </c>
      <c r="E28" s="51">
        <v>0</v>
      </c>
      <c r="F28" s="52">
        <v>0</v>
      </c>
      <c r="G28" s="52">
        <v>0</v>
      </c>
      <c r="H28" s="52">
        <v>0</v>
      </c>
      <c r="I28" s="52">
        <v>0</v>
      </c>
      <c r="J28" s="51">
        <v>0</v>
      </c>
      <c r="K28" s="51">
        <v>0</v>
      </c>
      <c r="L28" s="51">
        <v>0</v>
      </c>
      <c r="M28" s="51">
        <v>0</v>
      </c>
      <c r="N28" s="51">
        <v>0</v>
      </c>
      <c r="O28" s="51">
        <v>0</v>
      </c>
      <c r="P28" s="46">
        <f t="shared" si="0"/>
        <v>116962</v>
      </c>
      <c r="R28" s="1">
        <f t="shared" si="2"/>
        <v>95800</v>
      </c>
      <c r="S28" s="1">
        <f t="shared" si="3"/>
        <v>21162</v>
      </c>
      <c r="T28" s="1">
        <f t="shared" si="1"/>
        <v>116962</v>
      </c>
    </row>
    <row r="29" spans="1:20" x14ac:dyDescent="0.2">
      <c r="A29" s="16" t="s">
        <v>18</v>
      </c>
      <c r="B29" s="43">
        <v>8426</v>
      </c>
      <c r="C29" s="43">
        <v>0</v>
      </c>
      <c r="D29" s="51">
        <v>0</v>
      </c>
      <c r="E29" s="51">
        <v>0</v>
      </c>
      <c r="F29" s="52">
        <v>0</v>
      </c>
      <c r="G29" s="52">
        <v>0</v>
      </c>
      <c r="H29" s="52">
        <v>0</v>
      </c>
      <c r="I29" s="52">
        <v>0</v>
      </c>
      <c r="J29" s="51">
        <v>0</v>
      </c>
      <c r="K29" s="51">
        <v>0</v>
      </c>
      <c r="L29" s="51">
        <v>0</v>
      </c>
      <c r="M29" s="51">
        <v>0</v>
      </c>
      <c r="N29" s="51">
        <v>0</v>
      </c>
      <c r="O29" s="51">
        <v>0</v>
      </c>
      <c r="P29" s="46">
        <f t="shared" si="0"/>
        <v>8426</v>
      </c>
      <c r="R29" s="1">
        <f t="shared" si="2"/>
        <v>8426</v>
      </c>
      <c r="S29" s="1">
        <f t="shared" si="3"/>
        <v>0</v>
      </c>
      <c r="T29" s="1">
        <f t="shared" si="1"/>
        <v>8426</v>
      </c>
    </row>
    <row r="30" spans="1:20" x14ac:dyDescent="0.2">
      <c r="A30" s="16" t="s">
        <v>19</v>
      </c>
      <c r="B30" s="43">
        <v>3424885</v>
      </c>
      <c r="C30" s="43">
        <v>0</v>
      </c>
      <c r="D30" s="51">
        <v>0</v>
      </c>
      <c r="E30" s="51">
        <v>0</v>
      </c>
      <c r="F30" s="52">
        <v>0</v>
      </c>
      <c r="G30" s="52">
        <v>0</v>
      </c>
      <c r="H30" s="52">
        <v>0</v>
      </c>
      <c r="I30" s="52">
        <v>0</v>
      </c>
      <c r="J30" s="51">
        <v>0</v>
      </c>
      <c r="K30" s="51">
        <v>0</v>
      </c>
      <c r="L30" s="51">
        <v>0</v>
      </c>
      <c r="M30" s="51">
        <v>0</v>
      </c>
      <c r="N30" s="51">
        <v>0</v>
      </c>
      <c r="O30" s="51">
        <v>0</v>
      </c>
      <c r="P30" s="46">
        <f t="shared" si="0"/>
        <v>3424885</v>
      </c>
      <c r="R30" s="1">
        <f t="shared" si="2"/>
        <v>3424885</v>
      </c>
      <c r="S30" s="1">
        <f t="shared" si="3"/>
        <v>0</v>
      </c>
      <c r="T30" s="1">
        <f t="shared" si="1"/>
        <v>3424885</v>
      </c>
    </row>
    <row r="31" spans="1:20" x14ac:dyDescent="0.2">
      <c r="A31" s="16" t="s">
        <v>47</v>
      </c>
      <c r="B31" s="43">
        <v>99387</v>
      </c>
      <c r="C31" s="43">
        <v>0</v>
      </c>
      <c r="D31" s="51">
        <v>0</v>
      </c>
      <c r="E31" s="51">
        <v>0</v>
      </c>
      <c r="F31" s="52">
        <v>0</v>
      </c>
      <c r="G31" s="52">
        <v>0</v>
      </c>
      <c r="H31" s="52">
        <v>0</v>
      </c>
      <c r="I31" s="52">
        <v>0</v>
      </c>
      <c r="J31" s="51">
        <v>0</v>
      </c>
      <c r="K31" s="51">
        <v>0</v>
      </c>
      <c r="L31" s="51">
        <v>0</v>
      </c>
      <c r="M31" s="51">
        <v>0</v>
      </c>
      <c r="N31" s="51">
        <v>0</v>
      </c>
      <c r="O31" s="51">
        <v>0</v>
      </c>
      <c r="P31" s="46">
        <f t="shared" si="0"/>
        <v>99387</v>
      </c>
      <c r="R31" s="1">
        <f t="shared" si="2"/>
        <v>99387</v>
      </c>
      <c r="S31" s="1">
        <f t="shared" si="3"/>
        <v>0</v>
      </c>
      <c r="T31" s="1">
        <f t="shared" si="1"/>
        <v>99387</v>
      </c>
    </row>
    <row r="32" spans="1:20" x14ac:dyDescent="0.2">
      <c r="A32" s="16" t="s">
        <v>48</v>
      </c>
      <c r="B32" s="43">
        <v>28112</v>
      </c>
      <c r="C32" s="43">
        <v>0</v>
      </c>
      <c r="D32" s="51">
        <v>0</v>
      </c>
      <c r="E32" s="51">
        <v>0</v>
      </c>
      <c r="F32" s="52">
        <v>0</v>
      </c>
      <c r="G32" s="52">
        <v>0</v>
      </c>
      <c r="H32" s="52">
        <v>0</v>
      </c>
      <c r="I32" s="52">
        <v>0</v>
      </c>
      <c r="J32" s="51">
        <v>0</v>
      </c>
      <c r="K32" s="51">
        <v>0</v>
      </c>
      <c r="L32" s="51">
        <v>0</v>
      </c>
      <c r="M32" s="51">
        <v>0</v>
      </c>
      <c r="N32" s="51">
        <v>0</v>
      </c>
      <c r="O32" s="51">
        <v>0</v>
      </c>
      <c r="P32" s="46">
        <f t="shared" si="0"/>
        <v>28112</v>
      </c>
      <c r="R32" s="1">
        <f t="shared" si="2"/>
        <v>28112</v>
      </c>
      <c r="S32" s="1">
        <f t="shared" si="3"/>
        <v>0</v>
      </c>
      <c r="T32" s="1">
        <f t="shared" si="1"/>
        <v>28112</v>
      </c>
    </row>
    <row r="33" spans="1:20" x14ac:dyDescent="0.2">
      <c r="A33" s="16" t="s">
        <v>20</v>
      </c>
      <c r="B33" s="43">
        <v>7500</v>
      </c>
      <c r="C33" s="43">
        <v>0</v>
      </c>
      <c r="D33" s="51">
        <v>0</v>
      </c>
      <c r="E33" s="51">
        <v>0</v>
      </c>
      <c r="F33" s="52">
        <v>0</v>
      </c>
      <c r="G33" s="52">
        <v>0</v>
      </c>
      <c r="H33" s="52">
        <v>0</v>
      </c>
      <c r="I33" s="52">
        <v>0</v>
      </c>
      <c r="J33" s="51">
        <v>0</v>
      </c>
      <c r="K33" s="51">
        <v>0</v>
      </c>
      <c r="L33" s="51">
        <v>0</v>
      </c>
      <c r="M33" s="51">
        <v>0</v>
      </c>
      <c r="N33" s="51">
        <v>0</v>
      </c>
      <c r="O33" s="51">
        <v>0</v>
      </c>
      <c r="P33" s="46">
        <f t="shared" si="0"/>
        <v>7500</v>
      </c>
      <c r="R33" s="1">
        <f t="shared" si="2"/>
        <v>7500</v>
      </c>
      <c r="S33" s="1">
        <f t="shared" si="3"/>
        <v>0</v>
      </c>
      <c r="T33" s="1">
        <f t="shared" si="1"/>
        <v>7500</v>
      </c>
    </row>
    <row r="34" spans="1:20" x14ac:dyDescent="0.2">
      <c r="A34" s="62" t="s">
        <v>69</v>
      </c>
      <c r="B34" s="43">
        <v>0</v>
      </c>
      <c r="C34" s="43">
        <v>0</v>
      </c>
      <c r="D34" s="51">
        <v>0</v>
      </c>
      <c r="E34" s="51">
        <v>0</v>
      </c>
      <c r="F34" s="52">
        <v>0</v>
      </c>
      <c r="G34" s="52">
        <v>0</v>
      </c>
      <c r="H34" s="52">
        <v>0</v>
      </c>
      <c r="I34" s="52">
        <v>0</v>
      </c>
      <c r="J34" s="51">
        <v>0</v>
      </c>
      <c r="K34" s="51">
        <v>0</v>
      </c>
      <c r="L34" s="51">
        <v>0</v>
      </c>
      <c r="M34" s="51">
        <v>0</v>
      </c>
      <c r="N34" s="51">
        <v>497825</v>
      </c>
      <c r="O34" s="51">
        <v>0</v>
      </c>
      <c r="P34" s="46">
        <f t="shared" si="0"/>
        <v>497825</v>
      </c>
      <c r="R34" s="1">
        <f t="shared" si="2"/>
        <v>497825</v>
      </c>
      <c r="S34" s="1">
        <f t="shared" si="3"/>
        <v>0</v>
      </c>
      <c r="T34" s="1">
        <f t="shared" si="1"/>
        <v>497825</v>
      </c>
    </row>
    <row r="35" spans="1:20" x14ac:dyDescent="0.2">
      <c r="A35" s="16" t="s">
        <v>49</v>
      </c>
      <c r="B35" s="43">
        <v>41594</v>
      </c>
      <c r="C35" s="43">
        <v>0</v>
      </c>
      <c r="D35" s="51">
        <v>0</v>
      </c>
      <c r="E35" s="51">
        <v>0</v>
      </c>
      <c r="F35" s="52">
        <v>0</v>
      </c>
      <c r="G35" s="52">
        <v>0</v>
      </c>
      <c r="H35" s="52">
        <v>0</v>
      </c>
      <c r="I35" s="52">
        <v>0</v>
      </c>
      <c r="J35" s="51">
        <v>0</v>
      </c>
      <c r="K35" s="51">
        <v>0</v>
      </c>
      <c r="L35" s="51">
        <v>0</v>
      </c>
      <c r="M35" s="51">
        <v>0</v>
      </c>
      <c r="N35" s="51">
        <v>0</v>
      </c>
      <c r="O35" s="51">
        <v>0</v>
      </c>
      <c r="P35" s="46">
        <f t="shared" si="0"/>
        <v>41594</v>
      </c>
      <c r="R35" s="1">
        <f t="shared" si="2"/>
        <v>41594</v>
      </c>
      <c r="S35" s="1">
        <f t="shared" si="3"/>
        <v>0</v>
      </c>
      <c r="T35" s="1">
        <f t="shared" si="1"/>
        <v>41594</v>
      </c>
    </row>
    <row r="36" spans="1:20" x14ac:dyDescent="0.2">
      <c r="A36" s="16" t="s">
        <v>21</v>
      </c>
      <c r="B36" s="43">
        <v>181175</v>
      </c>
      <c r="C36" s="43">
        <v>24896</v>
      </c>
      <c r="D36" s="51">
        <v>0</v>
      </c>
      <c r="E36" s="51">
        <v>0</v>
      </c>
      <c r="F36" s="52">
        <v>0</v>
      </c>
      <c r="G36" s="52">
        <v>0</v>
      </c>
      <c r="H36" s="52">
        <v>0</v>
      </c>
      <c r="I36" s="52">
        <v>0</v>
      </c>
      <c r="J36" s="51">
        <v>0</v>
      </c>
      <c r="K36" s="51">
        <v>0</v>
      </c>
      <c r="L36" s="51">
        <v>0</v>
      </c>
      <c r="M36" s="51">
        <v>0</v>
      </c>
      <c r="N36" s="51">
        <v>0</v>
      </c>
      <c r="O36" s="51">
        <v>0</v>
      </c>
      <c r="P36" s="46">
        <f t="shared" si="0"/>
        <v>206071</v>
      </c>
      <c r="R36" s="1">
        <f t="shared" si="2"/>
        <v>181175</v>
      </c>
      <c r="S36" s="1">
        <f t="shared" si="3"/>
        <v>24896</v>
      </c>
      <c r="T36" s="1">
        <f t="shared" si="1"/>
        <v>206071</v>
      </c>
    </row>
    <row r="37" spans="1:20" x14ac:dyDescent="0.2">
      <c r="A37" s="16" t="s">
        <v>22</v>
      </c>
      <c r="B37" s="43">
        <v>22200</v>
      </c>
      <c r="C37" s="43">
        <v>0</v>
      </c>
      <c r="D37" s="51">
        <v>0</v>
      </c>
      <c r="E37" s="51">
        <v>0</v>
      </c>
      <c r="F37" s="52">
        <v>0</v>
      </c>
      <c r="G37" s="52">
        <v>0</v>
      </c>
      <c r="H37" s="52">
        <v>0</v>
      </c>
      <c r="I37" s="52">
        <v>0</v>
      </c>
      <c r="J37" s="51">
        <v>0</v>
      </c>
      <c r="K37" s="51">
        <v>0</v>
      </c>
      <c r="L37" s="51">
        <v>0</v>
      </c>
      <c r="M37" s="51">
        <v>0</v>
      </c>
      <c r="N37" s="51">
        <v>0</v>
      </c>
      <c r="O37" s="51">
        <v>0</v>
      </c>
      <c r="P37" s="46">
        <f t="shared" si="0"/>
        <v>22200</v>
      </c>
      <c r="R37" s="1">
        <f t="shared" si="2"/>
        <v>22200</v>
      </c>
      <c r="S37" s="1">
        <f t="shared" si="3"/>
        <v>0</v>
      </c>
      <c r="T37" s="1">
        <f t="shared" si="1"/>
        <v>22200</v>
      </c>
    </row>
    <row r="38" spans="1:20" x14ac:dyDescent="0.2">
      <c r="A38" s="16" t="s">
        <v>115</v>
      </c>
      <c r="B38" s="43">
        <v>1510</v>
      </c>
      <c r="C38" s="43">
        <v>250</v>
      </c>
      <c r="D38" s="51">
        <v>0</v>
      </c>
      <c r="E38" s="51">
        <v>0</v>
      </c>
      <c r="F38" s="52">
        <v>0</v>
      </c>
      <c r="G38" s="52">
        <v>0</v>
      </c>
      <c r="H38" s="52">
        <v>0</v>
      </c>
      <c r="I38" s="52">
        <v>0</v>
      </c>
      <c r="J38" s="51">
        <v>0</v>
      </c>
      <c r="K38" s="51">
        <v>0</v>
      </c>
      <c r="L38" s="51">
        <v>0</v>
      </c>
      <c r="M38" s="51">
        <v>0</v>
      </c>
      <c r="N38" s="51">
        <v>0</v>
      </c>
      <c r="O38" s="51">
        <v>0</v>
      </c>
      <c r="P38" s="46">
        <f t="shared" ref="P38:P60" si="4">SUM(B38:O38)</f>
        <v>1760</v>
      </c>
      <c r="R38" s="1">
        <f t="shared" si="2"/>
        <v>1510</v>
      </c>
      <c r="S38" s="1">
        <f t="shared" si="3"/>
        <v>250</v>
      </c>
      <c r="T38" s="1">
        <f t="shared" si="1"/>
        <v>1760</v>
      </c>
    </row>
    <row r="39" spans="1:20" x14ac:dyDescent="0.2">
      <c r="A39" s="16" t="s">
        <v>50</v>
      </c>
      <c r="B39" s="43">
        <v>83973</v>
      </c>
      <c r="C39" s="43">
        <v>0</v>
      </c>
      <c r="D39" s="51">
        <v>0</v>
      </c>
      <c r="E39" s="51">
        <v>0</v>
      </c>
      <c r="F39" s="52">
        <v>0</v>
      </c>
      <c r="G39" s="52">
        <v>0</v>
      </c>
      <c r="H39" s="52">
        <v>0</v>
      </c>
      <c r="I39" s="52">
        <v>0</v>
      </c>
      <c r="J39" s="51">
        <v>0</v>
      </c>
      <c r="K39" s="51">
        <v>0</v>
      </c>
      <c r="L39" s="51">
        <v>0</v>
      </c>
      <c r="M39" s="51">
        <v>0</v>
      </c>
      <c r="N39" s="51">
        <v>0</v>
      </c>
      <c r="O39" s="51">
        <v>0</v>
      </c>
      <c r="P39" s="46">
        <f t="shared" si="4"/>
        <v>83973</v>
      </c>
      <c r="R39" s="1">
        <f t="shared" si="2"/>
        <v>83973</v>
      </c>
      <c r="S39" s="1">
        <f t="shared" si="3"/>
        <v>0</v>
      </c>
      <c r="T39" s="1">
        <f t="shared" si="1"/>
        <v>83973</v>
      </c>
    </row>
    <row r="40" spans="1:20" x14ac:dyDescent="0.2">
      <c r="A40" s="16" t="s">
        <v>23</v>
      </c>
      <c r="B40" s="43">
        <v>369147</v>
      </c>
      <c r="C40" s="43">
        <v>90122</v>
      </c>
      <c r="D40" s="51">
        <v>0</v>
      </c>
      <c r="E40" s="51">
        <v>0</v>
      </c>
      <c r="F40" s="52">
        <v>0</v>
      </c>
      <c r="G40" s="52">
        <v>0</v>
      </c>
      <c r="H40" s="52">
        <v>0</v>
      </c>
      <c r="I40" s="52">
        <v>0</v>
      </c>
      <c r="J40" s="51">
        <v>0</v>
      </c>
      <c r="K40" s="51">
        <v>0</v>
      </c>
      <c r="L40" s="51">
        <v>0</v>
      </c>
      <c r="M40" s="51">
        <v>0</v>
      </c>
      <c r="N40" s="51">
        <v>0</v>
      </c>
      <c r="O40" s="51">
        <v>0</v>
      </c>
      <c r="P40" s="46">
        <f t="shared" si="4"/>
        <v>459269</v>
      </c>
      <c r="R40" s="1">
        <f t="shared" si="2"/>
        <v>369147</v>
      </c>
      <c r="S40" s="1">
        <f t="shared" si="3"/>
        <v>90122</v>
      </c>
      <c r="T40" s="1">
        <f t="shared" si="1"/>
        <v>459269</v>
      </c>
    </row>
    <row r="41" spans="1:20" x14ac:dyDescent="0.2">
      <c r="A41" s="16" t="s">
        <v>116</v>
      </c>
      <c r="B41" s="43">
        <v>0</v>
      </c>
      <c r="C41" s="43">
        <v>0</v>
      </c>
      <c r="D41" s="51">
        <v>91750</v>
      </c>
      <c r="E41" s="51">
        <v>0</v>
      </c>
      <c r="F41" s="52">
        <v>0</v>
      </c>
      <c r="G41" s="52">
        <v>0</v>
      </c>
      <c r="H41" s="52">
        <v>0</v>
      </c>
      <c r="I41" s="52">
        <v>0</v>
      </c>
      <c r="J41" s="51">
        <v>0</v>
      </c>
      <c r="K41" s="51">
        <v>0</v>
      </c>
      <c r="L41" s="51">
        <v>0</v>
      </c>
      <c r="M41" s="51">
        <v>0</v>
      </c>
      <c r="N41" s="51">
        <v>0</v>
      </c>
      <c r="O41" s="51">
        <v>0</v>
      </c>
      <c r="P41" s="46">
        <f t="shared" si="4"/>
        <v>91750</v>
      </c>
      <c r="R41" s="1">
        <f t="shared" si="2"/>
        <v>91750</v>
      </c>
      <c r="S41" s="1">
        <f t="shared" si="3"/>
        <v>0</v>
      </c>
      <c r="T41" s="1">
        <f t="shared" si="1"/>
        <v>91750</v>
      </c>
    </row>
    <row r="42" spans="1:20" x14ac:dyDescent="0.2">
      <c r="A42" s="16" t="s">
        <v>61</v>
      </c>
      <c r="B42" s="43">
        <v>17922</v>
      </c>
      <c r="C42" s="43">
        <v>27903</v>
      </c>
      <c r="D42" s="51">
        <v>0</v>
      </c>
      <c r="E42" s="51">
        <v>0</v>
      </c>
      <c r="F42" s="52">
        <v>0</v>
      </c>
      <c r="G42" s="52">
        <v>0</v>
      </c>
      <c r="H42" s="52">
        <v>0</v>
      </c>
      <c r="I42" s="52">
        <v>0</v>
      </c>
      <c r="J42" s="51">
        <v>0</v>
      </c>
      <c r="K42" s="51">
        <v>0</v>
      </c>
      <c r="L42" s="51">
        <v>0</v>
      </c>
      <c r="M42" s="51">
        <v>0</v>
      </c>
      <c r="N42" s="51">
        <v>0</v>
      </c>
      <c r="O42" s="51">
        <v>0</v>
      </c>
      <c r="P42" s="46">
        <f t="shared" si="4"/>
        <v>45825</v>
      </c>
      <c r="R42" s="1">
        <f t="shared" si="2"/>
        <v>17922</v>
      </c>
      <c r="S42" s="1">
        <f t="shared" si="3"/>
        <v>27903</v>
      </c>
      <c r="T42" s="1">
        <f t="shared" si="1"/>
        <v>45825</v>
      </c>
    </row>
    <row r="43" spans="1:20" x14ac:dyDescent="0.2">
      <c r="A43" s="62" t="s">
        <v>118</v>
      </c>
      <c r="B43" s="43">
        <v>0</v>
      </c>
      <c r="C43" s="43">
        <v>0</v>
      </c>
      <c r="D43" s="51">
        <v>0</v>
      </c>
      <c r="E43" s="51">
        <v>0</v>
      </c>
      <c r="F43" s="52">
        <v>0</v>
      </c>
      <c r="G43" s="52">
        <v>0</v>
      </c>
      <c r="H43" s="52">
        <v>0</v>
      </c>
      <c r="I43" s="52">
        <v>0</v>
      </c>
      <c r="J43" s="51">
        <v>0</v>
      </c>
      <c r="K43" s="51">
        <v>0</v>
      </c>
      <c r="L43" s="51">
        <v>0</v>
      </c>
      <c r="M43" s="51">
        <v>0</v>
      </c>
      <c r="N43" s="51">
        <v>0</v>
      </c>
      <c r="O43" s="51">
        <v>345651</v>
      </c>
      <c r="P43" s="46">
        <f t="shared" si="4"/>
        <v>345651</v>
      </c>
      <c r="R43" s="1">
        <f t="shared" si="2"/>
        <v>0</v>
      </c>
      <c r="S43" s="1">
        <f t="shared" si="3"/>
        <v>345651</v>
      </c>
      <c r="T43" s="1">
        <f t="shared" si="1"/>
        <v>345651</v>
      </c>
    </row>
    <row r="44" spans="1:20" x14ac:dyDescent="0.2">
      <c r="A44" s="16" t="s">
        <v>52</v>
      </c>
      <c r="B44" s="43">
        <v>24014</v>
      </c>
      <c r="C44" s="43">
        <v>0</v>
      </c>
      <c r="D44" s="51">
        <v>0</v>
      </c>
      <c r="E44" s="51">
        <v>0</v>
      </c>
      <c r="F44" s="52">
        <v>0</v>
      </c>
      <c r="G44" s="52">
        <v>0</v>
      </c>
      <c r="H44" s="52">
        <v>0</v>
      </c>
      <c r="I44" s="52">
        <v>0</v>
      </c>
      <c r="J44" s="51">
        <v>0</v>
      </c>
      <c r="K44" s="51">
        <v>0</v>
      </c>
      <c r="L44" s="51">
        <v>0</v>
      </c>
      <c r="M44" s="51">
        <v>0</v>
      </c>
      <c r="N44" s="51">
        <v>0</v>
      </c>
      <c r="O44" s="51">
        <v>0</v>
      </c>
      <c r="P44" s="46">
        <f t="shared" si="4"/>
        <v>24014</v>
      </c>
      <c r="R44" s="1">
        <f t="shared" si="2"/>
        <v>24014</v>
      </c>
      <c r="S44" s="1">
        <f t="shared" si="3"/>
        <v>0</v>
      </c>
      <c r="T44" s="1">
        <f t="shared" si="1"/>
        <v>24014</v>
      </c>
    </row>
    <row r="45" spans="1:20" x14ac:dyDescent="0.2">
      <c r="A45" s="16" t="s">
        <v>53</v>
      </c>
      <c r="B45" s="43">
        <v>400567</v>
      </c>
      <c r="C45" s="43">
        <v>0</v>
      </c>
      <c r="D45" s="51">
        <v>0</v>
      </c>
      <c r="E45" s="51">
        <v>0</v>
      </c>
      <c r="F45" s="52">
        <v>0</v>
      </c>
      <c r="G45" s="52">
        <v>0</v>
      </c>
      <c r="H45" s="52">
        <v>0</v>
      </c>
      <c r="I45" s="52">
        <v>0</v>
      </c>
      <c r="J45" s="51">
        <v>0</v>
      </c>
      <c r="K45" s="51">
        <v>0</v>
      </c>
      <c r="L45" s="51">
        <v>0</v>
      </c>
      <c r="M45" s="51">
        <v>0</v>
      </c>
      <c r="N45" s="51">
        <v>0</v>
      </c>
      <c r="O45" s="51">
        <v>0</v>
      </c>
      <c r="P45" s="46">
        <f t="shared" si="4"/>
        <v>400567</v>
      </c>
      <c r="R45" s="1">
        <f t="shared" si="2"/>
        <v>400567</v>
      </c>
      <c r="S45" s="1">
        <f t="shared" si="3"/>
        <v>0</v>
      </c>
      <c r="T45" s="1">
        <f t="shared" si="1"/>
        <v>400567</v>
      </c>
    </row>
    <row r="46" spans="1:20" x14ac:dyDescent="0.2">
      <c r="A46" s="16" t="s">
        <v>31</v>
      </c>
      <c r="B46" s="43">
        <v>15179</v>
      </c>
      <c r="C46" s="43">
        <v>0</v>
      </c>
      <c r="D46" s="51">
        <v>0</v>
      </c>
      <c r="E46" s="51">
        <v>0</v>
      </c>
      <c r="F46" s="52">
        <v>0</v>
      </c>
      <c r="G46" s="52">
        <v>0</v>
      </c>
      <c r="H46" s="52">
        <v>0</v>
      </c>
      <c r="I46" s="52">
        <v>0</v>
      </c>
      <c r="J46" s="51">
        <v>0</v>
      </c>
      <c r="K46" s="51">
        <v>0</v>
      </c>
      <c r="L46" s="51">
        <v>0</v>
      </c>
      <c r="M46" s="51">
        <v>0</v>
      </c>
      <c r="N46" s="51">
        <v>0</v>
      </c>
      <c r="O46" s="51">
        <v>0</v>
      </c>
      <c r="P46" s="46">
        <f t="shared" si="4"/>
        <v>15179</v>
      </c>
      <c r="R46" s="1">
        <f t="shared" si="2"/>
        <v>15179</v>
      </c>
      <c r="S46" s="1">
        <f t="shared" si="3"/>
        <v>0</v>
      </c>
      <c r="T46" s="1">
        <f t="shared" si="1"/>
        <v>15179</v>
      </c>
    </row>
    <row r="47" spans="1:20" x14ac:dyDescent="0.2">
      <c r="A47" s="16" t="s">
        <v>54</v>
      </c>
      <c r="B47" s="43">
        <v>929080</v>
      </c>
      <c r="C47" s="43">
        <v>0</v>
      </c>
      <c r="D47" s="51">
        <v>0</v>
      </c>
      <c r="E47" s="51">
        <v>0</v>
      </c>
      <c r="F47" s="52">
        <v>0</v>
      </c>
      <c r="G47" s="52">
        <v>0</v>
      </c>
      <c r="H47" s="52">
        <v>0</v>
      </c>
      <c r="I47" s="52">
        <v>0</v>
      </c>
      <c r="J47" s="51">
        <v>0</v>
      </c>
      <c r="K47" s="51">
        <v>0</v>
      </c>
      <c r="L47" s="51">
        <v>0</v>
      </c>
      <c r="M47" s="51">
        <v>0</v>
      </c>
      <c r="N47" s="51">
        <v>0</v>
      </c>
      <c r="O47" s="51">
        <v>0</v>
      </c>
      <c r="P47" s="46">
        <f t="shared" si="4"/>
        <v>929080</v>
      </c>
      <c r="R47" s="1">
        <f t="shared" si="2"/>
        <v>929080</v>
      </c>
      <c r="S47" s="1">
        <f t="shared" si="3"/>
        <v>0</v>
      </c>
      <c r="T47" s="1">
        <f t="shared" si="1"/>
        <v>929080</v>
      </c>
    </row>
    <row r="48" spans="1:20" x14ac:dyDescent="0.2">
      <c r="A48" s="16" t="s">
        <v>24</v>
      </c>
      <c r="B48" s="43">
        <v>11145</v>
      </c>
      <c r="C48" s="43">
        <v>0</v>
      </c>
      <c r="D48" s="51">
        <v>0</v>
      </c>
      <c r="E48" s="51">
        <v>0</v>
      </c>
      <c r="F48" s="52">
        <v>0</v>
      </c>
      <c r="G48" s="52">
        <v>0</v>
      </c>
      <c r="H48" s="52">
        <v>0</v>
      </c>
      <c r="I48" s="52">
        <v>0</v>
      </c>
      <c r="J48" s="51">
        <v>0</v>
      </c>
      <c r="K48" s="51">
        <v>0</v>
      </c>
      <c r="L48" s="51">
        <v>0</v>
      </c>
      <c r="M48" s="51">
        <v>0</v>
      </c>
      <c r="N48" s="51">
        <v>0</v>
      </c>
      <c r="O48" s="51">
        <v>0</v>
      </c>
      <c r="P48" s="46">
        <f t="shared" si="4"/>
        <v>11145</v>
      </c>
      <c r="R48" s="1">
        <f t="shared" si="2"/>
        <v>11145</v>
      </c>
      <c r="S48" s="1">
        <f t="shared" si="3"/>
        <v>0</v>
      </c>
      <c r="T48" s="1">
        <f t="shared" si="1"/>
        <v>11145</v>
      </c>
    </row>
    <row r="49" spans="1:20" x14ac:dyDescent="0.2">
      <c r="A49" s="16" t="s">
        <v>62</v>
      </c>
      <c r="B49" s="43">
        <v>0</v>
      </c>
      <c r="C49" s="43">
        <v>158818</v>
      </c>
      <c r="D49" s="51">
        <v>0</v>
      </c>
      <c r="E49" s="51">
        <v>0</v>
      </c>
      <c r="F49" s="52">
        <v>0</v>
      </c>
      <c r="G49" s="52">
        <v>0</v>
      </c>
      <c r="H49" s="52">
        <v>0</v>
      </c>
      <c r="I49" s="52">
        <v>0</v>
      </c>
      <c r="J49" s="51">
        <v>0</v>
      </c>
      <c r="K49" s="51">
        <v>0</v>
      </c>
      <c r="L49" s="51">
        <v>0</v>
      </c>
      <c r="M49" s="51">
        <v>0</v>
      </c>
      <c r="N49" s="51">
        <v>0</v>
      </c>
      <c r="O49" s="51">
        <v>0</v>
      </c>
      <c r="P49" s="46">
        <f t="shared" si="4"/>
        <v>158818</v>
      </c>
      <c r="R49" s="1">
        <f t="shared" si="2"/>
        <v>0</v>
      </c>
      <c r="S49" s="1">
        <f t="shared" si="3"/>
        <v>158818</v>
      </c>
      <c r="T49" s="1">
        <f t="shared" si="1"/>
        <v>158818</v>
      </c>
    </row>
    <row r="50" spans="1:20" x14ac:dyDescent="0.2">
      <c r="A50" s="16" t="s">
        <v>55</v>
      </c>
      <c r="B50" s="43">
        <v>888817</v>
      </c>
      <c r="C50" s="43">
        <v>653472</v>
      </c>
      <c r="D50" s="51">
        <v>0</v>
      </c>
      <c r="E50" s="51">
        <v>0</v>
      </c>
      <c r="F50" s="52">
        <v>0</v>
      </c>
      <c r="G50" s="52">
        <v>0</v>
      </c>
      <c r="H50" s="52">
        <v>0</v>
      </c>
      <c r="I50" s="52">
        <v>0</v>
      </c>
      <c r="J50" s="51">
        <v>0</v>
      </c>
      <c r="K50" s="51">
        <v>0</v>
      </c>
      <c r="L50" s="51">
        <v>0</v>
      </c>
      <c r="M50" s="51">
        <v>0</v>
      </c>
      <c r="N50" s="51">
        <v>0</v>
      </c>
      <c r="O50" s="51">
        <v>0</v>
      </c>
      <c r="P50" s="46">
        <f t="shared" si="4"/>
        <v>1542289</v>
      </c>
      <c r="R50" s="1">
        <f t="shared" si="2"/>
        <v>888817</v>
      </c>
      <c r="S50" s="1">
        <f t="shared" si="3"/>
        <v>653472</v>
      </c>
      <c r="T50" s="1">
        <f t="shared" si="1"/>
        <v>1542289</v>
      </c>
    </row>
    <row r="51" spans="1:20" x14ac:dyDescent="0.2">
      <c r="A51" s="16" t="s">
        <v>56</v>
      </c>
      <c r="B51" s="43">
        <v>107894</v>
      </c>
      <c r="C51" s="43">
        <v>52714</v>
      </c>
      <c r="D51" s="51">
        <v>0</v>
      </c>
      <c r="E51" s="51">
        <v>0</v>
      </c>
      <c r="F51" s="52">
        <v>0</v>
      </c>
      <c r="G51" s="52">
        <v>0</v>
      </c>
      <c r="H51" s="52">
        <v>0</v>
      </c>
      <c r="I51" s="52">
        <v>0</v>
      </c>
      <c r="J51" s="51">
        <v>0</v>
      </c>
      <c r="K51" s="51">
        <v>0</v>
      </c>
      <c r="L51" s="51">
        <v>0</v>
      </c>
      <c r="M51" s="51">
        <v>0</v>
      </c>
      <c r="N51" s="51">
        <v>0</v>
      </c>
      <c r="O51" s="51">
        <v>0</v>
      </c>
      <c r="P51" s="46">
        <f t="shared" si="4"/>
        <v>160608</v>
      </c>
      <c r="R51" s="1">
        <f t="shared" si="2"/>
        <v>107894</v>
      </c>
      <c r="S51" s="1">
        <f t="shared" si="3"/>
        <v>52714</v>
      </c>
      <c r="T51" s="1">
        <f t="shared" si="1"/>
        <v>160608</v>
      </c>
    </row>
    <row r="52" spans="1:20" x14ac:dyDescent="0.2">
      <c r="A52" s="16" t="s">
        <v>57</v>
      </c>
      <c r="B52" s="43">
        <v>2072573</v>
      </c>
      <c r="C52" s="43">
        <v>403436</v>
      </c>
      <c r="D52" s="51">
        <v>0</v>
      </c>
      <c r="E52" s="51">
        <v>0</v>
      </c>
      <c r="F52" s="52">
        <v>0</v>
      </c>
      <c r="G52" s="52">
        <v>0</v>
      </c>
      <c r="H52" s="52">
        <v>0</v>
      </c>
      <c r="I52" s="52">
        <v>0</v>
      </c>
      <c r="J52" s="51">
        <v>0</v>
      </c>
      <c r="K52" s="51">
        <v>0</v>
      </c>
      <c r="L52" s="51">
        <v>0</v>
      </c>
      <c r="M52" s="51">
        <v>0</v>
      </c>
      <c r="N52" s="51">
        <v>0</v>
      </c>
      <c r="O52" s="51">
        <v>0</v>
      </c>
      <c r="P52" s="46">
        <f t="shared" si="4"/>
        <v>2476009</v>
      </c>
      <c r="R52" s="1">
        <f t="shared" si="2"/>
        <v>2072573</v>
      </c>
      <c r="S52" s="1">
        <f t="shared" si="3"/>
        <v>403436</v>
      </c>
      <c r="T52" s="1">
        <f t="shared" si="1"/>
        <v>2476009</v>
      </c>
    </row>
    <row r="53" spans="1:20" x14ac:dyDescent="0.2">
      <c r="A53" s="16" t="s">
        <v>66</v>
      </c>
      <c r="B53" s="43">
        <v>0</v>
      </c>
      <c r="C53" s="43">
        <v>0</v>
      </c>
      <c r="D53" s="51">
        <v>0</v>
      </c>
      <c r="E53" s="51">
        <v>175440</v>
      </c>
      <c r="F53" s="52">
        <v>0</v>
      </c>
      <c r="G53" s="52">
        <v>0</v>
      </c>
      <c r="H53" s="52">
        <v>0</v>
      </c>
      <c r="I53" s="52">
        <v>0</v>
      </c>
      <c r="J53" s="51">
        <v>0</v>
      </c>
      <c r="K53" s="51">
        <v>0</v>
      </c>
      <c r="L53" s="51">
        <v>0</v>
      </c>
      <c r="M53" s="51">
        <v>0</v>
      </c>
      <c r="N53" s="51">
        <v>0</v>
      </c>
      <c r="O53" s="51">
        <v>0</v>
      </c>
      <c r="P53" s="46">
        <f t="shared" si="4"/>
        <v>175440</v>
      </c>
      <c r="R53" s="1">
        <f t="shared" si="2"/>
        <v>0</v>
      </c>
      <c r="S53" s="1">
        <f t="shared" si="3"/>
        <v>175440</v>
      </c>
      <c r="T53" s="1">
        <f t="shared" si="1"/>
        <v>175440</v>
      </c>
    </row>
    <row r="54" spans="1:20" x14ac:dyDescent="0.2">
      <c r="A54" s="16" t="s">
        <v>64</v>
      </c>
      <c r="B54" s="43">
        <v>0</v>
      </c>
      <c r="C54" s="43">
        <v>0</v>
      </c>
      <c r="D54" s="51">
        <v>69600</v>
      </c>
      <c r="E54" s="51">
        <v>0</v>
      </c>
      <c r="F54" s="52">
        <v>0</v>
      </c>
      <c r="G54" s="52">
        <v>0</v>
      </c>
      <c r="H54" s="52">
        <v>0</v>
      </c>
      <c r="I54" s="52">
        <v>0</v>
      </c>
      <c r="J54" s="51">
        <v>0</v>
      </c>
      <c r="K54" s="51">
        <v>0</v>
      </c>
      <c r="L54" s="51">
        <v>0</v>
      </c>
      <c r="M54" s="51">
        <v>0</v>
      </c>
      <c r="N54" s="51">
        <v>0</v>
      </c>
      <c r="O54" s="51">
        <v>0</v>
      </c>
      <c r="P54" s="46">
        <f t="shared" si="4"/>
        <v>69600</v>
      </c>
      <c r="R54" s="1">
        <f t="shared" si="2"/>
        <v>69600</v>
      </c>
      <c r="S54" s="1">
        <f t="shared" si="3"/>
        <v>0</v>
      </c>
      <c r="T54" s="1">
        <f t="shared" si="1"/>
        <v>69600</v>
      </c>
    </row>
    <row r="55" spans="1:20" x14ac:dyDescent="0.2">
      <c r="A55" s="16" t="s">
        <v>58</v>
      </c>
      <c r="B55" s="43">
        <v>17832</v>
      </c>
      <c r="C55" s="43">
        <v>5215</v>
      </c>
      <c r="D55" s="51">
        <v>0</v>
      </c>
      <c r="E55" s="51">
        <v>0</v>
      </c>
      <c r="F55" s="52">
        <v>0</v>
      </c>
      <c r="G55" s="52">
        <v>0</v>
      </c>
      <c r="H55" s="52">
        <v>0</v>
      </c>
      <c r="I55" s="52">
        <v>0</v>
      </c>
      <c r="J55" s="51">
        <v>0</v>
      </c>
      <c r="K55" s="51">
        <v>0</v>
      </c>
      <c r="L55" s="51">
        <v>0</v>
      </c>
      <c r="M55" s="51">
        <v>0</v>
      </c>
      <c r="N55" s="51">
        <v>0</v>
      </c>
      <c r="O55" s="51">
        <v>0</v>
      </c>
      <c r="P55" s="46">
        <f t="shared" si="4"/>
        <v>23047</v>
      </c>
      <c r="R55" s="1">
        <f t="shared" si="2"/>
        <v>17832</v>
      </c>
      <c r="S55" s="1">
        <f t="shared" si="3"/>
        <v>5215</v>
      </c>
      <c r="T55" s="1">
        <f t="shared" si="1"/>
        <v>23047</v>
      </c>
    </row>
    <row r="56" spans="1:20" x14ac:dyDescent="0.2">
      <c r="A56" s="16" t="s">
        <v>117</v>
      </c>
      <c r="B56" s="43">
        <v>0</v>
      </c>
      <c r="C56" s="43">
        <v>0</v>
      </c>
      <c r="D56" s="51">
        <v>30150</v>
      </c>
      <c r="E56" s="51">
        <v>2591</v>
      </c>
      <c r="F56" s="52">
        <v>0</v>
      </c>
      <c r="G56" s="52">
        <v>0</v>
      </c>
      <c r="H56" s="52">
        <v>0</v>
      </c>
      <c r="I56" s="52">
        <v>0</v>
      </c>
      <c r="J56" s="51">
        <v>0</v>
      </c>
      <c r="K56" s="51">
        <v>0</v>
      </c>
      <c r="L56" s="51">
        <v>0</v>
      </c>
      <c r="M56" s="51">
        <v>0</v>
      </c>
      <c r="N56" s="51">
        <v>0</v>
      </c>
      <c r="O56" s="51">
        <v>0</v>
      </c>
      <c r="P56" s="46">
        <f t="shared" si="4"/>
        <v>32741</v>
      </c>
      <c r="R56" s="1">
        <f t="shared" si="2"/>
        <v>30150</v>
      </c>
      <c r="S56" s="1">
        <f t="shared" si="3"/>
        <v>2591</v>
      </c>
      <c r="T56" s="1">
        <f t="shared" si="1"/>
        <v>32741</v>
      </c>
    </row>
    <row r="57" spans="1:20" x14ac:dyDescent="0.2">
      <c r="A57" s="16" t="s">
        <v>68</v>
      </c>
      <c r="B57" s="43">
        <v>0</v>
      </c>
      <c r="C57" s="43">
        <v>0</v>
      </c>
      <c r="D57" s="51">
        <v>0</v>
      </c>
      <c r="E57" s="51">
        <v>0</v>
      </c>
      <c r="F57" s="52">
        <v>15412094</v>
      </c>
      <c r="G57" s="52">
        <v>0</v>
      </c>
      <c r="H57" s="52">
        <v>0</v>
      </c>
      <c r="I57" s="52">
        <v>0</v>
      </c>
      <c r="J57" s="51">
        <v>0</v>
      </c>
      <c r="K57" s="51">
        <v>0</v>
      </c>
      <c r="L57" s="51">
        <v>0</v>
      </c>
      <c r="M57" s="51">
        <v>0</v>
      </c>
      <c r="N57" s="51">
        <v>0</v>
      </c>
      <c r="O57" s="51">
        <v>0</v>
      </c>
      <c r="P57" s="46">
        <f t="shared" si="4"/>
        <v>15412094</v>
      </c>
      <c r="R57" s="1">
        <f t="shared" si="2"/>
        <v>15412094</v>
      </c>
      <c r="S57" s="1">
        <f t="shared" si="3"/>
        <v>0</v>
      </c>
      <c r="T57" s="1">
        <f t="shared" si="1"/>
        <v>15412094</v>
      </c>
    </row>
    <row r="58" spans="1:20" x14ac:dyDescent="0.2">
      <c r="A58" s="16" t="s">
        <v>59</v>
      </c>
      <c r="B58" s="43">
        <v>3072</v>
      </c>
      <c r="C58" s="43">
        <v>0</v>
      </c>
      <c r="D58" s="51">
        <v>0</v>
      </c>
      <c r="E58" s="51">
        <v>0</v>
      </c>
      <c r="F58" s="52">
        <v>0</v>
      </c>
      <c r="G58" s="52">
        <v>0</v>
      </c>
      <c r="H58" s="52">
        <v>0</v>
      </c>
      <c r="I58" s="52">
        <v>0</v>
      </c>
      <c r="J58" s="51">
        <v>0</v>
      </c>
      <c r="K58" s="51">
        <v>0</v>
      </c>
      <c r="L58" s="51">
        <v>0</v>
      </c>
      <c r="M58" s="51">
        <v>0</v>
      </c>
      <c r="N58" s="51">
        <v>0</v>
      </c>
      <c r="O58" s="51">
        <v>0</v>
      </c>
      <c r="P58" s="46">
        <f t="shared" si="4"/>
        <v>3072</v>
      </c>
      <c r="R58" s="1">
        <f t="shared" si="2"/>
        <v>3072</v>
      </c>
      <c r="S58" s="1">
        <f t="shared" si="3"/>
        <v>0</v>
      </c>
      <c r="T58" s="1">
        <f t="shared" si="1"/>
        <v>3072</v>
      </c>
    </row>
    <row r="59" spans="1:20" x14ac:dyDescent="0.2">
      <c r="A59" s="16" t="s">
        <v>67</v>
      </c>
      <c r="B59" s="43">
        <v>0</v>
      </c>
      <c r="C59" s="43">
        <v>0</v>
      </c>
      <c r="D59" s="51">
        <v>0</v>
      </c>
      <c r="E59" s="51">
        <v>6009</v>
      </c>
      <c r="F59" s="52">
        <v>0</v>
      </c>
      <c r="G59" s="52">
        <v>0</v>
      </c>
      <c r="H59" s="52">
        <v>0</v>
      </c>
      <c r="I59" s="52">
        <v>0</v>
      </c>
      <c r="J59" s="51">
        <v>0</v>
      </c>
      <c r="K59" s="51">
        <v>0</v>
      </c>
      <c r="L59" s="51">
        <v>0</v>
      </c>
      <c r="M59" s="51">
        <v>0</v>
      </c>
      <c r="N59" s="51">
        <v>0</v>
      </c>
      <c r="O59" s="51">
        <v>0</v>
      </c>
      <c r="P59" s="46">
        <f t="shared" si="4"/>
        <v>6009</v>
      </c>
      <c r="R59" s="1">
        <f t="shared" si="2"/>
        <v>0</v>
      </c>
      <c r="S59" s="1">
        <f t="shared" si="3"/>
        <v>6009</v>
      </c>
      <c r="T59" s="1">
        <f t="shared" si="1"/>
        <v>6009</v>
      </c>
    </row>
    <row r="60" spans="1:20" x14ac:dyDescent="0.2">
      <c r="A60" s="16" t="s">
        <v>60</v>
      </c>
      <c r="B60" s="43">
        <v>47677</v>
      </c>
      <c r="C60" s="43">
        <v>980</v>
      </c>
      <c r="D60" s="44">
        <v>0</v>
      </c>
      <c r="E60" s="44">
        <v>0</v>
      </c>
      <c r="F60" s="44">
        <v>0</v>
      </c>
      <c r="G60" s="44">
        <v>0</v>
      </c>
      <c r="H60" s="44">
        <v>0</v>
      </c>
      <c r="I60" s="44">
        <v>0</v>
      </c>
      <c r="J60" s="44">
        <v>0</v>
      </c>
      <c r="K60" s="44">
        <v>0</v>
      </c>
      <c r="L60" s="44">
        <v>0</v>
      </c>
      <c r="M60" s="44">
        <v>0</v>
      </c>
      <c r="N60" s="44">
        <v>0</v>
      </c>
      <c r="O60" s="44">
        <v>0</v>
      </c>
      <c r="P60" s="46">
        <f t="shared" si="4"/>
        <v>48657</v>
      </c>
      <c r="R60" s="1">
        <f t="shared" si="2"/>
        <v>47677</v>
      </c>
      <c r="S60" s="1">
        <f t="shared" si="3"/>
        <v>980</v>
      </c>
      <c r="T60" s="1">
        <f t="shared" si="1"/>
        <v>48657</v>
      </c>
    </row>
    <row r="61" spans="1:20" x14ac:dyDescent="0.2">
      <c r="A61" s="31" t="s">
        <v>25</v>
      </c>
      <c r="B61" s="29">
        <f t="shared" ref="B61:P61" si="5">SUM(B5:B60)</f>
        <v>13312277</v>
      </c>
      <c r="C61" s="32">
        <f t="shared" si="5"/>
        <v>1956867</v>
      </c>
      <c r="D61" s="32">
        <f t="shared" si="5"/>
        <v>4518133</v>
      </c>
      <c r="E61" s="32">
        <f t="shared" si="5"/>
        <v>2111003</v>
      </c>
      <c r="F61" s="32">
        <f t="shared" si="5"/>
        <v>15412094</v>
      </c>
      <c r="G61" s="32">
        <f t="shared" si="5"/>
        <v>43741</v>
      </c>
      <c r="H61" s="32">
        <f t="shared" si="5"/>
        <v>0</v>
      </c>
      <c r="I61" s="32">
        <f t="shared" si="5"/>
        <v>0</v>
      </c>
      <c r="J61" s="32">
        <f t="shared" si="5"/>
        <v>0</v>
      </c>
      <c r="K61" s="32">
        <f t="shared" si="5"/>
        <v>0</v>
      </c>
      <c r="L61" s="32">
        <f t="shared" si="5"/>
        <v>0</v>
      </c>
      <c r="M61" s="32">
        <f t="shared" si="5"/>
        <v>0</v>
      </c>
      <c r="N61" s="32">
        <f t="shared" si="5"/>
        <v>497825</v>
      </c>
      <c r="O61" s="32">
        <f t="shared" si="5"/>
        <v>345651</v>
      </c>
      <c r="P61" s="47">
        <f t="shared" si="5"/>
        <v>38197591</v>
      </c>
      <c r="R61" s="1">
        <f>SUM(B61,D61,F61,H61,J61,L61,N61)</f>
        <v>33740329</v>
      </c>
      <c r="S61" s="1">
        <f>SUM(C61,E61,G61,I61,K61,M61,O61)</f>
        <v>4457262</v>
      </c>
      <c r="T61" s="1">
        <f>SUM(R61:S61)</f>
        <v>38197591</v>
      </c>
    </row>
    <row r="62" spans="1:20" x14ac:dyDescent="0.2">
      <c r="A62" s="31" t="s">
        <v>5</v>
      </c>
      <c r="B62" s="37">
        <f t="shared" ref="B62:P62" si="6">(B61/$P61)</f>
        <v>0.34851090478454516</v>
      </c>
      <c r="C62" s="48">
        <f t="shared" si="6"/>
        <v>5.1230115532678484E-2</v>
      </c>
      <c r="D62" s="37">
        <f t="shared" si="6"/>
        <v>0.11828319225681012</v>
      </c>
      <c r="E62" s="37">
        <f t="shared" si="6"/>
        <v>5.526534382757279E-2</v>
      </c>
      <c r="F62" s="37">
        <f t="shared" si="6"/>
        <v>0.40348340291930973</v>
      </c>
      <c r="G62" s="37">
        <f t="shared" si="6"/>
        <v>1.1451245708139028E-3</v>
      </c>
      <c r="H62" s="37">
        <f t="shared" si="6"/>
        <v>0</v>
      </c>
      <c r="I62" s="37">
        <f t="shared" si="6"/>
        <v>0</v>
      </c>
      <c r="J62" s="37">
        <f t="shared" si="6"/>
        <v>0</v>
      </c>
      <c r="K62" s="37">
        <f t="shared" si="6"/>
        <v>0</v>
      </c>
      <c r="L62" s="37">
        <f t="shared" si="6"/>
        <v>0</v>
      </c>
      <c r="M62" s="37">
        <f t="shared" si="6"/>
        <v>0</v>
      </c>
      <c r="N62" s="37">
        <f t="shared" si="6"/>
        <v>1.303288995371462E-2</v>
      </c>
      <c r="O62" s="37">
        <f t="shared" si="6"/>
        <v>9.0490261545551395E-3</v>
      </c>
      <c r="P62" s="49">
        <f t="shared" si="6"/>
        <v>1</v>
      </c>
    </row>
    <row r="63" spans="1:20" x14ac:dyDescent="0.2">
      <c r="A63" s="28" t="s">
        <v>27</v>
      </c>
      <c r="B63" s="33">
        <f t="shared" ref="B63:P63" si="7">COUNTIF(B5:B60,"&gt;0")</f>
        <v>43</v>
      </c>
      <c r="C63" s="50">
        <f t="shared" si="7"/>
        <v>19</v>
      </c>
      <c r="D63" s="50">
        <f t="shared" si="7"/>
        <v>6</v>
      </c>
      <c r="E63" s="50">
        <f t="shared" si="7"/>
        <v>5</v>
      </c>
      <c r="F63" s="50">
        <f t="shared" si="7"/>
        <v>1</v>
      </c>
      <c r="G63" s="50">
        <f t="shared" si="7"/>
        <v>1</v>
      </c>
      <c r="H63" s="50">
        <f t="shared" si="7"/>
        <v>0</v>
      </c>
      <c r="I63" s="50">
        <f t="shared" si="7"/>
        <v>0</v>
      </c>
      <c r="J63" s="50">
        <f t="shared" si="7"/>
        <v>0</v>
      </c>
      <c r="K63" s="50">
        <f t="shared" si="7"/>
        <v>0</v>
      </c>
      <c r="L63" s="50">
        <f t="shared" si="7"/>
        <v>0</v>
      </c>
      <c r="M63" s="50">
        <f t="shared" si="7"/>
        <v>0</v>
      </c>
      <c r="N63" s="50">
        <f t="shared" si="7"/>
        <v>1</v>
      </c>
      <c r="O63" s="50">
        <f t="shared" si="7"/>
        <v>1</v>
      </c>
      <c r="P63" s="36">
        <f t="shared" si="7"/>
        <v>56</v>
      </c>
    </row>
    <row r="64" spans="1:20" x14ac:dyDescent="0.2">
      <c r="A64" s="24"/>
      <c r="B64" s="17"/>
      <c r="C64" s="17"/>
      <c r="D64" s="17"/>
      <c r="E64" s="17"/>
      <c r="F64" s="17"/>
      <c r="G64" s="17"/>
      <c r="H64" s="17"/>
      <c r="I64" s="17"/>
      <c r="J64" s="17"/>
      <c r="K64" s="17"/>
      <c r="L64" s="17"/>
      <c r="M64" s="17"/>
      <c r="N64" s="17"/>
      <c r="O64" s="17"/>
      <c r="P64" s="18"/>
    </row>
    <row r="65" spans="1:16" ht="13.5" thickBot="1" x14ac:dyDescent="0.25">
      <c r="A65" s="19" t="s">
        <v>6</v>
      </c>
      <c r="B65" s="21"/>
      <c r="C65" s="21"/>
      <c r="D65" s="21"/>
      <c r="E65" s="21"/>
      <c r="F65" s="21"/>
      <c r="G65" s="21"/>
      <c r="H65" s="21"/>
      <c r="I65" s="21"/>
      <c r="J65" s="21"/>
      <c r="K65" s="21"/>
      <c r="L65" s="21"/>
      <c r="M65" s="21"/>
      <c r="N65" s="21"/>
      <c r="O65" s="21"/>
      <c r="P65" s="22"/>
    </row>
    <row r="66" spans="1:16" x14ac:dyDescent="0.2">
      <c r="B66" s="1"/>
      <c r="C66" s="1"/>
    </row>
  </sheetData>
  <mergeCells count="7">
    <mergeCell ref="N3:O3"/>
    <mergeCell ref="L3:M3"/>
    <mergeCell ref="B3:C3"/>
    <mergeCell ref="D3:E3"/>
    <mergeCell ref="F3:G3"/>
    <mergeCell ref="H3:I3"/>
    <mergeCell ref="J3:K3"/>
  </mergeCells>
  <printOptions horizontalCentered="1"/>
  <pageMargins left="0.5" right="0.5" top="0.5" bottom="0.5" header="0.3" footer="0.3"/>
  <pageSetup paperSize="5" scale="64" fitToHeight="0" orientation="landscape" horizontalDpi="200" verticalDpi="200" r:id="rId1"/>
  <headerFooter>
    <oddFooter>&amp;L&amp;12Office of Economic and Demographic Research&amp;R&amp;12Page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61"/>
  <sheetViews>
    <sheetView workbookViewId="0"/>
  </sheetViews>
  <sheetFormatPr defaultRowHeight="12.75" x14ac:dyDescent="0.2"/>
  <cols>
    <col min="1" max="1" width="55.7109375" customWidth="1"/>
    <col min="2" max="15" width="13.7109375" customWidth="1"/>
    <col min="16" max="16" width="14.7109375" customWidth="1"/>
    <col min="18" max="20" width="13.7109375" customWidth="1"/>
  </cols>
  <sheetData>
    <row r="1" spans="1:20" ht="23.25" x14ac:dyDescent="0.35">
      <c r="A1" s="3" t="s">
        <v>8</v>
      </c>
      <c r="B1" s="4"/>
      <c r="C1" s="4"/>
      <c r="D1" s="5"/>
      <c r="E1" s="5"/>
      <c r="F1" s="5"/>
      <c r="G1" s="5"/>
      <c r="H1" s="5"/>
      <c r="I1" s="5"/>
      <c r="J1" s="5"/>
      <c r="K1" s="5"/>
      <c r="L1" s="5"/>
      <c r="M1" s="5"/>
      <c r="N1" s="5"/>
      <c r="O1" s="5"/>
      <c r="P1" s="6"/>
    </row>
    <row r="2" spans="1:20" ht="18.75" thickBot="1" x14ac:dyDescent="0.3">
      <c r="A2" s="7" t="s">
        <v>32</v>
      </c>
      <c r="B2" s="8"/>
      <c r="C2" s="8"/>
      <c r="D2" s="9"/>
      <c r="E2" s="9"/>
      <c r="F2" s="9"/>
      <c r="G2" s="9"/>
      <c r="H2" s="9"/>
      <c r="I2" s="9"/>
      <c r="J2" s="9"/>
      <c r="K2" s="9"/>
      <c r="L2" s="9"/>
      <c r="M2" s="9"/>
      <c r="N2" s="9"/>
      <c r="O2" s="9"/>
      <c r="P2" s="10"/>
    </row>
    <row r="3" spans="1:20" x14ac:dyDescent="0.2">
      <c r="A3" s="25"/>
      <c r="B3" s="92" t="s">
        <v>0</v>
      </c>
      <c r="C3" s="93"/>
      <c r="D3" s="92" t="s">
        <v>33</v>
      </c>
      <c r="E3" s="93"/>
      <c r="F3" s="92" t="s">
        <v>1</v>
      </c>
      <c r="G3" s="93"/>
      <c r="H3" s="92" t="s">
        <v>34</v>
      </c>
      <c r="I3" s="93"/>
      <c r="J3" s="92" t="s">
        <v>35</v>
      </c>
      <c r="K3" s="93"/>
      <c r="L3" s="92" t="s">
        <v>36</v>
      </c>
      <c r="M3" s="93"/>
      <c r="N3" s="92" t="s">
        <v>2</v>
      </c>
      <c r="O3" s="93"/>
      <c r="P3" s="39" t="s">
        <v>4</v>
      </c>
    </row>
    <row r="4" spans="1:20" ht="13.5" thickBot="1" x14ac:dyDescent="0.25">
      <c r="A4" s="26" t="s">
        <v>76</v>
      </c>
      <c r="B4" s="27" t="s">
        <v>37</v>
      </c>
      <c r="C4" s="40" t="s">
        <v>38</v>
      </c>
      <c r="D4" s="40" t="s">
        <v>37</v>
      </c>
      <c r="E4" s="40" t="s">
        <v>38</v>
      </c>
      <c r="F4" s="40" t="s">
        <v>37</v>
      </c>
      <c r="G4" s="40" t="s">
        <v>38</v>
      </c>
      <c r="H4" s="40" t="s">
        <v>37</v>
      </c>
      <c r="I4" s="40" t="s">
        <v>38</v>
      </c>
      <c r="J4" s="40" t="s">
        <v>37</v>
      </c>
      <c r="K4" s="40" t="s">
        <v>38</v>
      </c>
      <c r="L4" s="40" t="s">
        <v>37</v>
      </c>
      <c r="M4" s="40" t="s">
        <v>38</v>
      </c>
      <c r="N4" s="40" t="s">
        <v>37</v>
      </c>
      <c r="O4" s="40" t="s">
        <v>38</v>
      </c>
      <c r="P4" s="41" t="s">
        <v>3</v>
      </c>
      <c r="R4" s="40" t="s">
        <v>37</v>
      </c>
      <c r="S4" s="40" t="s">
        <v>38</v>
      </c>
      <c r="T4" s="40" t="s">
        <v>4</v>
      </c>
    </row>
    <row r="5" spans="1:20" x14ac:dyDescent="0.2">
      <c r="A5" s="13" t="s">
        <v>63</v>
      </c>
      <c r="B5" s="42">
        <v>0</v>
      </c>
      <c r="C5" s="42">
        <v>0</v>
      </c>
      <c r="D5" s="14">
        <v>2133095</v>
      </c>
      <c r="E5" s="14">
        <v>0</v>
      </c>
      <c r="F5" s="14">
        <v>0</v>
      </c>
      <c r="G5" s="14">
        <v>0</v>
      </c>
      <c r="H5" s="14">
        <v>0</v>
      </c>
      <c r="I5" s="14">
        <v>0</v>
      </c>
      <c r="J5" s="14">
        <v>0</v>
      </c>
      <c r="K5" s="14">
        <v>0</v>
      </c>
      <c r="L5" s="14">
        <v>0</v>
      </c>
      <c r="M5" s="14">
        <v>0</v>
      </c>
      <c r="N5" s="14">
        <v>0</v>
      </c>
      <c r="O5" s="53">
        <v>0</v>
      </c>
      <c r="P5" s="15">
        <f t="shared" ref="P5:P36" si="0">SUM(B5:O5)</f>
        <v>2133095</v>
      </c>
      <c r="R5" s="1">
        <f>SUM(B5,D5,F5,H5,J5,L5,N5)</f>
        <v>2133095</v>
      </c>
      <c r="S5" s="1">
        <f>SUM(C5,E5,G5,I5,K5,M5,O5)</f>
        <v>0</v>
      </c>
      <c r="T5" s="1">
        <f>SUM(R5:S5)</f>
        <v>2133095</v>
      </c>
    </row>
    <row r="6" spans="1:20" x14ac:dyDescent="0.2">
      <c r="A6" s="16" t="s">
        <v>39</v>
      </c>
      <c r="B6" s="43">
        <v>8832</v>
      </c>
      <c r="C6" s="43">
        <v>0</v>
      </c>
      <c r="D6" s="51">
        <v>0</v>
      </c>
      <c r="E6" s="51">
        <v>0</v>
      </c>
      <c r="F6" s="52">
        <v>0</v>
      </c>
      <c r="G6" s="52">
        <v>0</v>
      </c>
      <c r="H6" s="52">
        <v>0</v>
      </c>
      <c r="I6" s="52">
        <v>0</v>
      </c>
      <c r="J6" s="51">
        <v>0</v>
      </c>
      <c r="K6" s="51">
        <v>0</v>
      </c>
      <c r="L6" s="51">
        <v>0</v>
      </c>
      <c r="M6" s="51">
        <v>0</v>
      </c>
      <c r="N6" s="51">
        <v>0</v>
      </c>
      <c r="O6" s="54">
        <v>0</v>
      </c>
      <c r="P6" s="46">
        <f t="shared" si="0"/>
        <v>8832</v>
      </c>
      <c r="R6" s="1">
        <f t="shared" ref="R6:S55" si="1">SUM(B6,D6,F6,H6,J6,L6,N6)</f>
        <v>8832</v>
      </c>
      <c r="S6" s="1">
        <f t="shared" si="1"/>
        <v>0</v>
      </c>
      <c r="T6" s="1">
        <f t="shared" ref="T6:T55" si="2">SUM(R6:S6)</f>
        <v>8832</v>
      </c>
    </row>
    <row r="7" spans="1:20" x14ac:dyDescent="0.2">
      <c r="A7" s="16" t="s">
        <v>40</v>
      </c>
      <c r="B7" s="43">
        <v>11400</v>
      </c>
      <c r="C7" s="43">
        <v>0</v>
      </c>
      <c r="D7" s="44">
        <v>0</v>
      </c>
      <c r="E7" s="44">
        <v>0</v>
      </c>
      <c r="F7" s="44">
        <v>0</v>
      </c>
      <c r="G7" s="44">
        <v>0</v>
      </c>
      <c r="H7" s="44">
        <v>0</v>
      </c>
      <c r="I7" s="44">
        <v>0</v>
      </c>
      <c r="J7" s="44">
        <v>0</v>
      </c>
      <c r="K7" s="44">
        <v>0</v>
      </c>
      <c r="L7" s="44">
        <v>0</v>
      </c>
      <c r="M7" s="44">
        <v>0</v>
      </c>
      <c r="N7" s="44">
        <v>0</v>
      </c>
      <c r="O7" s="45">
        <v>0</v>
      </c>
      <c r="P7" s="46">
        <f t="shared" si="0"/>
        <v>11400</v>
      </c>
      <c r="R7" s="1">
        <f t="shared" si="1"/>
        <v>11400</v>
      </c>
      <c r="S7" s="1">
        <f t="shared" si="1"/>
        <v>0</v>
      </c>
      <c r="T7" s="1">
        <f t="shared" si="2"/>
        <v>11400</v>
      </c>
    </row>
    <row r="8" spans="1:20" x14ac:dyDescent="0.2">
      <c r="A8" s="16" t="s">
        <v>9</v>
      </c>
      <c r="B8" s="43">
        <v>22135</v>
      </c>
      <c r="C8" s="43">
        <v>0</v>
      </c>
      <c r="D8" s="44">
        <v>0</v>
      </c>
      <c r="E8" s="44">
        <v>0</v>
      </c>
      <c r="F8" s="44">
        <v>0</v>
      </c>
      <c r="G8" s="44">
        <v>0</v>
      </c>
      <c r="H8" s="44">
        <v>0</v>
      </c>
      <c r="I8" s="44">
        <v>0</v>
      </c>
      <c r="J8" s="44">
        <v>0</v>
      </c>
      <c r="K8" s="44">
        <v>0</v>
      </c>
      <c r="L8" s="44">
        <v>0</v>
      </c>
      <c r="M8" s="44">
        <v>0</v>
      </c>
      <c r="N8" s="44">
        <v>0</v>
      </c>
      <c r="O8" s="45">
        <v>0</v>
      </c>
      <c r="P8" s="46">
        <f t="shared" si="0"/>
        <v>22135</v>
      </c>
      <c r="R8" s="1">
        <f t="shared" si="1"/>
        <v>22135</v>
      </c>
      <c r="S8" s="1">
        <f t="shared" si="1"/>
        <v>0</v>
      </c>
      <c r="T8" s="1">
        <f t="shared" si="2"/>
        <v>22135</v>
      </c>
    </row>
    <row r="9" spans="1:20" x14ac:dyDescent="0.2">
      <c r="A9" s="16" t="s">
        <v>41</v>
      </c>
      <c r="B9" s="43">
        <v>10536</v>
      </c>
      <c r="C9" s="43">
        <v>148</v>
      </c>
      <c r="D9" s="44">
        <v>0</v>
      </c>
      <c r="E9" s="44">
        <v>0</v>
      </c>
      <c r="F9" s="44">
        <v>0</v>
      </c>
      <c r="G9" s="44">
        <v>0</v>
      </c>
      <c r="H9" s="44">
        <v>0</v>
      </c>
      <c r="I9" s="44">
        <v>0</v>
      </c>
      <c r="J9" s="44">
        <v>0</v>
      </c>
      <c r="K9" s="44">
        <v>0</v>
      </c>
      <c r="L9" s="44">
        <v>0</v>
      </c>
      <c r="M9" s="44">
        <v>0</v>
      </c>
      <c r="N9" s="44">
        <v>0</v>
      </c>
      <c r="O9" s="45">
        <v>0</v>
      </c>
      <c r="P9" s="46">
        <f t="shared" si="0"/>
        <v>10684</v>
      </c>
      <c r="R9" s="1">
        <f t="shared" si="1"/>
        <v>10536</v>
      </c>
      <c r="S9" s="1">
        <f t="shared" si="1"/>
        <v>148</v>
      </c>
      <c r="T9" s="1">
        <f t="shared" si="2"/>
        <v>10684</v>
      </c>
    </row>
    <row r="10" spans="1:20" x14ac:dyDescent="0.2">
      <c r="A10" s="16" t="s">
        <v>65</v>
      </c>
      <c r="B10" s="43">
        <v>0</v>
      </c>
      <c r="C10" s="43">
        <v>0</v>
      </c>
      <c r="D10" s="44">
        <v>0</v>
      </c>
      <c r="E10" s="44">
        <v>124300</v>
      </c>
      <c r="F10" s="44">
        <v>0</v>
      </c>
      <c r="G10" s="44">
        <v>0</v>
      </c>
      <c r="H10" s="44">
        <v>0</v>
      </c>
      <c r="I10" s="44">
        <v>0</v>
      </c>
      <c r="J10" s="44">
        <v>0</v>
      </c>
      <c r="K10" s="44">
        <v>0</v>
      </c>
      <c r="L10" s="44">
        <v>0</v>
      </c>
      <c r="M10" s="44">
        <v>0</v>
      </c>
      <c r="N10" s="44">
        <v>0</v>
      </c>
      <c r="O10" s="45">
        <v>0</v>
      </c>
      <c r="P10" s="46">
        <f t="shared" si="0"/>
        <v>124300</v>
      </c>
      <c r="R10" s="1">
        <f t="shared" si="1"/>
        <v>0</v>
      </c>
      <c r="S10" s="1">
        <f t="shared" si="1"/>
        <v>124300</v>
      </c>
      <c r="T10" s="1">
        <f t="shared" si="2"/>
        <v>124300</v>
      </c>
    </row>
    <row r="11" spans="1:20" x14ac:dyDescent="0.2">
      <c r="A11" s="16" t="s">
        <v>10</v>
      </c>
      <c r="B11" s="43">
        <v>5473</v>
      </c>
      <c r="C11" s="43">
        <v>0</v>
      </c>
      <c r="D11" s="44">
        <v>0</v>
      </c>
      <c r="E11" s="44">
        <v>0</v>
      </c>
      <c r="F11" s="44">
        <v>0</v>
      </c>
      <c r="G11" s="44">
        <v>0</v>
      </c>
      <c r="H11" s="44">
        <v>0</v>
      </c>
      <c r="I11" s="44">
        <v>0</v>
      </c>
      <c r="J11" s="44">
        <v>0</v>
      </c>
      <c r="K11" s="44">
        <v>0</v>
      </c>
      <c r="L11" s="44">
        <v>0</v>
      </c>
      <c r="M11" s="44">
        <v>0</v>
      </c>
      <c r="N11" s="44">
        <v>0</v>
      </c>
      <c r="O11" s="45">
        <v>0</v>
      </c>
      <c r="P11" s="46">
        <f t="shared" si="0"/>
        <v>5473</v>
      </c>
      <c r="R11" s="1">
        <f t="shared" si="1"/>
        <v>5473</v>
      </c>
      <c r="S11" s="1">
        <f t="shared" si="1"/>
        <v>0</v>
      </c>
      <c r="T11" s="1">
        <f t="shared" si="2"/>
        <v>5473</v>
      </c>
    </row>
    <row r="12" spans="1:20" x14ac:dyDescent="0.2">
      <c r="A12" s="16" t="s">
        <v>42</v>
      </c>
      <c r="B12" s="43">
        <v>349534</v>
      </c>
      <c r="C12" s="43">
        <v>321292</v>
      </c>
      <c r="D12" s="44">
        <v>0</v>
      </c>
      <c r="E12" s="44">
        <v>0</v>
      </c>
      <c r="F12" s="44">
        <v>0</v>
      </c>
      <c r="G12" s="44">
        <v>0</v>
      </c>
      <c r="H12" s="44">
        <v>0</v>
      </c>
      <c r="I12" s="44">
        <v>0</v>
      </c>
      <c r="J12" s="44">
        <v>0</v>
      </c>
      <c r="K12" s="44">
        <v>0</v>
      </c>
      <c r="L12" s="44">
        <v>0</v>
      </c>
      <c r="M12" s="44">
        <v>0</v>
      </c>
      <c r="N12" s="44">
        <v>0</v>
      </c>
      <c r="O12" s="45">
        <v>0</v>
      </c>
      <c r="P12" s="46">
        <f t="shared" si="0"/>
        <v>670826</v>
      </c>
      <c r="R12" s="1">
        <f t="shared" si="1"/>
        <v>349534</v>
      </c>
      <c r="S12" s="1">
        <f t="shared" si="1"/>
        <v>321292</v>
      </c>
      <c r="T12" s="1">
        <f t="shared" si="2"/>
        <v>670826</v>
      </c>
    </row>
    <row r="13" spans="1:20" x14ac:dyDescent="0.2">
      <c r="A13" s="16" t="s">
        <v>28</v>
      </c>
      <c r="B13" s="43">
        <v>584</v>
      </c>
      <c r="C13" s="43">
        <v>0</v>
      </c>
      <c r="D13" s="44">
        <v>0</v>
      </c>
      <c r="E13" s="44">
        <v>0</v>
      </c>
      <c r="F13" s="44">
        <v>0</v>
      </c>
      <c r="G13" s="44">
        <v>0</v>
      </c>
      <c r="H13" s="44">
        <v>0</v>
      </c>
      <c r="I13" s="44">
        <v>0</v>
      </c>
      <c r="J13" s="44">
        <v>0</v>
      </c>
      <c r="K13" s="44">
        <v>0</v>
      </c>
      <c r="L13" s="44">
        <v>0</v>
      </c>
      <c r="M13" s="44">
        <v>0</v>
      </c>
      <c r="N13" s="44">
        <v>0</v>
      </c>
      <c r="O13" s="45">
        <v>0</v>
      </c>
      <c r="P13" s="46">
        <f t="shared" si="0"/>
        <v>584</v>
      </c>
      <c r="R13" s="1">
        <f t="shared" si="1"/>
        <v>584</v>
      </c>
      <c r="S13" s="1">
        <f t="shared" si="1"/>
        <v>0</v>
      </c>
      <c r="T13" s="1">
        <f t="shared" si="2"/>
        <v>584</v>
      </c>
    </row>
    <row r="14" spans="1:20" x14ac:dyDescent="0.2">
      <c r="A14" s="16" t="s">
        <v>11</v>
      </c>
      <c r="B14" s="43">
        <v>128188</v>
      </c>
      <c r="C14" s="43">
        <v>0</v>
      </c>
      <c r="D14" s="44">
        <v>0</v>
      </c>
      <c r="E14" s="44">
        <v>0</v>
      </c>
      <c r="F14" s="44">
        <v>0</v>
      </c>
      <c r="G14" s="44">
        <v>0</v>
      </c>
      <c r="H14" s="44">
        <v>0</v>
      </c>
      <c r="I14" s="44">
        <v>0</v>
      </c>
      <c r="J14" s="44">
        <v>0</v>
      </c>
      <c r="K14" s="44">
        <v>0</v>
      </c>
      <c r="L14" s="44">
        <v>0</v>
      </c>
      <c r="M14" s="44">
        <v>0</v>
      </c>
      <c r="N14" s="44">
        <v>0</v>
      </c>
      <c r="O14" s="45">
        <v>0</v>
      </c>
      <c r="P14" s="46">
        <f t="shared" si="0"/>
        <v>128188</v>
      </c>
      <c r="R14" s="1">
        <f t="shared" si="1"/>
        <v>128188</v>
      </c>
      <c r="S14" s="1">
        <f t="shared" si="1"/>
        <v>0</v>
      </c>
      <c r="T14" s="1">
        <f t="shared" si="2"/>
        <v>128188</v>
      </c>
    </row>
    <row r="15" spans="1:20" x14ac:dyDescent="0.2">
      <c r="A15" s="16" t="s">
        <v>29</v>
      </c>
      <c r="B15" s="43">
        <v>0</v>
      </c>
      <c r="C15" s="43">
        <v>215174</v>
      </c>
      <c r="D15" s="44">
        <v>0</v>
      </c>
      <c r="E15" s="44">
        <v>0</v>
      </c>
      <c r="F15" s="44">
        <v>0</v>
      </c>
      <c r="G15" s="44">
        <v>0</v>
      </c>
      <c r="H15" s="44">
        <v>0</v>
      </c>
      <c r="I15" s="44">
        <v>0</v>
      </c>
      <c r="J15" s="44">
        <v>0</v>
      </c>
      <c r="K15" s="44">
        <v>0</v>
      </c>
      <c r="L15" s="44">
        <v>0</v>
      </c>
      <c r="M15" s="44">
        <v>0</v>
      </c>
      <c r="N15" s="44">
        <v>0</v>
      </c>
      <c r="O15" s="45">
        <v>0</v>
      </c>
      <c r="P15" s="46">
        <f t="shared" si="0"/>
        <v>215174</v>
      </c>
      <c r="R15" s="1">
        <f t="shared" si="1"/>
        <v>0</v>
      </c>
      <c r="S15" s="1">
        <f t="shared" si="1"/>
        <v>215174</v>
      </c>
      <c r="T15" s="1">
        <f t="shared" si="2"/>
        <v>215174</v>
      </c>
    </row>
    <row r="16" spans="1:20" x14ac:dyDescent="0.2">
      <c r="A16" s="16" t="s">
        <v>12</v>
      </c>
      <c r="B16" s="43">
        <v>20166</v>
      </c>
      <c r="C16" s="43">
        <v>0</v>
      </c>
      <c r="D16" s="44">
        <v>0</v>
      </c>
      <c r="E16" s="44">
        <v>0</v>
      </c>
      <c r="F16" s="44">
        <v>0</v>
      </c>
      <c r="G16" s="44">
        <v>0</v>
      </c>
      <c r="H16" s="44">
        <v>0</v>
      </c>
      <c r="I16" s="44">
        <v>0</v>
      </c>
      <c r="J16" s="44">
        <v>0</v>
      </c>
      <c r="K16" s="44">
        <v>0</v>
      </c>
      <c r="L16" s="44">
        <v>0</v>
      </c>
      <c r="M16" s="44">
        <v>0</v>
      </c>
      <c r="N16" s="44">
        <v>0</v>
      </c>
      <c r="O16" s="45">
        <v>0</v>
      </c>
      <c r="P16" s="46">
        <f t="shared" si="0"/>
        <v>20166</v>
      </c>
      <c r="R16" s="1">
        <f t="shared" si="1"/>
        <v>20166</v>
      </c>
      <c r="S16" s="1">
        <f t="shared" si="1"/>
        <v>0</v>
      </c>
      <c r="T16" s="1">
        <f t="shared" si="2"/>
        <v>20166</v>
      </c>
    </row>
    <row r="17" spans="1:20" x14ac:dyDescent="0.2">
      <c r="A17" s="16" t="s">
        <v>43</v>
      </c>
      <c r="B17" s="43">
        <v>13274</v>
      </c>
      <c r="C17" s="43">
        <v>0</v>
      </c>
      <c r="D17" s="44">
        <v>0</v>
      </c>
      <c r="E17" s="44">
        <v>0</v>
      </c>
      <c r="F17" s="44">
        <v>0</v>
      </c>
      <c r="G17" s="44">
        <v>0</v>
      </c>
      <c r="H17" s="44">
        <v>0</v>
      </c>
      <c r="I17" s="44">
        <v>0</v>
      </c>
      <c r="J17" s="44">
        <v>0</v>
      </c>
      <c r="K17" s="44">
        <v>0</v>
      </c>
      <c r="L17" s="44">
        <v>0</v>
      </c>
      <c r="M17" s="44">
        <v>0</v>
      </c>
      <c r="N17" s="44">
        <v>0</v>
      </c>
      <c r="O17" s="45">
        <v>0</v>
      </c>
      <c r="P17" s="46">
        <f t="shared" si="0"/>
        <v>13274</v>
      </c>
      <c r="R17" s="1">
        <f t="shared" si="1"/>
        <v>13274</v>
      </c>
      <c r="S17" s="1">
        <f t="shared" si="1"/>
        <v>0</v>
      </c>
      <c r="T17" s="1">
        <f t="shared" si="2"/>
        <v>13274</v>
      </c>
    </row>
    <row r="18" spans="1:20" x14ac:dyDescent="0.2">
      <c r="A18" s="16" t="s">
        <v>44</v>
      </c>
      <c r="B18" s="43">
        <v>1172844</v>
      </c>
      <c r="C18" s="43">
        <v>0</v>
      </c>
      <c r="D18" s="44">
        <v>0</v>
      </c>
      <c r="E18" s="44">
        <v>0</v>
      </c>
      <c r="F18" s="44">
        <v>0</v>
      </c>
      <c r="G18" s="44">
        <v>0</v>
      </c>
      <c r="H18" s="44">
        <v>0</v>
      </c>
      <c r="I18" s="44">
        <v>0</v>
      </c>
      <c r="J18" s="44">
        <v>0</v>
      </c>
      <c r="K18" s="44">
        <v>0</v>
      </c>
      <c r="L18" s="44">
        <v>0</v>
      </c>
      <c r="M18" s="44">
        <v>0</v>
      </c>
      <c r="N18" s="44">
        <v>0</v>
      </c>
      <c r="O18" s="45">
        <v>0</v>
      </c>
      <c r="P18" s="46">
        <f t="shared" si="0"/>
        <v>1172844</v>
      </c>
      <c r="R18" s="1">
        <f t="shared" si="1"/>
        <v>1172844</v>
      </c>
      <c r="S18" s="1">
        <f t="shared" si="1"/>
        <v>0</v>
      </c>
      <c r="T18" s="1">
        <f t="shared" si="2"/>
        <v>1172844</v>
      </c>
    </row>
    <row r="19" spans="1:20" x14ac:dyDescent="0.2">
      <c r="A19" s="16" t="s">
        <v>13</v>
      </c>
      <c r="B19" s="43">
        <v>0</v>
      </c>
      <c r="C19" s="43">
        <v>0</v>
      </c>
      <c r="D19" s="44">
        <v>2323506</v>
      </c>
      <c r="E19" s="44">
        <v>2810244</v>
      </c>
      <c r="F19" s="44">
        <v>0</v>
      </c>
      <c r="G19" s="44">
        <v>0</v>
      </c>
      <c r="H19" s="44">
        <v>0</v>
      </c>
      <c r="I19" s="44">
        <v>0</v>
      </c>
      <c r="J19" s="44">
        <v>0</v>
      </c>
      <c r="K19" s="44">
        <v>0</v>
      </c>
      <c r="L19" s="44">
        <v>0</v>
      </c>
      <c r="M19" s="44">
        <v>0</v>
      </c>
      <c r="N19" s="44">
        <v>0</v>
      </c>
      <c r="O19" s="45">
        <v>0</v>
      </c>
      <c r="P19" s="46">
        <f t="shared" si="0"/>
        <v>5133750</v>
      </c>
      <c r="R19" s="1">
        <f t="shared" si="1"/>
        <v>2323506</v>
      </c>
      <c r="S19" s="1">
        <f t="shared" si="1"/>
        <v>2810244</v>
      </c>
      <c r="T19" s="1">
        <f t="shared" si="2"/>
        <v>5133750</v>
      </c>
    </row>
    <row r="20" spans="1:20" x14ac:dyDescent="0.2">
      <c r="A20" s="16" t="s">
        <v>14</v>
      </c>
      <c r="B20" s="43">
        <v>104539</v>
      </c>
      <c r="C20" s="43">
        <v>21336</v>
      </c>
      <c r="D20" s="44">
        <v>0</v>
      </c>
      <c r="E20" s="44">
        <v>0</v>
      </c>
      <c r="F20" s="44">
        <v>0</v>
      </c>
      <c r="G20" s="44">
        <v>0</v>
      </c>
      <c r="H20" s="44">
        <v>0</v>
      </c>
      <c r="I20" s="44">
        <v>0</v>
      </c>
      <c r="J20" s="44">
        <v>0</v>
      </c>
      <c r="K20" s="44">
        <v>0</v>
      </c>
      <c r="L20" s="44">
        <v>0</v>
      </c>
      <c r="M20" s="44">
        <v>0</v>
      </c>
      <c r="N20" s="44">
        <v>0</v>
      </c>
      <c r="O20" s="45">
        <v>0</v>
      </c>
      <c r="P20" s="46">
        <f t="shared" si="0"/>
        <v>125875</v>
      </c>
      <c r="R20" s="1">
        <f t="shared" si="1"/>
        <v>104539</v>
      </c>
      <c r="S20" s="1">
        <f t="shared" si="1"/>
        <v>21336</v>
      </c>
      <c r="T20" s="1">
        <f t="shared" si="2"/>
        <v>125875</v>
      </c>
    </row>
    <row r="21" spans="1:20" x14ac:dyDescent="0.2">
      <c r="A21" s="16" t="s">
        <v>45</v>
      </c>
      <c r="B21" s="43">
        <v>336449</v>
      </c>
      <c r="C21" s="43">
        <v>47320</v>
      </c>
      <c r="D21" s="44">
        <v>0</v>
      </c>
      <c r="E21" s="44">
        <v>0</v>
      </c>
      <c r="F21" s="44">
        <v>0</v>
      </c>
      <c r="G21" s="44">
        <v>0</v>
      </c>
      <c r="H21" s="44">
        <v>0</v>
      </c>
      <c r="I21" s="44">
        <v>0</v>
      </c>
      <c r="J21" s="44">
        <v>0</v>
      </c>
      <c r="K21" s="44">
        <v>0</v>
      </c>
      <c r="L21" s="44">
        <v>0</v>
      </c>
      <c r="M21" s="44">
        <v>0</v>
      </c>
      <c r="N21" s="44">
        <v>0</v>
      </c>
      <c r="O21" s="45">
        <v>0</v>
      </c>
      <c r="P21" s="46">
        <f t="shared" si="0"/>
        <v>383769</v>
      </c>
      <c r="R21" s="1">
        <f t="shared" si="1"/>
        <v>336449</v>
      </c>
      <c r="S21" s="1">
        <f t="shared" si="1"/>
        <v>47320</v>
      </c>
      <c r="T21" s="1">
        <f t="shared" si="2"/>
        <v>383769</v>
      </c>
    </row>
    <row r="22" spans="1:20" x14ac:dyDescent="0.2">
      <c r="A22" s="16" t="s">
        <v>15</v>
      </c>
      <c r="B22" s="43">
        <v>0</v>
      </c>
      <c r="C22" s="43">
        <v>14300</v>
      </c>
      <c r="D22" s="44">
        <v>0</v>
      </c>
      <c r="E22" s="44">
        <v>0</v>
      </c>
      <c r="F22" s="44">
        <v>0</v>
      </c>
      <c r="G22" s="44">
        <v>0</v>
      </c>
      <c r="H22" s="44">
        <v>0</v>
      </c>
      <c r="I22" s="44">
        <v>0</v>
      </c>
      <c r="J22" s="44">
        <v>0</v>
      </c>
      <c r="K22" s="44">
        <v>0</v>
      </c>
      <c r="L22" s="44">
        <v>0</v>
      </c>
      <c r="M22" s="44">
        <v>0</v>
      </c>
      <c r="N22" s="44">
        <v>0</v>
      </c>
      <c r="O22" s="45">
        <v>0</v>
      </c>
      <c r="P22" s="46">
        <f t="shared" si="0"/>
        <v>14300</v>
      </c>
      <c r="R22" s="1">
        <f t="shared" si="1"/>
        <v>0</v>
      </c>
      <c r="S22" s="1">
        <f t="shared" si="1"/>
        <v>14300</v>
      </c>
      <c r="T22" s="1">
        <f t="shared" si="2"/>
        <v>14300</v>
      </c>
    </row>
    <row r="23" spans="1:20" x14ac:dyDescent="0.2">
      <c r="A23" s="16" t="s">
        <v>16</v>
      </c>
      <c r="B23" s="43">
        <v>10933</v>
      </c>
      <c r="C23" s="43">
        <v>0</v>
      </c>
      <c r="D23" s="44">
        <v>0</v>
      </c>
      <c r="E23" s="44">
        <v>0</v>
      </c>
      <c r="F23" s="44">
        <v>0</v>
      </c>
      <c r="G23" s="44">
        <v>0</v>
      </c>
      <c r="H23" s="44">
        <v>0</v>
      </c>
      <c r="I23" s="44">
        <v>0</v>
      </c>
      <c r="J23" s="44">
        <v>0</v>
      </c>
      <c r="K23" s="44">
        <v>0</v>
      </c>
      <c r="L23" s="44">
        <v>0</v>
      </c>
      <c r="M23" s="44">
        <v>0</v>
      </c>
      <c r="N23" s="44">
        <v>0</v>
      </c>
      <c r="O23" s="45">
        <v>0</v>
      </c>
      <c r="P23" s="46">
        <f t="shared" si="0"/>
        <v>10933</v>
      </c>
      <c r="R23" s="1">
        <f t="shared" si="1"/>
        <v>10933</v>
      </c>
      <c r="S23" s="1">
        <f t="shared" si="1"/>
        <v>0</v>
      </c>
      <c r="T23" s="1">
        <f t="shared" si="2"/>
        <v>10933</v>
      </c>
    </row>
    <row r="24" spans="1:20" x14ac:dyDescent="0.2">
      <c r="A24" s="16" t="s">
        <v>17</v>
      </c>
      <c r="B24" s="43">
        <v>49056</v>
      </c>
      <c r="C24" s="43">
        <v>0</v>
      </c>
      <c r="D24" s="44">
        <v>0</v>
      </c>
      <c r="E24" s="44">
        <v>0</v>
      </c>
      <c r="F24" s="44">
        <v>0</v>
      </c>
      <c r="G24" s="44">
        <v>0</v>
      </c>
      <c r="H24" s="44">
        <v>0</v>
      </c>
      <c r="I24" s="44">
        <v>0</v>
      </c>
      <c r="J24" s="44">
        <v>0</v>
      </c>
      <c r="K24" s="44">
        <v>0</v>
      </c>
      <c r="L24" s="44">
        <v>0</v>
      </c>
      <c r="M24" s="44">
        <v>0</v>
      </c>
      <c r="N24" s="44">
        <v>0</v>
      </c>
      <c r="O24" s="45">
        <v>0</v>
      </c>
      <c r="P24" s="46">
        <f t="shared" si="0"/>
        <v>49056</v>
      </c>
      <c r="R24" s="1">
        <f t="shared" si="1"/>
        <v>49056</v>
      </c>
      <c r="S24" s="1">
        <f t="shared" si="1"/>
        <v>0</v>
      </c>
      <c r="T24" s="1">
        <f t="shared" si="2"/>
        <v>49056</v>
      </c>
    </row>
    <row r="25" spans="1:20" x14ac:dyDescent="0.2">
      <c r="A25" s="16" t="s">
        <v>46</v>
      </c>
      <c r="B25" s="43">
        <v>1599449</v>
      </c>
      <c r="C25" s="43">
        <v>0</v>
      </c>
      <c r="D25" s="44">
        <v>0</v>
      </c>
      <c r="E25" s="44">
        <v>0</v>
      </c>
      <c r="F25" s="44">
        <v>0</v>
      </c>
      <c r="G25" s="44">
        <v>0</v>
      </c>
      <c r="H25" s="44">
        <v>0</v>
      </c>
      <c r="I25" s="44">
        <v>0</v>
      </c>
      <c r="J25" s="44">
        <v>0</v>
      </c>
      <c r="K25" s="44">
        <v>0</v>
      </c>
      <c r="L25" s="44">
        <v>0</v>
      </c>
      <c r="M25" s="44">
        <v>0</v>
      </c>
      <c r="N25" s="44">
        <v>0</v>
      </c>
      <c r="O25" s="45">
        <v>0</v>
      </c>
      <c r="P25" s="46">
        <f t="shared" si="0"/>
        <v>1599449</v>
      </c>
      <c r="R25" s="1">
        <f t="shared" si="1"/>
        <v>1599449</v>
      </c>
      <c r="S25" s="1">
        <f t="shared" si="1"/>
        <v>0</v>
      </c>
      <c r="T25" s="1">
        <f t="shared" si="2"/>
        <v>1599449</v>
      </c>
    </row>
    <row r="26" spans="1:20" x14ac:dyDescent="0.2">
      <c r="A26" s="16" t="s">
        <v>30</v>
      </c>
      <c r="B26" s="43">
        <v>144279</v>
      </c>
      <c r="C26" s="43">
        <v>0</v>
      </c>
      <c r="D26" s="44">
        <v>0</v>
      </c>
      <c r="E26" s="44">
        <v>0</v>
      </c>
      <c r="F26" s="44">
        <v>0</v>
      </c>
      <c r="G26" s="44">
        <v>0</v>
      </c>
      <c r="H26" s="44">
        <v>0</v>
      </c>
      <c r="I26" s="44">
        <v>0</v>
      </c>
      <c r="J26" s="44">
        <v>0</v>
      </c>
      <c r="K26" s="44">
        <v>0</v>
      </c>
      <c r="L26" s="44">
        <v>0</v>
      </c>
      <c r="M26" s="44">
        <v>0</v>
      </c>
      <c r="N26" s="44">
        <v>0</v>
      </c>
      <c r="O26" s="45">
        <v>0</v>
      </c>
      <c r="P26" s="46">
        <f t="shared" si="0"/>
        <v>144279</v>
      </c>
      <c r="R26" s="1">
        <f t="shared" si="1"/>
        <v>144279</v>
      </c>
      <c r="S26" s="1">
        <f t="shared" si="1"/>
        <v>0</v>
      </c>
      <c r="T26" s="1">
        <f t="shared" si="2"/>
        <v>144279</v>
      </c>
    </row>
    <row r="27" spans="1:20" x14ac:dyDescent="0.2">
      <c r="A27" s="16" t="s">
        <v>19</v>
      </c>
      <c r="B27" s="43">
        <v>252619</v>
      </c>
      <c r="C27" s="43">
        <v>0</v>
      </c>
      <c r="D27" s="44">
        <v>0</v>
      </c>
      <c r="E27" s="44">
        <v>0</v>
      </c>
      <c r="F27" s="44">
        <v>0</v>
      </c>
      <c r="G27" s="44">
        <v>0</v>
      </c>
      <c r="H27" s="44">
        <v>0</v>
      </c>
      <c r="I27" s="44">
        <v>0</v>
      </c>
      <c r="J27" s="44">
        <v>0</v>
      </c>
      <c r="K27" s="44">
        <v>0</v>
      </c>
      <c r="L27" s="44">
        <v>0</v>
      </c>
      <c r="M27" s="44">
        <v>0</v>
      </c>
      <c r="N27" s="44">
        <v>0</v>
      </c>
      <c r="O27" s="45">
        <v>0</v>
      </c>
      <c r="P27" s="46">
        <f t="shared" si="0"/>
        <v>252619</v>
      </c>
      <c r="R27" s="1">
        <f t="shared" si="1"/>
        <v>252619</v>
      </c>
      <c r="S27" s="1">
        <f t="shared" si="1"/>
        <v>0</v>
      </c>
      <c r="T27" s="1">
        <f t="shared" si="2"/>
        <v>252619</v>
      </c>
    </row>
    <row r="28" spans="1:20" x14ac:dyDescent="0.2">
      <c r="A28" s="16" t="s">
        <v>47</v>
      </c>
      <c r="B28" s="43">
        <v>169792</v>
      </c>
      <c r="C28" s="43">
        <v>0</v>
      </c>
      <c r="D28" s="44">
        <v>0</v>
      </c>
      <c r="E28" s="44">
        <v>0</v>
      </c>
      <c r="F28" s="44">
        <v>0</v>
      </c>
      <c r="G28" s="44">
        <v>0</v>
      </c>
      <c r="H28" s="44">
        <v>0</v>
      </c>
      <c r="I28" s="44">
        <v>0</v>
      </c>
      <c r="J28" s="44">
        <v>0</v>
      </c>
      <c r="K28" s="44">
        <v>0</v>
      </c>
      <c r="L28" s="44">
        <v>0</v>
      </c>
      <c r="M28" s="44">
        <v>0</v>
      </c>
      <c r="N28" s="44">
        <v>0</v>
      </c>
      <c r="O28" s="45">
        <v>0</v>
      </c>
      <c r="P28" s="46">
        <f t="shared" si="0"/>
        <v>169792</v>
      </c>
      <c r="R28" s="1">
        <f t="shared" si="1"/>
        <v>169792</v>
      </c>
      <c r="S28" s="1">
        <f t="shared" si="1"/>
        <v>0</v>
      </c>
      <c r="T28" s="1">
        <f t="shared" si="2"/>
        <v>169792</v>
      </c>
    </row>
    <row r="29" spans="1:20" x14ac:dyDescent="0.2">
      <c r="A29" s="16" t="s">
        <v>48</v>
      </c>
      <c r="B29" s="43">
        <v>63455</v>
      </c>
      <c r="C29" s="43">
        <v>0</v>
      </c>
      <c r="D29" s="44">
        <v>0</v>
      </c>
      <c r="E29" s="44">
        <v>0</v>
      </c>
      <c r="F29" s="44">
        <v>0</v>
      </c>
      <c r="G29" s="44">
        <v>0</v>
      </c>
      <c r="H29" s="44">
        <v>0</v>
      </c>
      <c r="I29" s="44">
        <v>0</v>
      </c>
      <c r="J29" s="44">
        <v>0</v>
      </c>
      <c r="K29" s="44">
        <v>0</v>
      </c>
      <c r="L29" s="44">
        <v>0</v>
      </c>
      <c r="M29" s="44">
        <v>0</v>
      </c>
      <c r="N29" s="44">
        <v>0</v>
      </c>
      <c r="O29" s="45">
        <v>0</v>
      </c>
      <c r="P29" s="46">
        <f t="shared" si="0"/>
        <v>63455</v>
      </c>
      <c r="R29" s="1">
        <f t="shared" si="1"/>
        <v>63455</v>
      </c>
      <c r="S29" s="1">
        <f t="shared" si="1"/>
        <v>0</v>
      </c>
      <c r="T29" s="1">
        <f t="shared" si="2"/>
        <v>63455</v>
      </c>
    </row>
    <row r="30" spans="1:20" x14ac:dyDescent="0.2">
      <c r="A30" s="16" t="s">
        <v>20</v>
      </c>
      <c r="B30" s="43">
        <v>4125</v>
      </c>
      <c r="C30" s="43">
        <v>0</v>
      </c>
      <c r="D30" s="44">
        <v>0</v>
      </c>
      <c r="E30" s="44">
        <v>0</v>
      </c>
      <c r="F30" s="44">
        <v>0</v>
      </c>
      <c r="G30" s="44">
        <v>0</v>
      </c>
      <c r="H30" s="44">
        <v>0</v>
      </c>
      <c r="I30" s="44">
        <v>0</v>
      </c>
      <c r="J30" s="44">
        <v>0</v>
      </c>
      <c r="K30" s="44">
        <v>0</v>
      </c>
      <c r="L30" s="44">
        <v>0</v>
      </c>
      <c r="M30" s="44">
        <v>0</v>
      </c>
      <c r="N30" s="44">
        <v>0</v>
      </c>
      <c r="O30" s="45">
        <v>0</v>
      </c>
      <c r="P30" s="46">
        <f t="shared" si="0"/>
        <v>4125</v>
      </c>
      <c r="R30" s="1">
        <f t="shared" si="1"/>
        <v>4125</v>
      </c>
      <c r="S30" s="1">
        <f t="shared" si="1"/>
        <v>0</v>
      </c>
      <c r="T30" s="1">
        <f t="shared" si="2"/>
        <v>4125</v>
      </c>
    </row>
    <row r="31" spans="1:20" x14ac:dyDescent="0.2">
      <c r="A31" s="16" t="s">
        <v>69</v>
      </c>
      <c r="B31" s="43">
        <v>0</v>
      </c>
      <c r="C31" s="43">
        <v>0</v>
      </c>
      <c r="D31" s="44">
        <v>0</v>
      </c>
      <c r="E31" s="44">
        <v>0</v>
      </c>
      <c r="F31" s="44">
        <v>0</v>
      </c>
      <c r="G31" s="44">
        <v>0</v>
      </c>
      <c r="H31" s="44">
        <v>0</v>
      </c>
      <c r="I31" s="44">
        <v>0</v>
      </c>
      <c r="J31" s="44">
        <v>0</v>
      </c>
      <c r="K31" s="44">
        <v>0</v>
      </c>
      <c r="L31" s="44">
        <v>0</v>
      </c>
      <c r="M31" s="44">
        <v>0</v>
      </c>
      <c r="N31" s="44">
        <v>480139</v>
      </c>
      <c r="O31" s="45">
        <v>0</v>
      </c>
      <c r="P31" s="46">
        <f t="shared" si="0"/>
        <v>480139</v>
      </c>
      <c r="R31" s="1">
        <f t="shared" si="1"/>
        <v>480139</v>
      </c>
      <c r="S31" s="1">
        <f t="shared" si="1"/>
        <v>0</v>
      </c>
      <c r="T31" s="1">
        <f t="shared" si="2"/>
        <v>480139</v>
      </c>
    </row>
    <row r="32" spans="1:20" x14ac:dyDescent="0.2">
      <c r="A32" s="16" t="s">
        <v>49</v>
      </c>
      <c r="B32" s="43">
        <v>58247</v>
      </c>
      <c r="C32" s="43">
        <v>0</v>
      </c>
      <c r="D32" s="44">
        <v>0</v>
      </c>
      <c r="E32" s="44">
        <v>0</v>
      </c>
      <c r="F32" s="44">
        <v>0</v>
      </c>
      <c r="G32" s="44">
        <v>0</v>
      </c>
      <c r="H32" s="44">
        <v>0</v>
      </c>
      <c r="I32" s="44">
        <v>0</v>
      </c>
      <c r="J32" s="44">
        <v>0</v>
      </c>
      <c r="K32" s="44">
        <v>0</v>
      </c>
      <c r="L32" s="44">
        <v>0</v>
      </c>
      <c r="M32" s="44">
        <v>0</v>
      </c>
      <c r="N32" s="44">
        <v>0</v>
      </c>
      <c r="O32" s="45">
        <v>0</v>
      </c>
      <c r="P32" s="46">
        <f t="shared" si="0"/>
        <v>58247</v>
      </c>
      <c r="R32" s="1">
        <f t="shared" si="1"/>
        <v>58247</v>
      </c>
      <c r="S32" s="1">
        <f t="shared" si="1"/>
        <v>0</v>
      </c>
      <c r="T32" s="1">
        <f t="shared" si="2"/>
        <v>58247</v>
      </c>
    </row>
    <row r="33" spans="1:20" x14ac:dyDescent="0.2">
      <c r="A33" s="16" t="s">
        <v>21</v>
      </c>
      <c r="B33" s="43">
        <v>67826</v>
      </c>
      <c r="C33" s="43">
        <v>0</v>
      </c>
      <c r="D33" s="44">
        <v>0</v>
      </c>
      <c r="E33" s="44">
        <v>0</v>
      </c>
      <c r="F33" s="44">
        <v>0</v>
      </c>
      <c r="G33" s="44">
        <v>0</v>
      </c>
      <c r="H33" s="44">
        <v>0</v>
      </c>
      <c r="I33" s="44">
        <v>0</v>
      </c>
      <c r="J33" s="44">
        <v>0</v>
      </c>
      <c r="K33" s="44">
        <v>0</v>
      </c>
      <c r="L33" s="44">
        <v>0</v>
      </c>
      <c r="M33" s="44">
        <v>0</v>
      </c>
      <c r="N33" s="44">
        <v>0</v>
      </c>
      <c r="O33" s="45">
        <v>0</v>
      </c>
      <c r="P33" s="46">
        <f t="shared" si="0"/>
        <v>67826</v>
      </c>
      <c r="R33" s="1">
        <f t="shared" si="1"/>
        <v>67826</v>
      </c>
      <c r="S33" s="1">
        <f t="shared" si="1"/>
        <v>0</v>
      </c>
      <c r="T33" s="1">
        <f t="shared" si="2"/>
        <v>67826</v>
      </c>
    </row>
    <row r="34" spans="1:20" x14ac:dyDescent="0.2">
      <c r="A34" s="16" t="s">
        <v>22</v>
      </c>
      <c r="B34" s="43">
        <v>12600</v>
      </c>
      <c r="C34" s="43">
        <v>0</v>
      </c>
      <c r="D34" s="44">
        <v>0</v>
      </c>
      <c r="E34" s="44">
        <v>0</v>
      </c>
      <c r="F34" s="44">
        <v>0</v>
      </c>
      <c r="G34" s="44">
        <v>0</v>
      </c>
      <c r="H34" s="44">
        <v>0</v>
      </c>
      <c r="I34" s="44">
        <v>0</v>
      </c>
      <c r="J34" s="44">
        <v>0</v>
      </c>
      <c r="K34" s="44">
        <v>0</v>
      </c>
      <c r="L34" s="44">
        <v>0</v>
      </c>
      <c r="M34" s="44">
        <v>0</v>
      </c>
      <c r="N34" s="44">
        <v>0</v>
      </c>
      <c r="O34" s="45">
        <v>0</v>
      </c>
      <c r="P34" s="46">
        <f t="shared" si="0"/>
        <v>12600</v>
      </c>
      <c r="R34" s="1">
        <f t="shared" si="1"/>
        <v>12600</v>
      </c>
      <c r="S34" s="1">
        <f t="shared" si="1"/>
        <v>0</v>
      </c>
      <c r="T34" s="1">
        <f t="shared" si="2"/>
        <v>12600</v>
      </c>
    </row>
    <row r="35" spans="1:20" x14ac:dyDescent="0.2">
      <c r="A35" s="16" t="s">
        <v>50</v>
      </c>
      <c r="B35" s="43">
        <v>97257</v>
      </c>
      <c r="C35" s="43">
        <v>0</v>
      </c>
      <c r="D35" s="44">
        <v>0</v>
      </c>
      <c r="E35" s="44">
        <v>0</v>
      </c>
      <c r="F35" s="44">
        <v>0</v>
      </c>
      <c r="G35" s="44">
        <v>0</v>
      </c>
      <c r="H35" s="44">
        <v>0</v>
      </c>
      <c r="I35" s="44">
        <v>0</v>
      </c>
      <c r="J35" s="44">
        <v>0</v>
      </c>
      <c r="K35" s="44">
        <v>0</v>
      </c>
      <c r="L35" s="44">
        <v>0</v>
      </c>
      <c r="M35" s="44">
        <v>0</v>
      </c>
      <c r="N35" s="44">
        <v>0</v>
      </c>
      <c r="O35" s="45">
        <v>0</v>
      </c>
      <c r="P35" s="46">
        <f t="shared" si="0"/>
        <v>97257</v>
      </c>
      <c r="R35" s="1">
        <f t="shared" si="1"/>
        <v>97257</v>
      </c>
      <c r="S35" s="1">
        <f t="shared" si="1"/>
        <v>0</v>
      </c>
      <c r="T35" s="1">
        <f t="shared" si="2"/>
        <v>97257</v>
      </c>
    </row>
    <row r="36" spans="1:20" x14ac:dyDescent="0.2">
      <c r="A36" s="16" t="s">
        <v>51</v>
      </c>
      <c r="B36" s="43">
        <v>23850</v>
      </c>
      <c r="C36" s="43">
        <v>0</v>
      </c>
      <c r="D36" s="44">
        <v>0</v>
      </c>
      <c r="E36" s="44">
        <v>0</v>
      </c>
      <c r="F36" s="44">
        <v>0</v>
      </c>
      <c r="G36" s="44">
        <v>0</v>
      </c>
      <c r="H36" s="44">
        <v>0</v>
      </c>
      <c r="I36" s="44">
        <v>0</v>
      </c>
      <c r="J36" s="44">
        <v>0</v>
      </c>
      <c r="K36" s="44">
        <v>0</v>
      </c>
      <c r="L36" s="44">
        <v>0</v>
      </c>
      <c r="M36" s="44">
        <v>0</v>
      </c>
      <c r="N36" s="44">
        <v>0</v>
      </c>
      <c r="O36" s="45">
        <v>0</v>
      </c>
      <c r="P36" s="46">
        <f t="shared" si="0"/>
        <v>23850</v>
      </c>
      <c r="R36" s="1">
        <f t="shared" si="1"/>
        <v>23850</v>
      </c>
      <c r="S36" s="1">
        <f t="shared" si="1"/>
        <v>0</v>
      </c>
      <c r="T36" s="1">
        <f t="shared" si="2"/>
        <v>23850</v>
      </c>
    </row>
    <row r="37" spans="1:20" x14ac:dyDescent="0.2">
      <c r="A37" s="16" t="s">
        <v>23</v>
      </c>
      <c r="B37" s="43">
        <v>388170</v>
      </c>
      <c r="C37" s="43">
        <v>0</v>
      </c>
      <c r="D37" s="44">
        <v>0</v>
      </c>
      <c r="E37" s="44">
        <v>0</v>
      </c>
      <c r="F37" s="44">
        <v>0</v>
      </c>
      <c r="G37" s="44">
        <v>0</v>
      </c>
      <c r="H37" s="44">
        <v>0</v>
      </c>
      <c r="I37" s="44">
        <v>0</v>
      </c>
      <c r="J37" s="44">
        <v>0</v>
      </c>
      <c r="K37" s="44">
        <v>0</v>
      </c>
      <c r="L37" s="44">
        <v>0</v>
      </c>
      <c r="M37" s="44">
        <v>0</v>
      </c>
      <c r="N37" s="44">
        <v>0</v>
      </c>
      <c r="O37" s="45">
        <v>0</v>
      </c>
      <c r="P37" s="46">
        <f t="shared" ref="P37:P55" si="3">SUM(B37:O37)</f>
        <v>388170</v>
      </c>
      <c r="R37" s="1">
        <f t="shared" si="1"/>
        <v>388170</v>
      </c>
      <c r="S37" s="1">
        <f t="shared" si="1"/>
        <v>0</v>
      </c>
      <c r="T37" s="1">
        <f t="shared" si="2"/>
        <v>388170</v>
      </c>
    </row>
    <row r="38" spans="1:20" x14ac:dyDescent="0.2">
      <c r="A38" s="16" t="s">
        <v>61</v>
      </c>
      <c r="B38" s="43">
        <v>0</v>
      </c>
      <c r="C38" s="43">
        <v>72530</v>
      </c>
      <c r="D38" s="44">
        <v>0</v>
      </c>
      <c r="E38" s="44">
        <v>0</v>
      </c>
      <c r="F38" s="44">
        <v>0</v>
      </c>
      <c r="G38" s="44">
        <v>0</v>
      </c>
      <c r="H38" s="44">
        <v>0</v>
      </c>
      <c r="I38" s="44">
        <v>0</v>
      </c>
      <c r="J38" s="44">
        <v>0</v>
      </c>
      <c r="K38" s="44">
        <v>0</v>
      </c>
      <c r="L38" s="44">
        <v>0</v>
      </c>
      <c r="M38" s="44">
        <v>0</v>
      </c>
      <c r="N38" s="44">
        <v>0</v>
      </c>
      <c r="O38" s="45">
        <v>0</v>
      </c>
      <c r="P38" s="46">
        <f t="shared" si="3"/>
        <v>72530</v>
      </c>
      <c r="R38" s="1">
        <f t="shared" si="1"/>
        <v>0</v>
      </c>
      <c r="S38" s="1">
        <f t="shared" si="1"/>
        <v>72530</v>
      </c>
      <c r="T38" s="1">
        <f t="shared" si="2"/>
        <v>72530</v>
      </c>
    </row>
    <row r="39" spans="1:20" x14ac:dyDescent="0.2">
      <c r="A39" s="16" t="s">
        <v>52</v>
      </c>
      <c r="B39" s="43">
        <v>23511</v>
      </c>
      <c r="C39" s="43">
        <v>0</v>
      </c>
      <c r="D39" s="44">
        <v>0</v>
      </c>
      <c r="E39" s="44">
        <v>0</v>
      </c>
      <c r="F39" s="44">
        <v>0</v>
      </c>
      <c r="G39" s="44">
        <v>0</v>
      </c>
      <c r="H39" s="44">
        <v>0</v>
      </c>
      <c r="I39" s="44">
        <v>0</v>
      </c>
      <c r="J39" s="44">
        <v>0</v>
      </c>
      <c r="K39" s="44">
        <v>0</v>
      </c>
      <c r="L39" s="44">
        <v>0</v>
      </c>
      <c r="M39" s="44">
        <v>0</v>
      </c>
      <c r="N39" s="44">
        <v>0</v>
      </c>
      <c r="O39" s="45">
        <v>0</v>
      </c>
      <c r="P39" s="46">
        <f t="shared" si="3"/>
        <v>23511</v>
      </c>
      <c r="R39" s="1">
        <f t="shared" si="1"/>
        <v>23511</v>
      </c>
      <c r="S39" s="1">
        <f t="shared" si="1"/>
        <v>0</v>
      </c>
      <c r="T39" s="1">
        <f t="shared" si="2"/>
        <v>23511</v>
      </c>
    </row>
    <row r="40" spans="1:20" x14ac:dyDescent="0.2">
      <c r="A40" s="16" t="s">
        <v>53</v>
      </c>
      <c r="B40" s="43">
        <v>182177</v>
      </c>
      <c r="C40" s="43">
        <v>0</v>
      </c>
      <c r="D40" s="44">
        <v>0</v>
      </c>
      <c r="E40" s="44">
        <v>0</v>
      </c>
      <c r="F40" s="44">
        <v>0</v>
      </c>
      <c r="G40" s="44">
        <v>0</v>
      </c>
      <c r="H40" s="44">
        <v>0</v>
      </c>
      <c r="I40" s="44">
        <v>0</v>
      </c>
      <c r="J40" s="44">
        <v>0</v>
      </c>
      <c r="K40" s="44">
        <v>0</v>
      </c>
      <c r="L40" s="44">
        <v>0</v>
      </c>
      <c r="M40" s="44">
        <v>0</v>
      </c>
      <c r="N40" s="44">
        <v>0</v>
      </c>
      <c r="O40" s="45">
        <v>0</v>
      </c>
      <c r="P40" s="46">
        <f t="shared" si="3"/>
        <v>182177</v>
      </c>
      <c r="R40" s="1">
        <f t="shared" si="1"/>
        <v>182177</v>
      </c>
      <c r="S40" s="1">
        <f t="shared" si="1"/>
        <v>0</v>
      </c>
      <c r="T40" s="1">
        <f t="shared" si="2"/>
        <v>182177</v>
      </c>
    </row>
    <row r="41" spans="1:20" x14ac:dyDescent="0.2">
      <c r="A41" s="16" t="s">
        <v>31</v>
      </c>
      <c r="B41" s="43">
        <v>62270</v>
      </c>
      <c r="C41" s="43">
        <v>0</v>
      </c>
      <c r="D41" s="44">
        <v>0</v>
      </c>
      <c r="E41" s="44">
        <v>0</v>
      </c>
      <c r="F41" s="44">
        <v>0</v>
      </c>
      <c r="G41" s="44">
        <v>0</v>
      </c>
      <c r="H41" s="44">
        <v>0</v>
      </c>
      <c r="I41" s="44">
        <v>0</v>
      </c>
      <c r="J41" s="44">
        <v>0</v>
      </c>
      <c r="K41" s="44">
        <v>0</v>
      </c>
      <c r="L41" s="44">
        <v>0</v>
      </c>
      <c r="M41" s="44">
        <v>0</v>
      </c>
      <c r="N41" s="44">
        <v>0</v>
      </c>
      <c r="O41" s="45">
        <v>0</v>
      </c>
      <c r="P41" s="46">
        <f t="shared" si="3"/>
        <v>62270</v>
      </c>
      <c r="R41" s="1">
        <f t="shared" si="1"/>
        <v>62270</v>
      </c>
      <c r="S41" s="1">
        <f t="shared" si="1"/>
        <v>0</v>
      </c>
      <c r="T41" s="1">
        <f t="shared" si="2"/>
        <v>62270</v>
      </c>
    </row>
    <row r="42" spans="1:20" x14ac:dyDescent="0.2">
      <c r="A42" s="16" t="s">
        <v>54</v>
      </c>
      <c r="B42" s="43">
        <v>550989</v>
      </c>
      <c r="C42" s="43">
        <v>0</v>
      </c>
      <c r="D42" s="44">
        <v>0</v>
      </c>
      <c r="E42" s="44">
        <v>0</v>
      </c>
      <c r="F42" s="44">
        <v>0</v>
      </c>
      <c r="G42" s="44">
        <v>0</v>
      </c>
      <c r="H42" s="44">
        <v>0</v>
      </c>
      <c r="I42" s="44">
        <v>0</v>
      </c>
      <c r="J42" s="44">
        <v>0</v>
      </c>
      <c r="K42" s="44">
        <v>0</v>
      </c>
      <c r="L42" s="44">
        <v>0</v>
      </c>
      <c r="M42" s="44">
        <v>0</v>
      </c>
      <c r="N42" s="44">
        <v>0</v>
      </c>
      <c r="O42" s="45">
        <v>0</v>
      </c>
      <c r="P42" s="46">
        <f t="shared" si="3"/>
        <v>550989</v>
      </c>
      <c r="R42" s="1">
        <f t="shared" si="1"/>
        <v>550989</v>
      </c>
      <c r="S42" s="1">
        <f t="shared" si="1"/>
        <v>0</v>
      </c>
      <c r="T42" s="1">
        <f t="shared" si="2"/>
        <v>550989</v>
      </c>
    </row>
    <row r="43" spans="1:20" x14ac:dyDescent="0.2">
      <c r="A43" s="16" t="s">
        <v>24</v>
      </c>
      <c r="B43" s="43">
        <v>13762</v>
      </c>
      <c r="C43" s="43">
        <v>0</v>
      </c>
      <c r="D43" s="44">
        <v>0</v>
      </c>
      <c r="E43" s="44">
        <v>0</v>
      </c>
      <c r="F43" s="44">
        <v>0</v>
      </c>
      <c r="G43" s="44">
        <v>0</v>
      </c>
      <c r="H43" s="44">
        <v>0</v>
      </c>
      <c r="I43" s="44">
        <v>0</v>
      </c>
      <c r="J43" s="44">
        <v>0</v>
      </c>
      <c r="K43" s="44">
        <v>0</v>
      </c>
      <c r="L43" s="44">
        <v>0</v>
      </c>
      <c r="M43" s="44">
        <v>0</v>
      </c>
      <c r="N43" s="44">
        <v>0</v>
      </c>
      <c r="O43" s="45">
        <v>0</v>
      </c>
      <c r="P43" s="46">
        <f t="shared" si="3"/>
        <v>13762</v>
      </c>
      <c r="R43" s="1">
        <f t="shared" si="1"/>
        <v>13762</v>
      </c>
      <c r="S43" s="1">
        <f t="shared" si="1"/>
        <v>0</v>
      </c>
      <c r="T43" s="1">
        <f t="shared" si="2"/>
        <v>13762</v>
      </c>
    </row>
    <row r="44" spans="1:20" x14ac:dyDescent="0.2">
      <c r="A44" s="16" t="s">
        <v>62</v>
      </c>
      <c r="B44" s="43">
        <v>0</v>
      </c>
      <c r="C44" s="43">
        <v>237785</v>
      </c>
      <c r="D44" s="44">
        <v>0</v>
      </c>
      <c r="E44" s="44">
        <v>0</v>
      </c>
      <c r="F44" s="44">
        <v>0</v>
      </c>
      <c r="G44" s="44">
        <v>0</v>
      </c>
      <c r="H44" s="44">
        <v>0</v>
      </c>
      <c r="I44" s="44">
        <v>0</v>
      </c>
      <c r="J44" s="44">
        <v>0</v>
      </c>
      <c r="K44" s="44">
        <v>0</v>
      </c>
      <c r="L44" s="44">
        <v>0</v>
      </c>
      <c r="M44" s="44">
        <v>0</v>
      </c>
      <c r="N44" s="44">
        <v>0</v>
      </c>
      <c r="O44" s="45">
        <v>0</v>
      </c>
      <c r="P44" s="46">
        <f t="shared" si="3"/>
        <v>237785</v>
      </c>
      <c r="R44" s="1">
        <f t="shared" si="1"/>
        <v>0</v>
      </c>
      <c r="S44" s="1">
        <f t="shared" si="1"/>
        <v>237785</v>
      </c>
      <c r="T44" s="1">
        <f t="shared" si="2"/>
        <v>237785</v>
      </c>
    </row>
    <row r="45" spans="1:20" x14ac:dyDescent="0.2">
      <c r="A45" s="16" t="s">
        <v>55</v>
      </c>
      <c r="B45" s="43">
        <v>605242</v>
      </c>
      <c r="C45" s="43">
        <v>760179</v>
      </c>
      <c r="D45" s="44">
        <v>0</v>
      </c>
      <c r="E45" s="44">
        <v>0</v>
      </c>
      <c r="F45" s="44">
        <v>0</v>
      </c>
      <c r="G45" s="44">
        <v>0</v>
      </c>
      <c r="H45" s="44">
        <v>0</v>
      </c>
      <c r="I45" s="44">
        <v>0</v>
      </c>
      <c r="J45" s="44">
        <v>0</v>
      </c>
      <c r="K45" s="44">
        <v>0</v>
      </c>
      <c r="L45" s="44">
        <v>0</v>
      </c>
      <c r="M45" s="44">
        <v>0</v>
      </c>
      <c r="N45" s="44">
        <v>0</v>
      </c>
      <c r="O45" s="45">
        <v>0</v>
      </c>
      <c r="P45" s="46">
        <f t="shared" si="3"/>
        <v>1365421</v>
      </c>
      <c r="R45" s="1">
        <f t="shared" si="1"/>
        <v>605242</v>
      </c>
      <c r="S45" s="1">
        <f t="shared" si="1"/>
        <v>760179</v>
      </c>
      <c r="T45" s="1">
        <f t="shared" si="2"/>
        <v>1365421</v>
      </c>
    </row>
    <row r="46" spans="1:20" x14ac:dyDescent="0.2">
      <c r="A46" s="16" t="s">
        <v>56</v>
      </c>
      <c r="B46" s="43">
        <v>311864</v>
      </c>
      <c r="C46" s="43">
        <v>0</v>
      </c>
      <c r="D46" s="44">
        <v>0</v>
      </c>
      <c r="E46" s="44">
        <v>0</v>
      </c>
      <c r="F46" s="44">
        <v>0</v>
      </c>
      <c r="G46" s="44">
        <v>0</v>
      </c>
      <c r="H46" s="44">
        <v>0</v>
      </c>
      <c r="I46" s="44">
        <v>0</v>
      </c>
      <c r="J46" s="44">
        <v>0</v>
      </c>
      <c r="K46" s="44">
        <v>0</v>
      </c>
      <c r="L46" s="44">
        <v>0</v>
      </c>
      <c r="M46" s="44">
        <v>0</v>
      </c>
      <c r="N46" s="44">
        <v>0</v>
      </c>
      <c r="O46" s="45">
        <v>0</v>
      </c>
      <c r="P46" s="46">
        <f t="shared" si="3"/>
        <v>311864</v>
      </c>
      <c r="R46" s="1">
        <f t="shared" si="1"/>
        <v>311864</v>
      </c>
      <c r="S46" s="1">
        <f t="shared" si="1"/>
        <v>0</v>
      </c>
      <c r="T46" s="1">
        <f t="shared" si="2"/>
        <v>311864</v>
      </c>
    </row>
    <row r="47" spans="1:20" x14ac:dyDescent="0.2">
      <c r="A47" s="16" t="s">
        <v>57</v>
      </c>
      <c r="B47" s="43">
        <v>1411970</v>
      </c>
      <c r="C47" s="43">
        <v>576093</v>
      </c>
      <c r="D47" s="44">
        <v>0</v>
      </c>
      <c r="E47" s="44">
        <v>0</v>
      </c>
      <c r="F47" s="44">
        <v>0</v>
      </c>
      <c r="G47" s="44">
        <v>0</v>
      </c>
      <c r="H47" s="44">
        <v>0</v>
      </c>
      <c r="I47" s="44">
        <v>0</v>
      </c>
      <c r="J47" s="44">
        <v>0</v>
      </c>
      <c r="K47" s="44">
        <v>0</v>
      </c>
      <c r="L47" s="44">
        <v>0</v>
      </c>
      <c r="M47" s="44">
        <v>0</v>
      </c>
      <c r="N47" s="44">
        <v>0</v>
      </c>
      <c r="O47" s="45">
        <v>0</v>
      </c>
      <c r="P47" s="46">
        <f t="shared" si="3"/>
        <v>1988063</v>
      </c>
      <c r="R47" s="1">
        <f t="shared" si="1"/>
        <v>1411970</v>
      </c>
      <c r="S47" s="1">
        <f t="shared" si="1"/>
        <v>576093</v>
      </c>
      <c r="T47" s="1">
        <f t="shared" si="2"/>
        <v>1988063</v>
      </c>
    </row>
    <row r="48" spans="1:20" x14ac:dyDescent="0.2">
      <c r="A48" s="16" t="s">
        <v>66</v>
      </c>
      <c r="B48" s="43">
        <v>0</v>
      </c>
      <c r="C48" s="43">
        <v>0</v>
      </c>
      <c r="D48" s="44">
        <v>0</v>
      </c>
      <c r="E48" s="44">
        <v>5264</v>
      </c>
      <c r="F48" s="44">
        <v>0</v>
      </c>
      <c r="G48" s="44">
        <v>0</v>
      </c>
      <c r="H48" s="44">
        <v>0</v>
      </c>
      <c r="I48" s="44">
        <v>0</v>
      </c>
      <c r="J48" s="44">
        <v>0</v>
      </c>
      <c r="K48" s="44">
        <v>0</v>
      </c>
      <c r="L48" s="44">
        <v>0</v>
      </c>
      <c r="M48" s="44">
        <v>0</v>
      </c>
      <c r="N48" s="44">
        <v>0</v>
      </c>
      <c r="O48" s="45">
        <v>0</v>
      </c>
      <c r="P48" s="46">
        <f t="shared" si="3"/>
        <v>5264</v>
      </c>
      <c r="R48" s="1">
        <f t="shared" si="1"/>
        <v>0</v>
      </c>
      <c r="S48" s="1">
        <f t="shared" si="1"/>
        <v>5264</v>
      </c>
      <c r="T48" s="1">
        <f t="shared" si="2"/>
        <v>5264</v>
      </c>
    </row>
    <row r="49" spans="1:20" x14ac:dyDescent="0.2">
      <c r="A49" s="16" t="s">
        <v>64</v>
      </c>
      <c r="B49" s="43">
        <v>0</v>
      </c>
      <c r="C49" s="43">
        <v>0</v>
      </c>
      <c r="D49" s="44">
        <v>40000</v>
      </c>
      <c r="E49" s="44">
        <v>0</v>
      </c>
      <c r="F49" s="44">
        <v>0</v>
      </c>
      <c r="G49" s="44">
        <v>0</v>
      </c>
      <c r="H49" s="44">
        <v>0</v>
      </c>
      <c r="I49" s="44">
        <v>0</v>
      </c>
      <c r="J49" s="44">
        <v>0</v>
      </c>
      <c r="K49" s="44">
        <v>0</v>
      </c>
      <c r="L49" s="44">
        <v>0</v>
      </c>
      <c r="M49" s="44">
        <v>0</v>
      </c>
      <c r="N49" s="44">
        <v>0</v>
      </c>
      <c r="O49" s="45">
        <v>0</v>
      </c>
      <c r="P49" s="46">
        <f t="shared" si="3"/>
        <v>40000</v>
      </c>
      <c r="R49" s="1">
        <f t="shared" si="1"/>
        <v>40000</v>
      </c>
      <c r="S49" s="1">
        <f t="shared" si="1"/>
        <v>0</v>
      </c>
      <c r="T49" s="1">
        <f t="shared" si="2"/>
        <v>40000</v>
      </c>
    </row>
    <row r="50" spans="1:20" x14ac:dyDescent="0.2">
      <c r="A50" s="16" t="s">
        <v>58</v>
      </c>
      <c r="B50" s="43">
        <v>27825</v>
      </c>
      <c r="C50" s="43">
        <v>896</v>
      </c>
      <c r="D50" s="44">
        <v>0</v>
      </c>
      <c r="E50" s="44">
        <v>0</v>
      </c>
      <c r="F50" s="44">
        <v>0</v>
      </c>
      <c r="G50" s="44">
        <v>0</v>
      </c>
      <c r="H50" s="44">
        <v>0</v>
      </c>
      <c r="I50" s="44">
        <v>0</v>
      </c>
      <c r="J50" s="44">
        <v>0</v>
      </c>
      <c r="K50" s="44">
        <v>0</v>
      </c>
      <c r="L50" s="44">
        <v>0</v>
      </c>
      <c r="M50" s="44">
        <v>0</v>
      </c>
      <c r="N50" s="44">
        <v>0</v>
      </c>
      <c r="O50" s="45">
        <v>0</v>
      </c>
      <c r="P50" s="46">
        <f t="shared" si="3"/>
        <v>28721</v>
      </c>
      <c r="R50" s="1">
        <f t="shared" si="1"/>
        <v>27825</v>
      </c>
      <c r="S50" s="1">
        <f t="shared" si="1"/>
        <v>896</v>
      </c>
      <c r="T50" s="1">
        <f t="shared" si="2"/>
        <v>28721</v>
      </c>
    </row>
    <row r="51" spans="1:20" x14ac:dyDescent="0.2">
      <c r="A51" s="16" t="s">
        <v>70</v>
      </c>
      <c r="B51" s="43">
        <v>0</v>
      </c>
      <c r="C51" s="43">
        <v>0</v>
      </c>
      <c r="D51" s="44">
        <v>0</v>
      </c>
      <c r="E51" s="44">
        <v>0</v>
      </c>
      <c r="F51" s="44">
        <v>0</v>
      </c>
      <c r="G51" s="44">
        <v>0</v>
      </c>
      <c r="H51" s="44">
        <v>0</v>
      </c>
      <c r="I51" s="44">
        <v>0</v>
      </c>
      <c r="J51" s="44">
        <v>0</v>
      </c>
      <c r="K51" s="44">
        <v>0</v>
      </c>
      <c r="L51" s="44">
        <v>0</v>
      </c>
      <c r="M51" s="44">
        <v>0</v>
      </c>
      <c r="N51" s="44">
        <v>222680</v>
      </c>
      <c r="O51" s="45">
        <v>0</v>
      </c>
      <c r="P51" s="46">
        <f t="shared" si="3"/>
        <v>222680</v>
      </c>
      <c r="R51" s="1">
        <f t="shared" si="1"/>
        <v>222680</v>
      </c>
      <c r="S51" s="1">
        <f t="shared" si="1"/>
        <v>0</v>
      </c>
      <c r="T51" s="1">
        <f t="shared" si="2"/>
        <v>222680</v>
      </c>
    </row>
    <row r="52" spans="1:20" x14ac:dyDescent="0.2">
      <c r="A52" s="16" t="s">
        <v>68</v>
      </c>
      <c r="B52" s="43">
        <v>0</v>
      </c>
      <c r="C52" s="43">
        <v>0</v>
      </c>
      <c r="D52" s="44">
        <v>0</v>
      </c>
      <c r="E52" s="44">
        <v>0</v>
      </c>
      <c r="F52" s="44">
        <v>253614</v>
      </c>
      <c r="G52" s="44">
        <v>0</v>
      </c>
      <c r="H52" s="44">
        <v>0</v>
      </c>
      <c r="I52" s="44">
        <v>0</v>
      </c>
      <c r="J52" s="44">
        <v>0</v>
      </c>
      <c r="K52" s="44">
        <v>0</v>
      </c>
      <c r="L52" s="44">
        <v>0</v>
      </c>
      <c r="M52" s="44">
        <v>0</v>
      </c>
      <c r="N52" s="44">
        <v>0</v>
      </c>
      <c r="O52" s="45">
        <v>0</v>
      </c>
      <c r="P52" s="46">
        <f t="shared" si="3"/>
        <v>253614</v>
      </c>
      <c r="R52" s="1">
        <f t="shared" si="1"/>
        <v>253614</v>
      </c>
      <c r="S52" s="1">
        <f t="shared" si="1"/>
        <v>0</v>
      </c>
      <c r="T52" s="1">
        <f t="shared" si="2"/>
        <v>253614</v>
      </c>
    </row>
    <row r="53" spans="1:20" x14ac:dyDescent="0.2">
      <c r="A53" s="16" t="s">
        <v>59</v>
      </c>
      <c r="B53" s="43">
        <v>2302</v>
      </c>
      <c r="C53" s="43">
        <v>0</v>
      </c>
      <c r="D53" s="44">
        <v>0</v>
      </c>
      <c r="E53" s="44">
        <v>0</v>
      </c>
      <c r="F53" s="44">
        <v>0</v>
      </c>
      <c r="G53" s="44">
        <v>0</v>
      </c>
      <c r="H53" s="44">
        <v>0</v>
      </c>
      <c r="I53" s="44">
        <v>0</v>
      </c>
      <c r="J53" s="44">
        <v>0</v>
      </c>
      <c r="K53" s="44">
        <v>0</v>
      </c>
      <c r="L53" s="44">
        <v>0</v>
      </c>
      <c r="M53" s="44">
        <v>0</v>
      </c>
      <c r="N53" s="44">
        <v>0</v>
      </c>
      <c r="O53" s="45">
        <v>0</v>
      </c>
      <c r="P53" s="46">
        <f t="shared" si="3"/>
        <v>2302</v>
      </c>
      <c r="R53" s="1">
        <f t="shared" si="1"/>
        <v>2302</v>
      </c>
      <c r="S53" s="1">
        <f t="shared" si="1"/>
        <v>0</v>
      </c>
      <c r="T53" s="1">
        <f t="shared" si="2"/>
        <v>2302</v>
      </c>
    </row>
    <row r="54" spans="1:20" x14ac:dyDescent="0.2">
      <c r="A54" s="16" t="s">
        <v>67</v>
      </c>
      <c r="B54" s="43">
        <v>0</v>
      </c>
      <c r="C54" s="43">
        <v>0</v>
      </c>
      <c r="D54" s="44">
        <v>0</v>
      </c>
      <c r="E54" s="44">
        <v>20878</v>
      </c>
      <c r="F54" s="44">
        <v>0</v>
      </c>
      <c r="G54" s="44">
        <v>0</v>
      </c>
      <c r="H54" s="44">
        <v>0</v>
      </c>
      <c r="I54" s="44">
        <v>0</v>
      </c>
      <c r="J54" s="44">
        <v>0</v>
      </c>
      <c r="K54" s="44">
        <v>0</v>
      </c>
      <c r="L54" s="44">
        <v>0</v>
      </c>
      <c r="M54" s="44">
        <v>0</v>
      </c>
      <c r="N54" s="44">
        <v>0</v>
      </c>
      <c r="O54" s="45">
        <v>0</v>
      </c>
      <c r="P54" s="46">
        <f t="shared" si="3"/>
        <v>20878</v>
      </c>
      <c r="R54" s="1">
        <f t="shared" si="1"/>
        <v>0</v>
      </c>
      <c r="S54" s="1">
        <f t="shared" si="1"/>
        <v>20878</v>
      </c>
      <c r="T54" s="1">
        <f t="shared" si="2"/>
        <v>20878</v>
      </c>
    </row>
    <row r="55" spans="1:20" x14ac:dyDescent="0.2">
      <c r="A55" s="16" t="s">
        <v>60</v>
      </c>
      <c r="B55" s="43">
        <v>42490</v>
      </c>
      <c r="C55" s="43">
        <v>0</v>
      </c>
      <c r="D55" s="44">
        <v>0</v>
      </c>
      <c r="E55" s="44">
        <v>0</v>
      </c>
      <c r="F55" s="44">
        <v>0</v>
      </c>
      <c r="G55" s="44">
        <v>0</v>
      </c>
      <c r="H55" s="44">
        <v>0</v>
      </c>
      <c r="I55" s="44">
        <v>0</v>
      </c>
      <c r="J55" s="44">
        <v>0</v>
      </c>
      <c r="K55" s="44">
        <v>0</v>
      </c>
      <c r="L55" s="44">
        <v>0</v>
      </c>
      <c r="M55" s="44">
        <v>0</v>
      </c>
      <c r="N55" s="44">
        <v>0</v>
      </c>
      <c r="O55" s="45">
        <v>0</v>
      </c>
      <c r="P55" s="46">
        <f t="shared" si="3"/>
        <v>42490</v>
      </c>
      <c r="R55" s="1">
        <f t="shared" si="1"/>
        <v>42490</v>
      </c>
      <c r="S55" s="1">
        <f t="shared" si="1"/>
        <v>0</v>
      </c>
      <c r="T55" s="1">
        <f t="shared" si="2"/>
        <v>42490</v>
      </c>
    </row>
    <row r="56" spans="1:20" x14ac:dyDescent="0.2">
      <c r="A56" s="31" t="s">
        <v>25</v>
      </c>
      <c r="B56" s="29">
        <f t="shared" ref="B56:P56" si="4">SUM(B5:B55)</f>
        <v>8360014</v>
      </c>
      <c r="C56" s="32">
        <f t="shared" si="4"/>
        <v>2267053</v>
      </c>
      <c r="D56" s="32">
        <f t="shared" si="4"/>
        <v>4496601</v>
      </c>
      <c r="E56" s="32">
        <f t="shared" si="4"/>
        <v>2960686</v>
      </c>
      <c r="F56" s="32">
        <f t="shared" si="4"/>
        <v>253614</v>
      </c>
      <c r="G56" s="32">
        <f t="shared" si="4"/>
        <v>0</v>
      </c>
      <c r="H56" s="32">
        <f t="shared" si="4"/>
        <v>0</v>
      </c>
      <c r="I56" s="32">
        <f t="shared" si="4"/>
        <v>0</v>
      </c>
      <c r="J56" s="32">
        <f t="shared" si="4"/>
        <v>0</v>
      </c>
      <c r="K56" s="32">
        <f t="shared" si="4"/>
        <v>0</v>
      </c>
      <c r="L56" s="32">
        <f t="shared" si="4"/>
        <v>0</v>
      </c>
      <c r="M56" s="32">
        <f t="shared" si="4"/>
        <v>0</v>
      </c>
      <c r="N56" s="32">
        <f t="shared" si="4"/>
        <v>702819</v>
      </c>
      <c r="O56" s="32">
        <f t="shared" si="4"/>
        <v>0</v>
      </c>
      <c r="P56" s="47">
        <f t="shared" si="4"/>
        <v>19040787</v>
      </c>
      <c r="R56" s="1">
        <f>SUM(B56,D56,F56,H56,J56,L56,N56)</f>
        <v>13813048</v>
      </c>
      <c r="S56" s="1">
        <f>SUM(C56,E56,G56,I56,K56,M56,O56)</f>
        <v>5227739</v>
      </c>
      <c r="T56" s="1">
        <f>SUM(R56:S56)</f>
        <v>19040787</v>
      </c>
    </row>
    <row r="57" spans="1:20" x14ac:dyDescent="0.2">
      <c r="A57" s="31" t="s">
        <v>5</v>
      </c>
      <c r="B57" s="37">
        <f>(B56/$P56)</f>
        <v>0.43905821749909812</v>
      </c>
      <c r="C57" s="48">
        <f>(C56/$P56)</f>
        <v>0.11906298831030461</v>
      </c>
      <c r="D57" s="37">
        <f t="shared" ref="D57:P57" si="5">(D56/$P56)</f>
        <v>0.23615625761687267</v>
      </c>
      <c r="E57" s="37">
        <f t="shared" si="5"/>
        <v>0.15549178718295625</v>
      </c>
      <c r="F57" s="37">
        <f t="shared" si="5"/>
        <v>1.3319512476033685E-2</v>
      </c>
      <c r="G57" s="37">
        <f t="shared" si="5"/>
        <v>0</v>
      </c>
      <c r="H57" s="37">
        <f t="shared" si="5"/>
        <v>0</v>
      </c>
      <c r="I57" s="37">
        <f t="shared" si="5"/>
        <v>0</v>
      </c>
      <c r="J57" s="37">
        <f t="shared" si="5"/>
        <v>0</v>
      </c>
      <c r="K57" s="37">
        <f t="shared" si="5"/>
        <v>0</v>
      </c>
      <c r="L57" s="37">
        <f t="shared" si="5"/>
        <v>0</v>
      </c>
      <c r="M57" s="37">
        <f t="shared" si="5"/>
        <v>0</v>
      </c>
      <c r="N57" s="37">
        <f t="shared" si="5"/>
        <v>3.691123691473467E-2</v>
      </c>
      <c r="O57" s="37">
        <f t="shared" si="5"/>
        <v>0</v>
      </c>
      <c r="P57" s="49">
        <f t="shared" si="5"/>
        <v>1</v>
      </c>
    </row>
    <row r="58" spans="1:20" x14ac:dyDescent="0.2">
      <c r="A58" s="28" t="s">
        <v>27</v>
      </c>
      <c r="B58" s="33">
        <f t="shared" ref="B58:P58" si="6">COUNTIF(B5:B55,"&gt;0")</f>
        <v>38</v>
      </c>
      <c r="C58" s="50">
        <f t="shared" si="6"/>
        <v>11</v>
      </c>
      <c r="D58" s="50">
        <f t="shared" si="6"/>
        <v>3</v>
      </c>
      <c r="E58" s="50">
        <f t="shared" si="6"/>
        <v>4</v>
      </c>
      <c r="F58" s="50">
        <f t="shared" si="6"/>
        <v>1</v>
      </c>
      <c r="G58" s="50">
        <f t="shared" si="6"/>
        <v>0</v>
      </c>
      <c r="H58" s="50">
        <f t="shared" si="6"/>
        <v>0</v>
      </c>
      <c r="I58" s="50">
        <f t="shared" si="6"/>
        <v>0</v>
      </c>
      <c r="J58" s="50">
        <f t="shared" si="6"/>
        <v>0</v>
      </c>
      <c r="K58" s="50">
        <f t="shared" si="6"/>
        <v>0</v>
      </c>
      <c r="L58" s="50">
        <f t="shared" si="6"/>
        <v>0</v>
      </c>
      <c r="M58" s="50">
        <f t="shared" si="6"/>
        <v>0</v>
      </c>
      <c r="N58" s="50">
        <f t="shared" si="6"/>
        <v>2</v>
      </c>
      <c r="O58" s="50">
        <f t="shared" si="6"/>
        <v>0</v>
      </c>
      <c r="P58" s="36">
        <f t="shared" si="6"/>
        <v>51</v>
      </c>
    </row>
    <row r="59" spans="1:20" x14ac:dyDescent="0.2">
      <c r="A59" s="24"/>
      <c r="B59" s="17"/>
      <c r="C59" s="17"/>
      <c r="D59" s="17"/>
      <c r="E59" s="17"/>
      <c r="F59" s="17"/>
      <c r="G59" s="17"/>
      <c r="H59" s="17"/>
      <c r="I59" s="17"/>
      <c r="J59" s="17"/>
      <c r="K59" s="17"/>
      <c r="L59" s="17"/>
      <c r="M59" s="17"/>
      <c r="N59" s="17"/>
      <c r="O59" s="17"/>
      <c r="P59" s="18"/>
    </row>
    <row r="60" spans="1:20" ht="13.5" thickBot="1" x14ac:dyDescent="0.25">
      <c r="A60" s="19" t="s">
        <v>6</v>
      </c>
      <c r="B60" s="21"/>
      <c r="C60" s="21"/>
      <c r="D60" s="21"/>
      <c r="E60" s="21"/>
      <c r="F60" s="21"/>
      <c r="G60" s="21"/>
      <c r="H60" s="21"/>
      <c r="I60" s="21"/>
      <c r="J60" s="21"/>
      <c r="K60" s="21"/>
      <c r="L60" s="21"/>
      <c r="M60" s="21"/>
      <c r="N60" s="21"/>
      <c r="O60" s="21"/>
      <c r="P60" s="22"/>
    </row>
    <row r="61" spans="1:20" x14ac:dyDescent="0.2">
      <c r="B61" s="1"/>
      <c r="C61" s="1"/>
      <c r="D61" s="1"/>
      <c r="E61" s="1"/>
      <c r="F61" s="1"/>
      <c r="G61" s="1"/>
      <c r="H61" s="1"/>
      <c r="I61" s="1"/>
      <c r="J61" s="1"/>
      <c r="K61" s="1"/>
      <c r="L61" s="1"/>
      <c r="M61" s="1"/>
      <c r="N61" s="1"/>
      <c r="O61" s="1"/>
      <c r="P61" s="1"/>
    </row>
  </sheetData>
  <mergeCells count="7">
    <mergeCell ref="N3:O3"/>
    <mergeCell ref="B3:C3"/>
    <mergeCell ref="D3:E3"/>
    <mergeCell ref="F3:G3"/>
    <mergeCell ref="H3:I3"/>
    <mergeCell ref="J3:K3"/>
    <mergeCell ref="L3:M3"/>
  </mergeCells>
  <printOptions horizontalCentered="1"/>
  <pageMargins left="0.5" right="0.5" top="0.5" bottom="0.5" header="0.3" footer="0.3"/>
  <pageSetup paperSize="5" scale="61" fitToHeight="0" orientation="landscape" r:id="rId1"/>
  <headerFooter>
    <oddFooter>&amp;L&amp;12Office of Economic and Demographic Research&amp;R&amp;12Page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60"/>
  <sheetViews>
    <sheetView workbookViewId="0"/>
  </sheetViews>
  <sheetFormatPr defaultRowHeight="12.75" x14ac:dyDescent="0.2"/>
  <cols>
    <col min="1" max="1" width="55.7109375" customWidth="1"/>
    <col min="2" max="15" width="13.7109375" customWidth="1"/>
    <col min="16" max="16" width="14.7109375" customWidth="1"/>
    <col min="18" max="20" width="13.7109375" customWidth="1"/>
  </cols>
  <sheetData>
    <row r="1" spans="1:20" ht="23.25" x14ac:dyDescent="0.35">
      <c r="A1" s="3" t="s">
        <v>8</v>
      </c>
      <c r="B1" s="4"/>
      <c r="C1" s="4"/>
      <c r="D1" s="5"/>
      <c r="E1" s="5"/>
      <c r="F1" s="5"/>
      <c r="G1" s="5"/>
      <c r="H1" s="5"/>
      <c r="I1" s="5"/>
      <c r="J1" s="5"/>
      <c r="K1" s="5"/>
      <c r="L1" s="5"/>
      <c r="M1" s="5"/>
      <c r="N1" s="5"/>
      <c r="O1" s="5"/>
      <c r="P1" s="6"/>
    </row>
    <row r="2" spans="1:20" ht="18.75" thickBot="1" x14ac:dyDescent="0.3">
      <c r="A2" s="7" t="s">
        <v>71</v>
      </c>
      <c r="B2" s="8"/>
      <c r="C2" s="8"/>
      <c r="D2" s="9"/>
      <c r="E2" s="9"/>
      <c r="F2" s="9"/>
      <c r="G2" s="9"/>
      <c r="H2" s="9"/>
      <c r="I2" s="9"/>
      <c r="J2" s="9"/>
      <c r="K2" s="9"/>
      <c r="L2" s="9"/>
      <c r="M2" s="9"/>
      <c r="N2" s="9"/>
      <c r="O2" s="9"/>
      <c r="P2" s="10"/>
    </row>
    <row r="3" spans="1:20" x14ac:dyDescent="0.2">
      <c r="A3" s="25"/>
      <c r="B3" s="92" t="s">
        <v>0</v>
      </c>
      <c r="C3" s="93"/>
      <c r="D3" s="92" t="s">
        <v>33</v>
      </c>
      <c r="E3" s="93"/>
      <c r="F3" s="92" t="s">
        <v>1</v>
      </c>
      <c r="G3" s="93"/>
      <c r="H3" s="92" t="s">
        <v>34</v>
      </c>
      <c r="I3" s="93"/>
      <c r="J3" s="92" t="s">
        <v>35</v>
      </c>
      <c r="K3" s="93"/>
      <c r="L3" s="92" t="s">
        <v>36</v>
      </c>
      <c r="M3" s="93"/>
      <c r="N3" s="92" t="s">
        <v>2</v>
      </c>
      <c r="O3" s="93"/>
      <c r="P3" s="39" t="s">
        <v>4</v>
      </c>
    </row>
    <row r="4" spans="1:20" ht="13.5" thickBot="1" x14ac:dyDescent="0.25">
      <c r="A4" s="26" t="s">
        <v>76</v>
      </c>
      <c r="B4" s="27" t="s">
        <v>37</v>
      </c>
      <c r="C4" s="40" t="s">
        <v>38</v>
      </c>
      <c r="D4" s="40" t="s">
        <v>37</v>
      </c>
      <c r="E4" s="40" t="s">
        <v>38</v>
      </c>
      <c r="F4" s="40" t="s">
        <v>37</v>
      </c>
      <c r="G4" s="40" t="s">
        <v>38</v>
      </c>
      <c r="H4" s="40" t="s">
        <v>37</v>
      </c>
      <c r="I4" s="40" t="s">
        <v>38</v>
      </c>
      <c r="J4" s="40" t="s">
        <v>37</v>
      </c>
      <c r="K4" s="40" t="s">
        <v>38</v>
      </c>
      <c r="L4" s="40" t="s">
        <v>37</v>
      </c>
      <c r="M4" s="40" t="s">
        <v>38</v>
      </c>
      <c r="N4" s="40" t="s">
        <v>37</v>
      </c>
      <c r="O4" s="40" t="s">
        <v>38</v>
      </c>
      <c r="P4" s="41" t="s">
        <v>3</v>
      </c>
      <c r="R4" s="40" t="s">
        <v>37</v>
      </c>
      <c r="S4" s="40" t="s">
        <v>38</v>
      </c>
      <c r="T4" s="40" t="s">
        <v>4</v>
      </c>
    </row>
    <row r="5" spans="1:20" x14ac:dyDescent="0.2">
      <c r="A5" s="13" t="s">
        <v>63</v>
      </c>
      <c r="B5" s="42">
        <v>0</v>
      </c>
      <c r="C5" s="42">
        <v>0</v>
      </c>
      <c r="D5" s="14">
        <v>654529</v>
      </c>
      <c r="E5" s="14">
        <v>0</v>
      </c>
      <c r="F5" s="14">
        <v>0</v>
      </c>
      <c r="G5" s="14">
        <v>0</v>
      </c>
      <c r="H5" s="14">
        <v>0</v>
      </c>
      <c r="I5" s="14">
        <v>0</v>
      </c>
      <c r="J5" s="14">
        <v>0</v>
      </c>
      <c r="K5" s="14">
        <v>0</v>
      </c>
      <c r="L5" s="14">
        <v>0</v>
      </c>
      <c r="M5" s="14">
        <v>0</v>
      </c>
      <c r="N5" s="14">
        <v>0</v>
      </c>
      <c r="O5" s="53">
        <v>0</v>
      </c>
      <c r="P5" s="15">
        <f t="shared" ref="P5:P34" si="0">SUM(B5:O5)</f>
        <v>654529</v>
      </c>
      <c r="R5" s="1">
        <f>SUM(B5,D5,F5,H5,J5,L5,N5)</f>
        <v>654529</v>
      </c>
      <c r="S5" s="1">
        <f>SUM(C5,E5,G5,I5,K5,M5,O5)</f>
        <v>0</v>
      </c>
      <c r="T5" s="1">
        <f>SUM(R5:S5)</f>
        <v>654529</v>
      </c>
    </row>
    <row r="6" spans="1:20" x14ac:dyDescent="0.2">
      <c r="A6" s="16" t="s">
        <v>39</v>
      </c>
      <c r="B6" s="43">
        <v>4171</v>
      </c>
      <c r="C6" s="43">
        <v>0</v>
      </c>
      <c r="D6" s="51">
        <v>0</v>
      </c>
      <c r="E6" s="51">
        <v>0</v>
      </c>
      <c r="F6" s="52">
        <v>0</v>
      </c>
      <c r="G6" s="52">
        <v>0</v>
      </c>
      <c r="H6" s="52">
        <v>0</v>
      </c>
      <c r="I6" s="52">
        <v>0</v>
      </c>
      <c r="J6" s="51">
        <v>0</v>
      </c>
      <c r="K6" s="51">
        <v>0</v>
      </c>
      <c r="L6" s="51">
        <v>0</v>
      </c>
      <c r="M6" s="51">
        <v>0</v>
      </c>
      <c r="N6" s="51">
        <v>0</v>
      </c>
      <c r="O6" s="54">
        <v>0</v>
      </c>
      <c r="P6" s="46">
        <f t="shared" si="0"/>
        <v>4171</v>
      </c>
      <c r="R6" s="1">
        <f t="shared" ref="R6:S54" si="1">SUM(B6,D6,F6,H6,J6,L6,N6)</f>
        <v>4171</v>
      </c>
      <c r="S6" s="1">
        <f t="shared" si="1"/>
        <v>0</v>
      </c>
      <c r="T6" s="1">
        <f t="shared" ref="T6:T54" si="2">SUM(R6:S6)</f>
        <v>4171</v>
      </c>
    </row>
    <row r="7" spans="1:20" x14ac:dyDescent="0.2">
      <c r="A7" s="16" t="s">
        <v>40</v>
      </c>
      <c r="B7" s="43">
        <v>20200</v>
      </c>
      <c r="C7" s="43">
        <v>0</v>
      </c>
      <c r="D7" s="51">
        <v>0</v>
      </c>
      <c r="E7" s="51">
        <v>0</v>
      </c>
      <c r="F7" s="52">
        <v>0</v>
      </c>
      <c r="G7" s="52">
        <v>0</v>
      </c>
      <c r="H7" s="52">
        <v>0</v>
      </c>
      <c r="I7" s="52">
        <v>0</v>
      </c>
      <c r="J7" s="51">
        <v>0</v>
      </c>
      <c r="K7" s="51">
        <v>0</v>
      </c>
      <c r="L7" s="51">
        <v>0</v>
      </c>
      <c r="M7" s="51">
        <v>0</v>
      </c>
      <c r="N7" s="51">
        <v>0</v>
      </c>
      <c r="O7" s="54">
        <v>0</v>
      </c>
      <c r="P7" s="46">
        <f t="shared" si="0"/>
        <v>20200</v>
      </c>
      <c r="R7" s="1">
        <f t="shared" si="1"/>
        <v>20200</v>
      </c>
      <c r="S7" s="1">
        <f t="shared" si="1"/>
        <v>0</v>
      </c>
      <c r="T7" s="1">
        <f t="shared" si="2"/>
        <v>20200</v>
      </c>
    </row>
    <row r="8" spans="1:20" x14ac:dyDescent="0.2">
      <c r="A8" s="16" t="s">
        <v>9</v>
      </c>
      <c r="B8" s="43">
        <v>24776</v>
      </c>
      <c r="C8" s="43">
        <v>0</v>
      </c>
      <c r="D8" s="51">
        <v>0</v>
      </c>
      <c r="E8" s="51">
        <v>0</v>
      </c>
      <c r="F8" s="52">
        <v>0</v>
      </c>
      <c r="G8" s="52">
        <v>0</v>
      </c>
      <c r="H8" s="52">
        <v>0</v>
      </c>
      <c r="I8" s="52">
        <v>0</v>
      </c>
      <c r="J8" s="51">
        <v>0</v>
      </c>
      <c r="K8" s="51">
        <v>0</v>
      </c>
      <c r="L8" s="51">
        <v>0</v>
      </c>
      <c r="M8" s="51">
        <v>0</v>
      </c>
      <c r="N8" s="51">
        <v>0</v>
      </c>
      <c r="O8" s="54">
        <v>0</v>
      </c>
      <c r="P8" s="46">
        <f t="shared" si="0"/>
        <v>24776</v>
      </c>
      <c r="R8" s="1">
        <f t="shared" si="1"/>
        <v>24776</v>
      </c>
      <c r="S8" s="1">
        <f t="shared" si="1"/>
        <v>0</v>
      </c>
      <c r="T8" s="1">
        <f t="shared" si="2"/>
        <v>24776</v>
      </c>
    </row>
    <row r="9" spans="1:20" x14ac:dyDescent="0.2">
      <c r="A9" s="16" t="s">
        <v>41</v>
      </c>
      <c r="B9" s="43">
        <v>3937</v>
      </c>
      <c r="C9" s="43">
        <v>0</v>
      </c>
      <c r="D9" s="51">
        <v>0</v>
      </c>
      <c r="E9" s="51">
        <v>0</v>
      </c>
      <c r="F9" s="52">
        <v>0</v>
      </c>
      <c r="G9" s="52">
        <v>0</v>
      </c>
      <c r="H9" s="52">
        <v>0</v>
      </c>
      <c r="I9" s="52">
        <v>0</v>
      </c>
      <c r="J9" s="51">
        <v>0</v>
      </c>
      <c r="K9" s="51">
        <v>0</v>
      </c>
      <c r="L9" s="51">
        <v>0</v>
      </c>
      <c r="M9" s="51">
        <v>0</v>
      </c>
      <c r="N9" s="51">
        <v>0</v>
      </c>
      <c r="O9" s="54">
        <v>0</v>
      </c>
      <c r="P9" s="46">
        <f t="shared" si="0"/>
        <v>3937</v>
      </c>
      <c r="R9" s="1">
        <f t="shared" si="1"/>
        <v>3937</v>
      </c>
      <c r="S9" s="1">
        <f t="shared" si="1"/>
        <v>0</v>
      </c>
      <c r="T9" s="1">
        <f t="shared" si="2"/>
        <v>3937</v>
      </c>
    </row>
    <row r="10" spans="1:20" x14ac:dyDescent="0.2">
      <c r="A10" s="16" t="s">
        <v>65</v>
      </c>
      <c r="B10" s="43">
        <v>0</v>
      </c>
      <c r="C10" s="43">
        <v>0</v>
      </c>
      <c r="D10" s="51">
        <v>0</v>
      </c>
      <c r="E10" s="51">
        <v>113300</v>
      </c>
      <c r="F10" s="52">
        <v>0</v>
      </c>
      <c r="G10" s="52">
        <v>0</v>
      </c>
      <c r="H10" s="52">
        <v>0</v>
      </c>
      <c r="I10" s="52">
        <v>0</v>
      </c>
      <c r="J10" s="51">
        <v>0</v>
      </c>
      <c r="K10" s="51">
        <v>0</v>
      </c>
      <c r="L10" s="51">
        <v>0</v>
      </c>
      <c r="M10" s="51">
        <v>0</v>
      </c>
      <c r="N10" s="51">
        <v>0</v>
      </c>
      <c r="O10" s="54">
        <v>0</v>
      </c>
      <c r="P10" s="46">
        <f t="shared" si="0"/>
        <v>113300</v>
      </c>
      <c r="R10" s="1">
        <f t="shared" si="1"/>
        <v>0</v>
      </c>
      <c r="S10" s="1">
        <f t="shared" si="1"/>
        <v>113300</v>
      </c>
      <c r="T10" s="1">
        <f t="shared" si="2"/>
        <v>113300</v>
      </c>
    </row>
    <row r="11" spans="1:20" x14ac:dyDescent="0.2">
      <c r="A11" s="16" t="s">
        <v>10</v>
      </c>
      <c r="B11" s="43">
        <v>2260</v>
      </c>
      <c r="C11" s="43">
        <v>0</v>
      </c>
      <c r="D11" s="51">
        <v>0</v>
      </c>
      <c r="E11" s="51">
        <v>0</v>
      </c>
      <c r="F11" s="52">
        <v>0</v>
      </c>
      <c r="G11" s="52">
        <v>0</v>
      </c>
      <c r="H11" s="52">
        <v>0</v>
      </c>
      <c r="I11" s="52">
        <v>0</v>
      </c>
      <c r="J11" s="51">
        <v>0</v>
      </c>
      <c r="K11" s="51">
        <v>0</v>
      </c>
      <c r="L11" s="51">
        <v>0</v>
      </c>
      <c r="M11" s="51">
        <v>0</v>
      </c>
      <c r="N11" s="51">
        <v>0</v>
      </c>
      <c r="O11" s="54">
        <v>0</v>
      </c>
      <c r="P11" s="46">
        <f t="shared" si="0"/>
        <v>2260</v>
      </c>
      <c r="R11" s="1">
        <f t="shared" si="1"/>
        <v>2260</v>
      </c>
      <c r="S11" s="1">
        <f t="shared" si="1"/>
        <v>0</v>
      </c>
      <c r="T11" s="1">
        <f t="shared" si="2"/>
        <v>2260</v>
      </c>
    </row>
    <row r="12" spans="1:20" x14ac:dyDescent="0.2">
      <c r="A12" s="16" t="s">
        <v>42</v>
      </c>
      <c r="B12" s="43">
        <v>293258</v>
      </c>
      <c r="C12" s="43">
        <v>216743</v>
      </c>
      <c r="D12" s="51">
        <v>0</v>
      </c>
      <c r="E12" s="51">
        <v>0</v>
      </c>
      <c r="F12" s="52">
        <v>0</v>
      </c>
      <c r="G12" s="52">
        <v>0</v>
      </c>
      <c r="H12" s="52">
        <v>0</v>
      </c>
      <c r="I12" s="52">
        <v>0</v>
      </c>
      <c r="J12" s="51">
        <v>0</v>
      </c>
      <c r="K12" s="51">
        <v>0</v>
      </c>
      <c r="L12" s="51">
        <v>0</v>
      </c>
      <c r="M12" s="51">
        <v>0</v>
      </c>
      <c r="N12" s="51">
        <v>0</v>
      </c>
      <c r="O12" s="54">
        <v>0</v>
      </c>
      <c r="P12" s="46">
        <f t="shared" si="0"/>
        <v>510001</v>
      </c>
      <c r="R12" s="1">
        <f t="shared" si="1"/>
        <v>293258</v>
      </c>
      <c r="S12" s="1">
        <f t="shared" si="1"/>
        <v>216743</v>
      </c>
      <c r="T12" s="1">
        <f t="shared" si="2"/>
        <v>510001</v>
      </c>
    </row>
    <row r="13" spans="1:20" x14ac:dyDescent="0.2">
      <c r="A13" s="16" t="s">
        <v>28</v>
      </c>
      <c r="B13" s="43">
        <v>1009</v>
      </c>
      <c r="C13" s="43">
        <v>0</v>
      </c>
      <c r="D13" s="51">
        <v>0</v>
      </c>
      <c r="E13" s="51">
        <v>0</v>
      </c>
      <c r="F13" s="52">
        <v>0</v>
      </c>
      <c r="G13" s="52">
        <v>0</v>
      </c>
      <c r="H13" s="52">
        <v>0</v>
      </c>
      <c r="I13" s="52">
        <v>0</v>
      </c>
      <c r="J13" s="51">
        <v>0</v>
      </c>
      <c r="K13" s="51">
        <v>0</v>
      </c>
      <c r="L13" s="51">
        <v>0</v>
      </c>
      <c r="M13" s="51">
        <v>0</v>
      </c>
      <c r="N13" s="51">
        <v>0</v>
      </c>
      <c r="O13" s="54">
        <v>0</v>
      </c>
      <c r="P13" s="46">
        <f t="shared" si="0"/>
        <v>1009</v>
      </c>
      <c r="R13" s="1">
        <f t="shared" si="1"/>
        <v>1009</v>
      </c>
      <c r="S13" s="1">
        <f t="shared" si="1"/>
        <v>0</v>
      </c>
      <c r="T13" s="1">
        <f t="shared" si="2"/>
        <v>1009</v>
      </c>
    </row>
    <row r="14" spans="1:20" x14ac:dyDescent="0.2">
      <c r="A14" s="16" t="s">
        <v>11</v>
      </c>
      <c r="B14" s="43">
        <v>70417</v>
      </c>
      <c r="C14" s="43">
        <v>0</v>
      </c>
      <c r="D14" s="51">
        <v>0</v>
      </c>
      <c r="E14" s="51">
        <v>0</v>
      </c>
      <c r="F14" s="52">
        <v>0</v>
      </c>
      <c r="G14" s="52">
        <v>0</v>
      </c>
      <c r="H14" s="52">
        <v>0</v>
      </c>
      <c r="I14" s="52">
        <v>0</v>
      </c>
      <c r="J14" s="51">
        <v>0</v>
      </c>
      <c r="K14" s="51">
        <v>0</v>
      </c>
      <c r="L14" s="51">
        <v>0</v>
      </c>
      <c r="M14" s="51">
        <v>0</v>
      </c>
      <c r="N14" s="51">
        <v>0</v>
      </c>
      <c r="O14" s="54">
        <v>0</v>
      </c>
      <c r="P14" s="46">
        <f t="shared" si="0"/>
        <v>70417</v>
      </c>
      <c r="R14" s="1">
        <f t="shared" si="1"/>
        <v>70417</v>
      </c>
      <c r="S14" s="1">
        <f t="shared" si="1"/>
        <v>0</v>
      </c>
      <c r="T14" s="1">
        <f t="shared" si="2"/>
        <v>70417</v>
      </c>
    </row>
    <row r="15" spans="1:20" x14ac:dyDescent="0.2">
      <c r="A15" s="16" t="s">
        <v>29</v>
      </c>
      <c r="B15" s="43">
        <v>0</v>
      </c>
      <c r="C15" s="43">
        <v>28748</v>
      </c>
      <c r="D15" s="51">
        <v>0</v>
      </c>
      <c r="E15" s="51">
        <v>0</v>
      </c>
      <c r="F15" s="52">
        <v>0</v>
      </c>
      <c r="G15" s="52">
        <v>0</v>
      </c>
      <c r="H15" s="52">
        <v>0</v>
      </c>
      <c r="I15" s="52">
        <v>0</v>
      </c>
      <c r="J15" s="51">
        <v>0</v>
      </c>
      <c r="K15" s="51">
        <v>0</v>
      </c>
      <c r="L15" s="51">
        <v>0</v>
      </c>
      <c r="M15" s="51">
        <v>0</v>
      </c>
      <c r="N15" s="51">
        <v>0</v>
      </c>
      <c r="O15" s="54">
        <v>0</v>
      </c>
      <c r="P15" s="46">
        <f t="shared" si="0"/>
        <v>28748</v>
      </c>
      <c r="R15" s="1">
        <f t="shared" si="1"/>
        <v>0</v>
      </c>
      <c r="S15" s="1">
        <f t="shared" si="1"/>
        <v>28748</v>
      </c>
      <c r="T15" s="1">
        <f t="shared" si="2"/>
        <v>28748</v>
      </c>
    </row>
    <row r="16" spans="1:20" x14ac:dyDescent="0.2">
      <c r="A16" s="16" t="s">
        <v>12</v>
      </c>
      <c r="B16" s="43">
        <v>15208</v>
      </c>
      <c r="C16" s="43">
        <v>0</v>
      </c>
      <c r="D16" s="51">
        <v>0</v>
      </c>
      <c r="E16" s="51">
        <v>0</v>
      </c>
      <c r="F16" s="52">
        <v>0</v>
      </c>
      <c r="G16" s="52">
        <v>0</v>
      </c>
      <c r="H16" s="52">
        <v>0</v>
      </c>
      <c r="I16" s="52">
        <v>0</v>
      </c>
      <c r="J16" s="51">
        <v>0</v>
      </c>
      <c r="K16" s="51">
        <v>0</v>
      </c>
      <c r="L16" s="51">
        <v>0</v>
      </c>
      <c r="M16" s="51">
        <v>0</v>
      </c>
      <c r="N16" s="51">
        <v>0</v>
      </c>
      <c r="O16" s="54">
        <v>0</v>
      </c>
      <c r="P16" s="46">
        <f t="shared" si="0"/>
        <v>15208</v>
      </c>
      <c r="R16" s="1">
        <f t="shared" si="1"/>
        <v>15208</v>
      </c>
      <c r="S16" s="1">
        <f t="shared" si="1"/>
        <v>0</v>
      </c>
      <c r="T16" s="1">
        <f t="shared" si="2"/>
        <v>15208</v>
      </c>
    </row>
    <row r="17" spans="1:20" x14ac:dyDescent="0.2">
      <c r="A17" s="16" t="s">
        <v>44</v>
      </c>
      <c r="B17" s="43">
        <v>1286319</v>
      </c>
      <c r="C17" s="43">
        <v>0</v>
      </c>
      <c r="D17" s="51">
        <v>0</v>
      </c>
      <c r="E17" s="51">
        <v>0</v>
      </c>
      <c r="F17" s="52">
        <v>0</v>
      </c>
      <c r="G17" s="52">
        <v>0</v>
      </c>
      <c r="H17" s="52">
        <v>0</v>
      </c>
      <c r="I17" s="52">
        <v>0</v>
      </c>
      <c r="J17" s="51">
        <v>0</v>
      </c>
      <c r="K17" s="51">
        <v>0</v>
      </c>
      <c r="L17" s="51">
        <v>0</v>
      </c>
      <c r="M17" s="51">
        <v>0</v>
      </c>
      <c r="N17" s="51">
        <v>0</v>
      </c>
      <c r="O17" s="54">
        <v>0</v>
      </c>
      <c r="P17" s="46">
        <f t="shared" si="0"/>
        <v>1286319</v>
      </c>
      <c r="R17" s="1">
        <f t="shared" si="1"/>
        <v>1286319</v>
      </c>
      <c r="S17" s="1">
        <f t="shared" si="1"/>
        <v>0</v>
      </c>
      <c r="T17" s="1">
        <f t="shared" si="2"/>
        <v>1286319</v>
      </c>
    </row>
    <row r="18" spans="1:20" x14ac:dyDescent="0.2">
      <c r="A18" s="16" t="s">
        <v>13</v>
      </c>
      <c r="B18" s="43">
        <v>0</v>
      </c>
      <c r="C18" s="43">
        <v>0</v>
      </c>
      <c r="D18" s="51">
        <v>2512080</v>
      </c>
      <c r="E18" s="51">
        <v>1670592</v>
      </c>
      <c r="F18" s="52">
        <v>0</v>
      </c>
      <c r="G18" s="52">
        <v>0</v>
      </c>
      <c r="H18" s="52">
        <v>0</v>
      </c>
      <c r="I18" s="52">
        <v>0</v>
      </c>
      <c r="J18" s="51">
        <v>0</v>
      </c>
      <c r="K18" s="51">
        <v>0</v>
      </c>
      <c r="L18" s="51">
        <v>0</v>
      </c>
      <c r="M18" s="51">
        <v>0</v>
      </c>
      <c r="N18" s="51">
        <v>0</v>
      </c>
      <c r="O18" s="54">
        <v>0</v>
      </c>
      <c r="P18" s="46">
        <f t="shared" si="0"/>
        <v>4182672</v>
      </c>
      <c r="R18" s="1">
        <f t="shared" si="1"/>
        <v>2512080</v>
      </c>
      <c r="S18" s="1">
        <f t="shared" si="1"/>
        <v>1670592</v>
      </c>
      <c r="T18" s="1">
        <f t="shared" si="2"/>
        <v>4182672</v>
      </c>
    </row>
    <row r="19" spans="1:20" x14ac:dyDescent="0.2">
      <c r="A19" s="16" t="s">
        <v>14</v>
      </c>
      <c r="B19" s="43">
        <v>120238</v>
      </c>
      <c r="C19" s="43">
        <v>25098</v>
      </c>
      <c r="D19" s="51">
        <v>0</v>
      </c>
      <c r="E19" s="51">
        <v>0</v>
      </c>
      <c r="F19" s="52">
        <v>0</v>
      </c>
      <c r="G19" s="52">
        <v>0</v>
      </c>
      <c r="H19" s="52">
        <v>0</v>
      </c>
      <c r="I19" s="52">
        <v>0</v>
      </c>
      <c r="J19" s="51">
        <v>0</v>
      </c>
      <c r="K19" s="51">
        <v>0</v>
      </c>
      <c r="L19" s="51">
        <v>0</v>
      </c>
      <c r="M19" s="51">
        <v>0</v>
      </c>
      <c r="N19" s="51">
        <v>0</v>
      </c>
      <c r="O19" s="54">
        <v>0</v>
      </c>
      <c r="P19" s="46">
        <f t="shared" si="0"/>
        <v>145336</v>
      </c>
      <c r="R19" s="1">
        <f t="shared" si="1"/>
        <v>120238</v>
      </c>
      <c r="S19" s="1">
        <f t="shared" si="1"/>
        <v>25098</v>
      </c>
      <c r="T19" s="1">
        <f t="shared" si="2"/>
        <v>145336</v>
      </c>
    </row>
    <row r="20" spans="1:20" x14ac:dyDescent="0.2">
      <c r="A20" s="16" t="s">
        <v>45</v>
      </c>
      <c r="B20" s="43">
        <v>275057</v>
      </c>
      <c r="C20" s="43">
        <v>77973</v>
      </c>
      <c r="D20" s="51">
        <v>0</v>
      </c>
      <c r="E20" s="51">
        <v>0</v>
      </c>
      <c r="F20" s="52">
        <v>0</v>
      </c>
      <c r="G20" s="52">
        <v>0</v>
      </c>
      <c r="H20" s="52">
        <v>0</v>
      </c>
      <c r="I20" s="52">
        <v>0</v>
      </c>
      <c r="J20" s="51">
        <v>0</v>
      </c>
      <c r="K20" s="51">
        <v>0</v>
      </c>
      <c r="L20" s="51">
        <v>0</v>
      </c>
      <c r="M20" s="51">
        <v>0</v>
      </c>
      <c r="N20" s="51">
        <v>0</v>
      </c>
      <c r="O20" s="54">
        <v>0</v>
      </c>
      <c r="P20" s="46">
        <f t="shared" si="0"/>
        <v>353030</v>
      </c>
      <c r="R20" s="1">
        <f t="shared" si="1"/>
        <v>275057</v>
      </c>
      <c r="S20" s="1">
        <f t="shared" si="1"/>
        <v>77973</v>
      </c>
      <c r="T20" s="1">
        <f t="shared" si="2"/>
        <v>353030</v>
      </c>
    </row>
    <row r="21" spans="1:20" x14ac:dyDescent="0.2">
      <c r="A21" s="16" t="s">
        <v>15</v>
      </c>
      <c r="B21" s="43">
        <v>0</v>
      </c>
      <c r="C21" s="43">
        <v>9600</v>
      </c>
      <c r="D21" s="51">
        <v>0</v>
      </c>
      <c r="E21" s="51">
        <v>0</v>
      </c>
      <c r="F21" s="52">
        <v>0</v>
      </c>
      <c r="G21" s="52">
        <v>0</v>
      </c>
      <c r="H21" s="52">
        <v>0</v>
      </c>
      <c r="I21" s="52">
        <v>0</v>
      </c>
      <c r="J21" s="51">
        <v>0</v>
      </c>
      <c r="K21" s="51">
        <v>0</v>
      </c>
      <c r="L21" s="51">
        <v>0</v>
      </c>
      <c r="M21" s="51">
        <v>0</v>
      </c>
      <c r="N21" s="51">
        <v>0</v>
      </c>
      <c r="O21" s="54">
        <v>0</v>
      </c>
      <c r="P21" s="46">
        <f t="shared" si="0"/>
        <v>9600</v>
      </c>
      <c r="R21" s="1">
        <f t="shared" si="1"/>
        <v>0</v>
      </c>
      <c r="S21" s="1">
        <f t="shared" si="1"/>
        <v>9600</v>
      </c>
      <c r="T21" s="1">
        <f t="shared" si="2"/>
        <v>9600</v>
      </c>
    </row>
    <row r="22" spans="1:20" x14ac:dyDescent="0.2">
      <c r="A22" s="16" t="s">
        <v>16</v>
      </c>
      <c r="B22" s="43">
        <v>4282</v>
      </c>
      <c r="C22" s="43">
        <v>0</v>
      </c>
      <c r="D22" s="51">
        <v>0</v>
      </c>
      <c r="E22" s="51">
        <v>0</v>
      </c>
      <c r="F22" s="52">
        <v>0</v>
      </c>
      <c r="G22" s="52">
        <v>0</v>
      </c>
      <c r="H22" s="52">
        <v>0</v>
      </c>
      <c r="I22" s="52">
        <v>0</v>
      </c>
      <c r="J22" s="51">
        <v>0</v>
      </c>
      <c r="K22" s="51">
        <v>0</v>
      </c>
      <c r="L22" s="51">
        <v>0</v>
      </c>
      <c r="M22" s="51">
        <v>0</v>
      </c>
      <c r="N22" s="51">
        <v>0</v>
      </c>
      <c r="O22" s="54">
        <v>0</v>
      </c>
      <c r="P22" s="46">
        <f t="shared" si="0"/>
        <v>4282</v>
      </c>
      <c r="R22" s="1">
        <f t="shared" si="1"/>
        <v>4282</v>
      </c>
      <c r="S22" s="1">
        <f t="shared" si="1"/>
        <v>0</v>
      </c>
      <c r="T22" s="1">
        <f t="shared" si="2"/>
        <v>4282</v>
      </c>
    </row>
    <row r="23" spans="1:20" x14ac:dyDescent="0.2">
      <c r="A23" s="16" t="s">
        <v>17</v>
      </c>
      <c r="B23" s="43">
        <v>76476</v>
      </c>
      <c r="C23" s="43">
        <v>0</v>
      </c>
      <c r="D23" s="51">
        <v>0</v>
      </c>
      <c r="E23" s="51">
        <v>0</v>
      </c>
      <c r="F23" s="52">
        <v>0</v>
      </c>
      <c r="G23" s="52">
        <v>0</v>
      </c>
      <c r="H23" s="52">
        <v>0</v>
      </c>
      <c r="I23" s="52">
        <v>0</v>
      </c>
      <c r="J23" s="51">
        <v>0</v>
      </c>
      <c r="K23" s="51">
        <v>0</v>
      </c>
      <c r="L23" s="51">
        <v>0</v>
      </c>
      <c r="M23" s="51">
        <v>0</v>
      </c>
      <c r="N23" s="51">
        <v>0</v>
      </c>
      <c r="O23" s="54">
        <v>0</v>
      </c>
      <c r="P23" s="46">
        <f t="shared" si="0"/>
        <v>76476</v>
      </c>
      <c r="R23" s="1">
        <f t="shared" si="1"/>
        <v>76476</v>
      </c>
      <c r="S23" s="1">
        <f t="shared" si="1"/>
        <v>0</v>
      </c>
      <c r="T23" s="1">
        <f t="shared" si="2"/>
        <v>76476</v>
      </c>
    </row>
    <row r="24" spans="1:20" x14ac:dyDescent="0.2">
      <c r="A24" s="16" t="s">
        <v>46</v>
      </c>
      <c r="B24" s="43">
        <v>1671737</v>
      </c>
      <c r="C24" s="43">
        <v>0</v>
      </c>
      <c r="D24" s="51">
        <v>0</v>
      </c>
      <c r="E24" s="51">
        <v>0</v>
      </c>
      <c r="F24" s="52">
        <v>0</v>
      </c>
      <c r="G24" s="52">
        <v>0</v>
      </c>
      <c r="H24" s="52">
        <v>0</v>
      </c>
      <c r="I24" s="52">
        <v>0</v>
      </c>
      <c r="J24" s="51">
        <v>0</v>
      </c>
      <c r="K24" s="51">
        <v>0</v>
      </c>
      <c r="L24" s="51">
        <v>0</v>
      </c>
      <c r="M24" s="51">
        <v>0</v>
      </c>
      <c r="N24" s="51">
        <v>0</v>
      </c>
      <c r="O24" s="54">
        <v>0</v>
      </c>
      <c r="P24" s="46">
        <f t="shared" si="0"/>
        <v>1671737</v>
      </c>
      <c r="R24" s="1">
        <f t="shared" si="1"/>
        <v>1671737</v>
      </c>
      <c r="S24" s="1">
        <f t="shared" si="1"/>
        <v>0</v>
      </c>
      <c r="T24" s="1">
        <f t="shared" si="2"/>
        <v>1671737</v>
      </c>
    </row>
    <row r="25" spans="1:20" x14ac:dyDescent="0.2">
      <c r="A25" s="16" t="s">
        <v>30</v>
      </c>
      <c r="B25" s="43">
        <v>92352</v>
      </c>
      <c r="C25" s="43">
        <v>0</v>
      </c>
      <c r="D25" s="51">
        <v>0</v>
      </c>
      <c r="E25" s="51">
        <v>0</v>
      </c>
      <c r="F25" s="52">
        <v>0</v>
      </c>
      <c r="G25" s="52">
        <v>0</v>
      </c>
      <c r="H25" s="52">
        <v>0</v>
      </c>
      <c r="I25" s="52">
        <v>0</v>
      </c>
      <c r="J25" s="51">
        <v>0</v>
      </c>
      <c r="K25" s="51">
        <v>0</v>
      </c>
      <c r="L25" s="51">
        <v>0</v>
      </c>
      <c r="M25" s="51">
        <v>0</v>
      </c>
      <c r="N25" s="51">
        <v>0</v>
      </c>
      <c r="O25" s="54">
        <v>0</v>
      </c>
      <c r="P25" s="46">
        <f t="shared" si="0"/>
        <v>92352</v>
      </c>
      <c r="R25" s="1">
        <f t="shared" si="1"/>
        <v>92352</v>
      </c>
      <c r="S25" s="1">
        <f t="shared" si="1"/>
        <v>0</v>
      </c>
      <c r="T25" s="1">
        <f t="shared" si="2"/>
        <v>92352</v>
      </c>
    </row>
    <row r="26" spans="1:20" x14ac:dyDescent="0.2">
      <c r="A26" s="16" t="s">
        <v>19</v>
      </c>
      <c r="B26" s="43">
        <v>109670</v>
      </c>
      <c r="C26" s="43">
        <v>0</v>
      </c>
      <c r="D26" s="51">
        <v>0</v>
      </c>
      <c r="E26" s="51">
        <v>0</v>
      </c>
      <c r="F26" s="52">
        <v>0</v>
      </c>
      <c r="G26" s="52">
        <v>0</v>
      </c>
      <c r="H26" s="52">
        <v>0</v>
      </c>
      <c r="I26" s="52">
        <v>0</v>
      </c>
      <c r="J26" s="51">
        <v>0</v>
      </c>
      <c r="K26" s="51">
        <v>0</v>
      </c>
      <c r="L26" s="51">
        <v>0</v>
      </c>
      <c r="M26" s="51">
        <v>0</v>
      </c>
      <c r="N26" s="51">
        <v>0</v>
      </c>
      <c r="O26" s="54">
        <v>0</v>
      </c>
      <c r="P26" s="46">
        <f t="shared" si="0"/>
        <v>109670</v>
      </c>
      <c r="R26" s="1">
        <f t="shared" si="1"/>
        <v>109670</v>
      </c>
      <c r="S26" s="1">
        <f t="shared" si="1"/>
        <v>0</v>
      </c>
      <c r="T26" s="1">
        <f t="shared" si="2"/>
        <v>109670</v>
      </c>
    </row>
    <row r="27" spans="1:20" x14ac:dyDescent="0.2">
      <c r="A27" s="16" t="s">
        <v>47</v>
      </c>
      <c r="B27" s="43">
        <v>164089</v>
      </c>
      <c r="C27" s="43">
        <v>0</v>
      </c>
      <c r="D27" s="51">
        <v>0</v>
      </c>
      <c r="E27" s="51">
        <v>0</v>
      </c>
      <c r="F27" s="52">
        <v>0</v>
      </c>
      <c r="G27" s="52">
        <v>0</v>
      </c>
      <c r="H27" s="52">
        <v>0</v>
      </c>
      <c r="I27" s="52">
        <v>0</v>
      </c>
      <c r="J27" s="51">
        <v>0</v>
      </c>
      <c r="K27" s="51">
        <v>0</v>
      </c>
      <c r="L27" s="51">
        <v>0</v>
      </c>
      <c r="M27" s="51">
        <v>0</v>
      </c>
      <c r="N27" s="51">
        <v>0</v>
      </c>
      <c r="O27" s="54">
        <v>0</v>
      </c>
      <c r="P27" s="46">
        <f t="shared" si="0"/>
        <v>164089</v>
      </c>
      <c r="R27" s="1">
        <f t="shared" si="1"/>
        <v>164089</v>
      </c>
      <c r="S27" s="1">
        <f t="shared" si="1"/>
        <v>0</v>
      </c>
      <c r="T27" s="1">
        <f t="shared" si="2"/>
        <v>164089</v>
      </c>
    </row>
    <row r="28" spans="1:20" x14ac:dyDescent="0.2">
      <c r="A28" s="16" t="s">
        <v>48</v>
      </c>
      <c r="B28" s="43">
        <v>83576</v>
      </c>
      <c r="C28" s="43">
        <v>0</v>
      </c>
      <c r="D28" s="51">
        <v>0</v>
      </c>
      <c r="E28" s="51">
        <v>0</v>
      </c>
      <c r="F28" s="52">
        <v>0</v>
      </c>
      <c r="G28" s="52">
        <v>0</v>
      </c>
      <c r="H28" s="52">
        <v>0</v>
      </c>
      <c r="I28" s="52">
        <v>0</v>
      </c>
      <c r="J28" s="51">
        <v>0</v>
      </c>
      <c r="K28" s="51">
        <v>0</v>
      </c>
      <c r="L28" s="51">
        <v>0</v>
      </c>
      <c r="M28" s="51">
        <v>0</v>
      </c>
      <c r="N28" s="51">
        <v>0</v>
      </c>
      <c r="O28" s="54">
        <v>0</v>
      </c>
      <c r="P28" s="46">
        <f t="shared" si="0"/>
        <v>83576</v>
      </c>
      <c r="R28" s="1">
        <f t="shared" si="1"/>
        <v>83576</v>
      </c>
      <c r="S28" s="1">
        <f t="shared" si="1"/>
        <v>0</v>
      </c>
      <c r="T28" s="1">
        <f t="shared" si="2"/>
        <v>83576</v>
      </c>
    </row>
    <row r="29" spans="1:20" x14ac:dyDescent="0.2">
      <c r="A29" s="16" t="s">
        <v>20</v>
      </c>
      <c r="B29" s="43">
        <v>3150</v>
      </c>
      <c r="C29" s="43">
        <v>0</v>
      </c>
      <c r="D29" s="51">
        <v>0</v>
      </c>
      <c r="E29" s="51">
        <v>0</v>
      </c>
      <c r="F29" s="52">
        <v>0</v>
      </c>
      <c r="G29" s="52">
        <v>0</v>
      </c>
      <c r="H29" s="52">
        <v>0</v>
      </c>
      <c r="I29" s="52">
        <v>0</v>
      </c>
      <c r="J29" s="51">
        <v>0</v>
      </c>
      <c r="K29" s="51">
        <v>0</v>
      </c>
      <c r="L29" s="51">
        <v>0</v>
      </c>
      <c r="M29" s="51">
        <v>0</v>
      </c>
      <c r="N29" s="51">
        <v>0</v>
      </c>
      <c r="O29" s="54">
        <v>0</v>
      </c>
      <c r="P29" s="46">
        <f t="shared" si="0"/>
        <v>3150</v>
      </c>
      <c r="R29" s="1">
        <f t="shared" si="1"/>
        <v>3150</v>
      </c>
      <c r="S29" s="1">
        <f t="shared" si="1"/>
        <v>0</v>
      </c>
      <c r="T29" s="1">
        <f t="shared" si="2"/>
        <v>3150</v>
      </c>
    </row>
    <row r="30" spans="1:20" x14ac:dyDescent="0.2">
      <c r="A30" s="16" t="s">
        <v>49</v>
      </c>
      <c r="B30" s="43">
        <v>19977</v>
      </c>
      <c r="C30" s="43">
        <v>0</v>
      </c>
      <c r="D30" s="51">
        <v>0</v>
      </c>
      <c r="E30" s="51">
        <v>0</v>
      </c>
      <c r="F30" s="52">
        <v>0</v>
      </c>
      <c r="G30" s="52">
        <v>0</v>
      </c>
      <c r="H30" s="52">
        <v>0</v>
      </c>
      <c r="I30" s="52">
        <v>0</v>
      </c>
      <c r="J30" s="51">
        <v>0</v>
      </c>
      <c r="K30" s="51">
        <v>0</v>
      </c>
      <c r="L30" s="51">
        <v>0</v>
      </c>
      <c r="M30" s="51">
        <v>0</v>
      </c>
      <c r="N30" s="51">
        <v>0</v>
      </c>
      <c r="O30" s="54">
        <v>0</v>
      </c>
      <c r="P30" s="46">
        <f t="shared" si="0"/>
        <v>19977</v>
      </c>
      <c r="R30" s="1">
        <f t="shared" si="1"/>
        <v>19977</v>
      </c>
      <c r="S30" s="1">
        <f t="shared" si="1"/>
        <v>0</v>
      </c>
      <c r="T30" s="1">
        <f t="shared" si="2"/>
        <v>19977</v>
      </c>
    </row>
    <row r="31" spans="1:20" x14ac:dyDescent="0.2">
      <c r="A31" s="16" t="s">
        <v>21</v>
      </c>
      <c r="B31" s="43">
        <v>69212</v>
      </c>
      <c r="C31" s="43">
        <v>0</v>
      </c>
      <c r="D31" s="51">
        <v>0</v>
      </c>
      <c r="E31" s="51">
        <v>0</v>
      </c>
      <c r="F31" s="52">
        <v>0</v>
      </c>
      <c r="G31" s="52">
        <v>0</v>
      </c>
      <c r="H31" s="52">
        <v>0</v>
      </c>
      <c r="I31" s="52">
        <v>0</v>
      </c>
      <c r="J31" s="51">
        <v>0</v>
      </c>
      <c r="K31" s="51">
        <v>0</v>
      </c>
      <c r="L31" s="51">
        <v>0</v>
      </c>
      <c r="M31" s="51">
        <v>0</v>
      </c>
      <c r="N31" s="51">
        <v>0</v>
      </c>
      <c r="O31" s="54">
        <v>0</v>
      </c>
      <c r="P31" s="46">
        <f t="shared" si="0"/>
        <v>69212</v>
      </c>
      <c r="R31" s="1">
        <f t="shared" si="1"/>
        <v>69212</v>
      </c>
      <c r="S31" s="1">
        <f t="shared" si="1"/>
        <v>0</v>
      </c>
      <c r="T31" s="1">
        <f t="shared" si="2"/>
        <v>69212</v>
      </c>
    </row>
    <row r="32" spans="1:20" x14ac:dyDescent="0.2">
      <c r="A32" s="16" t="s">
        <v>22</v>
      </c>
      <c r="B32" s="43">
        <v>34800</v>
      </c>
      <c r="C32" s="43">
        <v>0</v>
      </c>
      <c r="D32" s="51">
        <v>0</v>
      </c>
      <c r="E32" s="51">
        <v>0</v>
      </c>
      <c r="F32" s="52">
        <v>0</v>
      </c>
      <c r="G32" s="52">
        <v>0</v>
      </c>
      <c r="H32" s="52">
        <v>0</v>
      </c>
      <c r="I32" s="52">
        <v>0</v>
      </c>
      <c r="J32" s="51">
        <v>0</v>
      </c>
      <c r="K32" s="51">
        <v>0</v>
      </c>
      <c r="L32" s="51">
        <v>0</v>
      </c>
      <c r="M32" s="51">
        <v>0</v>
      </c>
      <c r="N32" s="51">
        <v>0</v>
      </c>
      <c r="O32" s="54">
        <v>0</v>
      </c>
      <c r="P32" s="46">
        <f t="shared" si="0"/>
        <v>34800</v>
      </c>
      <c r="R32" s="1">
        <f t="shared" si="1"/>
        <v>34800</v>
      </c>
      <c r="S32" s="1">
        <f t="shared" si="1"/>
        <v>0</v>
      </c>
      <c r="T32" s="1">
        <f t="shared" si="2"/>
        <v>34800</v>
      </c>
    </row>
    <row r="33" spans="1:20" x14ac:dyDescent="0.2">
      <c r="A33" s="16" t="s">
        <v>50</v>
      </c>
      <c r="B33" s="43">
        <v>3228814</v>
      </c>
      <c r="C33" s="43">
        <v>0</v>
      </c>
      <c r="D33" s="51">
        <v>0</v>
      </c>
      <c r="E33" s="51">
        <v>0</v>
      </c>
      <c r="F33" s="52">
        <v>0</v>
      </c>
      <c r="G33" s="52">
        <v>0</v>
      </c>
      <c r="H33" s="52">
        <v>0</v>
      </c>
      <c r="I33" s="52">
        <v>0</v>
      </c>
      <c r="J33" s="51">
        <v>0</v>
      </c>
      <c r="K33" s="51">
        <v>0</v>
      </c>
      <c r="L33" s="51">
        <v>0</v>
      </c>
      <c r="M33" s="51">
        <v>0</v>
      </c>
      <c r="N33" s="51">
        <v>0</v>
      </c>
      <c r="O33" s="54">
        <v>0</v>
      </c>
      <c r="P33" s="46">
        <f t="shared" si="0"/>
        <v>3228814</v>
      </c>
      <c r="R33" s="1">
        <f t="shared" si="1"/>
        <v>3228814</v>
      </c>
      <c r="S33" s="1">
        <f t="shared" si="1"/>
        <v>0</v>
      </c>
      <c r="T33" s="1">
        <f t="shared" si="2"/>
        <v>3228814</v>
      </c>
    </row>
    <row r="34" spans="1:20" x14ac:dyDescent="0.2">
      <c r="A34" s="16" t="s">
        <v>51</v>
      </c>
      <c r="B34" s="43">
        <v>142334</v>
      </c>
      <c r="C34" s="43">
        <v>0</v>
      </c>
      <c r="D34" s="51">
        <v>0</v>
      </c>
      <c r="E34" s="51">
        <v>0</v>
      </c>
      <c r="F34" s="52">
        <v>0</v>
      </c>
      <c r="G34" s="52">
        <v>0</v>
      </c>
      <c r="H34" s="52">
        <v>0</v>
      </c>
      <c r="I34" s="52">
        <v>0</v>
      </c>
      <c r="J34" s="51">
        <v>0</v>
      </c>
      <c r="K34" s="51">
        <v>0</v>
      </c>
      <c r="L34" s="51">
        <v>0</v>
      </c>
      <c r="M34" s="51">
        <v>0</v>
      </c>
      <c r="N34" s="51">
        <v>0</v>
      </c>
      <c r="O34" s="54">
        <v>0</v>
      </c>
      <c r="P34" s="46">
        <f t="shared" si="0"/>
        <v>142334</v>
      </c>
      <c r="R34" s="1">
        <f t="shared" si="1"/>
        <v>142334</v>
      </c>
      <c r="S34" s="1">
        <f t="shared" si="1"/>
        <v>0</v>
      </c>
      <c r="T34" s="1">
        <f t="shared" si="2"/>
        <v>142334</v>
      </c>
    </row>
    <row r="35" spans="1:20" x14ac:dyDescent="0.2">
      <c r="A35" s="16" t="s">
        <v>23</v>
      </c>
      <c r="B35" s="43">
        <v>291466</v>
      </c>
      <c r="C35" s="43">
        <v>0</v>
      </c>
      <c r="D35" s="51">
        <v>0</v>
      </c>
      <c r="E35" s="51">
        <v>0</v>
      </c>
      <c r="F35" s="52">
        <v>0</v>
      </c>
      <c r="G35" s="52">
        <v>0</v>
      </c>
      <c r="H35" s="52">
        <v>0</v>
      </c>
      <c r="I35" s="52">
        <v>0</v>
      </c>
      <c r="J35" s="51">
        <v>0</v>
      </c>
      <c r="K35" s="51">
        <v>0</v>
      </c>
      <c r="L35" s="51">
        <v>0</v>
      </c>
      <c r="M35" s="51">
        <v>0</v>
      </c>
      <c r="N35" s="51">
        <v>0</v>
      </c>
      <c r="O35" s="54">
        <v>0</v>
      </c>
      <c r="P35" s="46">
        <f t="shared" ref="P35:P54" si="3">SUM(B35:O35)</f>
        <v>291466</v>
      </c>
      <c r="R35" s="1">
        <f t="shared" si="1"/>
        <v>291466</v>
      </c>
      <c r="S35" s="1">
        <f t="shared" si="1"/>
        <v>0</v>
      </c>
      <c r="T35" s="1">
        <f t="shared" si="2"/>
        <v>291466</v>
      </c>
    </row>
    <row r="36" spans="1:20" x14ac:dyDescent="0.2">
      <c r="A36" s="16" t="s">
        <v>61</v>
      </c>
      <c r="B36" s="43">
        <v>19889</v>
      </c>
      <c r="C36" s="43">
        <v>24038</v>
      </c>
      <c r="D36" s="51">
        <v>0</v>
      </c>
      <c r="E36" s="51">
        <v>0</v>
      </c>
      <c r="F36" s="52">
        <v>0</v>
      </c>
      <c r="G36" s="52">
        <v>0</v>
      </c>
      <c r="H36" s="52">
        <v>0</v>
      </c>
      <c r="I36" s="52">
        <v>0</v>
      </c>
      <c r="J36" s="51">
        <v>0</v>
      </c>
      <c r="K36" s="51">
        <v>0</v>
      </c>
      <c r="L36" s="51">
        <v>0</v>
      </c>
      <c r="M36" s="51">
        <v>0</v>
      </c>
      <c r="N36" s="51">
        <v>0</v>
      </c>
      <c r="O36" s="54">
        <v>0</v>
      </c>
      <c r="P36" s="46">
        <f t="shared" si="3"/>
        <v>43927</v>
      </c>
      <c r="R36" s="1">
        <f t="shared" si="1"/>
        <v>19889</v>
      </c>
      <c r="S36" s="1">
        <f t="shared" si="1"/>
        <v>24038</v>
      </c>
      <c r="T36" s="1">
        <f t="shared" si="2"/>
        <v>43927</v>
      </c>
    </row>
    <row r="37" spans="1:20" x14ac:dyDescent="0.2">
      <c r="A37" s="16" t="s">
        <v>52</v>
      </c>
      <c r="B37" s="43">
        <v>23929</v>
      </c>
      <c r="C37" s="43">
        <v>0</v>
      </c>
      <c r="D37" s="51">
        <v>0</v>
      </c>
      <c r="E37" s="51">
        <v>0</v>
      </c>
      <c r="F37" s="52">
        <v>0</v>
      </c>
      <c r="G37" s="52">
        <v>0</v>
      </c>
      <c r="H37" s="52">
        <v>0</v>
      </c>
      <c r="I37" s="52">
        <v>0</v>
      </c>
      <c r="J37" s="51">
        <v>0</v>
      </c>
      <c r="K37" s="51">
        <v>0</v>
      </c>
      <c r="L37" s="51">
        <v>0</v>
      </c>
      <c r="M37" s="51">
        <v>0</v>
      </c>
      <c r="N37" s="51">
        <v>0</v>
      </c>
      <c r="O37" s="54">
        <v>0</v>
      </c>
      <c r="P37" s="46">
        <f t="shared" si="3"/>
        <v>23929</v>
      </c>
      <c r="R37" s="1">
        <f t="shared" si="1"/>
        <v>23929</v>
      </c>
      <c r="S37" s="1">
        <f t="shared" si="1"/>
        <v>0</v>
      </c>
      <c r="T37" s="1">
        <f t="shared" si="2"/>
        <v>23929</v>
      </c>
    </row>
    <row r="38" spans="1:20" x14ac:dyDescent="0.2">
      <c r="A38" s="16" t="s">
        <v>80</v>
      </c>
      <c r="B38" s="43">
        <v>0</v>
      </c>
      <c r="C38" s="43">
        <v>0</v>
      </c>
      <c r="D38" s="51">
        <v>0</v>
      </c>
      <c r="E38" s="51">
        <v>0</v>
      </c>
      <c r="F38" s="52">
        <v>0</v>
      </c>
      <c r="G38" s="52">
        <v>0</v>
      </c>
      <c r="H38" s="52">
        <v>0</v>
      </c>
      <c r="I38" s="52">
        <v>0</v>
      </c>
      <c r="J38" s="51">
        <v>0</v>
      </c>
      <c r="K38" s="51">
        <v>0</v>
      </c>
      <c r="L38" s="51">
        <v>0</v>
      </c>
      <c r="M38" s="51">
        <v>0</v>
      </c>
      <c r="N38" s="51">
        <v>0</v>
      </c>
      <c r="O38" s="54">
        <v>288501</v>
      </c>
      <c r="P38" s="46">
        <f t="shared" si="3"/>
        <v>288501</v>
      </c>
      <c r="R38" s="1">
        <f t="shared" si="1"/>
        <v>0</v>
      </c>
      <c r="S38" s="1"/>
      <c r="T38" s="1"/>
    </row>
    <row r="39" spans="1:20" x14ac:dyDescent="0.2">
      <c r="A39" s="16" t="s">
        <v>53</v>
      </c>
      <c r="B39" s="43">
        <v>121673</v>
      </c>
      <c r="C39" s="43">
        <v>0</v>
      </c>
      <c r="D39" s="51">
        <v>0</v>
      </c>
      <c r="E39" s="51">
        <v>0</v>
      </c>
      <c r="F39" s="52">
        <v>0</v>
      </c>
      <c r="G39" s="52">
        <v>0</v>
      </c>
      <c r="H39" s="52">
        <v>0</v>
      </c>
      <c r="I39" s="52">
        <v>0</v>
      </c>
      <c r="J39" s="51">
        <v>0</v>
      </c>
      <c r="K39" s="51">
        <v>0</v>
      </c>
      <c r="L39" s="51">
        <v>0</v>
      </c>
      <c r="M39" s="51">
        <v>0</v>
      </c>
      <c r="N39" s="51">
        <v>0</v>
      </c>
      <c r="O39" s="54">
        <v>0</v>
      </c>
      <c r="P39" s="46">
        <f t="shared" si="3"/>
        <v>121673</v>
      </c>
      <c r="R39" s="1">
        <f t="shared" si="1"/>
        <v>121673</v>
      </c>
      <c r="S39" s="1">
        <f t="shared" si="1"/>
        <v>0</v>
      </c>
      <c r="T39" s="1">
        <f t="shared" si="2"/>
        <v>121673</v>
      </c>
    </row>
    <row r="40" spans="1:20" x14ac:dyDescent="0.2">
      <c r="A40" s="16" t="s">
        <v>31</v>
      </c>
      <c r="B40" s="43">
        <v>91492</v>
      </c>
      <c r="C40" s="43">
        <v>0</v>
      </c>
      <c r="D40" s="51">
        <v>0</v>
      </c>
      <c r="E40" s="51">
        <v>0</v>
      </c>
      <c r="F40" s="52">
        <v>0</v>
      </c>
      <c r="G40" s="52">
        <v>0</v>
      </c>
      <c r="H40" s="52">
        <v>0</v>
      </c>
      <c r="I40" s="52">
        <v>0</v>
      </c>
      <c r="J40" s="51">
        <v>0</v>
      </c>
      <c r="K40" s="51">
        <v>0</v>
      </c>
      <c r="L40" s="51">
        <v>0</v>
      </c>
      <c r="M40" s="51">
        <v>0</v>
      </c>
      <c r="N40" s="51">
        <v>0</v>
      </c>
      <c r="O40" s="54">
        <v>0</v>
      </c>
      <c r="P40" s="46">
        <f t="shared" si="3"/>
        <v>91492</v>
      </c>
      <c r="R40" s="1">
        <f t="shared" si="1"/>
        <v>91492</v>
      </c>
      <c r="S40" s="1">
        <f t="shared" si="1"/>
        <v>0</v>
      </c>
      <c r="T40" s="1">
        <f t="shared" si="2"/>
        <v>91492</v>
      </c>
    </row>
    <row r="41" spans="1:20" x14ac:dyDescent="0.2">
      <c r="A41" s="16" t="s">
        <v>54</v>
      </c>
      <c r="B41" s="43">
        <v>301010</v>
      </c>
      <c r="C41" s="43">
        <v>0</v>
      </c>
      <c r="D41" s="51">
        <v>0</v>
      </c>
      <c r="E41" s="51">
        <v>0</v>
      </c>
      <c r="F41" s="52">
        <v>0</v>
      </c>
      <c r="G41" s="52">
        <v>0</v>
      </c>
      <c r="H41" s="52">
        <v>0</v>
      </c>
      <c r="I41" s="52">
        <v>0</v>
      </c>
      <c r="J41" s="51">
        <v>0</v>
      </c>
      <c r="K41" s="51">
        <v>0</v>
      </c>
      <c r="L41" s="51">
        <v>0</v>
      </c>
      <c r="M41" s="51">
        <v>0</v>
      </c>
      <c r="N41" s="51">
        <v>0</v>
      </c>
      <c r="O41" s="54">
        <v>0</v>
      </c>
      <c r="P41" s="46">
        <f t="shared" si="3"/>
        <v>301010</v>
      </c>
      <c r="R41" s="1">
        <f t="shared" si="1"/>
        <v>301010</v>
      </c>
      <c r="S41" s="1">
        <f t="shared" si="1"/>
        <v>0</v>
      </c>
      <c r="T41" s="1">
        <f t="shared" si="2"/>
        <v>301010</v>
      </c>
    </row>
    <row r="42" spans="1:20" x14ac:dyDescent="0.2">
      <c r="A42" s="16" t="s">
        <v>24</v>
      </c>
      <c r="B42" s="43">
        <v>6348</v>
      </c>
      <c r="C42" s="43">
        <v>0</v>
      </c>
      <c r="D42" s="51">
        <v>0</v>
      </c>
      <c r="E42" s="51">
        <v>0</v>
      </c>
      <c r="F42" s="52">
        <v>0</v>
      </c>
      <c r="G42" s="52">
        <v>0</v>
      </c>
      <c r="H42" s="52">
        <v>0</v>
      </c>
      <c r="I42" s="52">
        <v>0</v>
      </c>
      <c r="J42" s="51">
        <v>0</v>
      </c>
      <c r="K42" s="51">
        <v>0</v>
      </c>
      <c r="L42" s="51">
        <v>0</v>
      </c>
      <c r="M42" s="51">
        <v>0</v>
      </c>
      <c r="N42" s="51">
        <v>0</v>
      </c>
      <c r="O42" s="54">
        <v>0</v>
      </c>
      <c r="P42" s="46">
        <f t="shared" si="3"/>
        <v>6348</v>
      </c>
      <c r="R42" s="1">
        <f t="shared" si="1"/>
        <v>6348</v>
      </c>
      <c r="S42" s="1">
        <f t="shared" si="1"/>
        <v>0</v>
      </c>
      <c r="T42" s="1">
        <f t="shared" si="2"/>
        <v>6348</v>
      </c>
    </row>
    <row r="43" spans="1:20" x14ac:dyDescent="0.2">
      <c r="A43" s="16" t="s">
        <v>62</v>
      </c>
      <c r="B43" s="43">
        <v>0</v>
      </c>
      <c r="C43" s="43">
        <v>124113</v>
      </c>
      <c r="D43" s="51">
        <v>0</v>
      </c>
      <c r="E43" s="51">
        <v>0</v>
      </c>
      <c r="F43" s="52">
        <v>0</v>
      </c>
      <c r="G43" s="52">
        <v>0</v>
      </c>
      <c r="H43" s="52">
        <v>0</v>
      </c>
      <c r="I43" s="52">
        <v>0</v>
      </c>
      <c r="J43" s="51">
        <v>0</v>
      </c>
      <c r="K43" s="51">
        <v>0</v>
      </c>
      <c r="L43" s="51">
        <v>0</v>
      </c>
      <c r="M43" s="51">
        <v>0</v>
      </c>
      <c r="N43" s="51">
        <v>0</v>
      </c>
      <c r="O43" s="54">
        <v>0</v>
      </c>
      <c r="P43" s="46">
        <f t="shared" si="3"/>
        <v>124113</v>
      </c>
      <c r="R43" s="1">
        <f t="shared" si="1"/>
        <v>0</v>
      </c>
      <c r="S43" s="1">
        <f t="shared" si="1"/>
        <v>124113</v>
      </c>
      <c r="T43" s="1">
        <f t="shared" si="2"/>
        <v>124113</v>
      </c>
    </row>
    <row r="44" spans="1:20" x14ac:dyDescent="0.2">
      <c r="A44" s="16" t="s">
        <v>55</v>
      </c>
      <c r="B44" s="43">
        <v>479789</v>
      </c>
      <c r="C44" s="43">
        <v>465832</v>
      </c>
      <c r="D44" s="51">
        <v>0</v>
      </c>
      <c r="E44" s="51">
        <v>0</v>
      </c>
      <c r="F44" s="52">
        <v>0</v>
      </c>
      <c r="G44" s="52">
        <v>0</v>
      </c>
      <c r="H44" s="52">
        <v>0</v>
      </c>
      <c r="I44" s="52">
        <v>0</v>
      </c>
      <c r="J44" s="51">
        <v>0</v>
      </c>
      <c r="K44" s="51">
        <v>0</v>
      </c>
      <c r="L44" s="51">
        <v>0</v>
      </c>
      <c r="M44" s="51">
        <v>0</v>
      </c>
      <c r="N44" s="51">
        <v>0</v>
      </c>
      <c r="O44" s="54">
        <v>0</v>
      </c>
      <c r="P44" s="46">
        <f t="shared" si="3"/>
        <v>945621</v>
      </c>
      <c r="R44" s="1">
        <f t="shared" si="1"/>
        <v>479789</v>
      </c>
      <c r="S44" s="1">
        <f t="shared" si="1"/>
        <v>465832</v>
      </c>
      <c r="T44" s="1">
        <f t="shared" si="2"/>
        <v>945621</v>
      </c>
    </row>
    <row r="45" spans="1:20" x14ac:dyDescent="0.2">
      <c r="A45" s="16" t="s">
        <v>56</v>
      </c>
      <c r="B45" s="43">
        <v>269339</v>
      </c>
      <c r="C45" s="43">
        <v>0</v>
      </c>
      <c r="D45" s="51">
        <v>0</v>
      </c>
      <c r="E45" s="51">
        <v>0</v>
      </c>
      <c r="F45" s="52">
        <v>0</v>
      </c>
      <c r="G45" s="52">
        <v>0</v>
      </c>
      <c r="H45" s="52">
        <v>0</v>
      </c>
      <c r="I45" s="52">
        <v>0</v>
      </c>
      <c r="J45" s="51">
        <v>0</v>
      </c>
      <c r="K45" s="51">
        <v>0</v>
      </c>
      <c r="L45" s="51">
        <v>0</v>
      </c>
      <c r="M45" s="51">
        <v>0</v>
      </c>
      <c r="N45" s="51">
        <v>0</v>
      </c>
      <c r="O45" s="54">
        <v>0</v>
      </c>
      <c r="P45" s="46">
        <f t="shared" si="3"/>
        <v>269339</v>
      </c>
      <c r="R45" s="1">
        <f t="shared" si="1"/>
        <v>269339</v>
      </c>
      <c r="S45" s="1">
        <f t="shared" si="1"/>
        <v>0</v>
      </c>
      <c r="T45" s="1">
        <f t="shared" si="2"/>
        <v>269339</v>
      </c>
    </row>
    <row r="46" spans="1:20" x14ac:dyDescent="0.2">
      <c r="A46" s="16" t="s">
        <v>57</v>
      </c>
      <c r="B46" s="43">
        <v>1328143</v>
      </c>
      <c r="C46" s="43">
        <v>526495</v>
      </c>
      <c r="D46" s="51">
        <v>0</v>
      </c>
      <c r="E46" s="51">
        <v>0</v>
      </c>
      <c r="F46" s="52">
        <v>0</v>
      </c>
      <c r="G46" s="52">
        <v>0</v>
      </c>
      <c r="H46" s="52">
        <v>0</v>
      </c>
      <c r="I46" s="52">
        <v>0</v>
      </c>
      <c r="J46" s="51">
        <v>0</v>
      </c>
      <c r="K46" s="51">
        <v>0</v>
      </c>
      <c r="L46" s="51">
        <v>0</v>
      </c>
      <c r="M46" s="51">
        <v>0</v>
      </c>
      <c r="N46" s="51">
        <v>0</v>
      </c>
      <c r="O46" s="54">
        <v>0</v>
      </c>
      <c r="P46" s="46">
        <f t="shared" si="3"/>
        <v>1854638</v>
      </c>
      <c r="R46" s="1">
        <f t="shared" si="1"/>
        <v>1328143</v>
      </c>
      <c r="S46" s="1">
        <f t="shared" si="1"/>
        <v>526495</v>
      </c>
      <c r="T46" s="1">
        <f t="shared" si="2"/>
        <v>1854638</v>
      </c>
    </row>
    <row r="47" spans="1:20" x14ac:dyDescent="0.2">
      <c r="A47" s="16" t="s">
        <v>66</v>
      </c>
      <c r="B47" s="43">
        <v>0</v>
      </c>
      <c r="C47" s="43">
        <v>0</v>
      </c>
      <c r="D47" s="51">
        <v>0</v>
      </c>
      <c r="E47" s="51">
        <v>113521</v>
      </c>
      <c r="F47" s="52">
        <v>0</v>
      </c>
      <c r="G47" s="52">
        <v>0</v>
      </c>
      <c r="H47" s="52">
        <v>0</v>
      </c>
      <c r="I47" s="52">
        <v>0</v>
      </c>
      <c r="J47" s="51">
        <v>0</v>
      </c>
      <c r="K47" s="51">
        <v>0</v>
      </c>
      <c r="L47" s="51">
        <v>0</v>
      </c>
      <c r="M47" s="51">
        <v>0</v>
      </c>
      <c r="N47" s="51">
        <v>0</v>
      </c>
      <c r="O47" s="54">
        <v>0</v>
      </c>
      <c r="P47" s="46">
        <f t="shared" si="3"/>
        <v>113521</v>
      </c>
      <c r="R47" s="1">
        <f t="shared" si="1"/>
        <v>0</v>
      </c>
      <c r="S47" s="1">
        <f t="shared" si="1"/>
        <v>113521</v>
      </c>
      <c r="T47" s="1">
        <f t="shared" si="2"/>
        <v>113521</v>
      </c>
    </row>
    <row r="48" spans="1:20" x14ac:dyDescent="0.2">
      <c r="A48" s="16" t="s">
        <v>64</v>
      </c>
      <c r="B48" s="43">
        <v>0</v>
      </c>
      <c r="C48" s="43">
        <v>0</v>
      </c>
      <c r="D48" s="51">
        <v>33600</v>
      </c>
      <c r="E48" s="51">
        <v>0</v>
      </c>
      <c r="F48" s="52">
        <v>0</v>
      </c>
      <c r="G48" s="52">
        <v>0</v>
      </c>
      <c r="H48" s="52">
        <v>0</v>
      </c>
      <c r="I48" s="52">
        <v>0</v>
      </c>
      <c r="J48" s="51">
        <v>0</v>
      </c>
      <c r="K48" s="51">
        <v>0</v>
      </c>
      <c r="L48" s="51">
        <v>0</v>
      </c>
      <c r="M48" s="51">
        <v>0</v>
      </c>
      <c r="N48" s="51">
        <v>0</v>
      </c>
      <c r="O48" s="54">
        <v>0</v>
      </c>
      <c r="P48" s="46">
        <f t="shared" si="3"/>
        <v>33600</v>
      </c>
      <c r="R48" s="1">
        <f t="shared" si="1"/>
        <v>33600</v>
      </c>
      <c r="S48" s="1">
        <f t="shared" si="1"/>
        <v>0</v>
      </c>
      <c r="T48" s="1">
        <f t="shared" si="2"/>
        <v>33600</v>
      </c>
    </row>
    <row r="49" spans="1:20" x14ac:dyDescent="0.2">
      <c r="A49" s="16" t="s">
        <v>58</v>
      </c>
      <c r="B49" s="43">
        <v>8255</v>
      </c>
      <c r="C49" s="43">
        <v>5503</v>
      </c>
      <c r="D49" s="51">
        <v>0</v>
      </c>
      <c r="E49" s="51">
        <v>0</v>
      </c>
      <c r="F49" s="52">
        <v>0</v>
      </c>
      <c r="G49" s="52">
        <v>0</v>
      </c>
      <c r="H49" s="52">
        <v>0</v>
      </c>
      <c r="I49" s="52">
        <v>0</v>
      </c>
      <c r="J49" s="51">
        <v>0</v>
      </c>
      <c r="K49" s="51">
        <v>0</v>
      </c>
      <c r="L49" s="51">
        <v>0</v>
      </c>
      <c r="M49" s="51">
        <v>0</v>
      </c>
      <c r="N49" s="51">
        <v>0</v>
      </c>
      <c r="O49" s="54">
        <v>0</v>
      </c>
      <c r="P49" s="46">
        <f t="shared" si="3"/>
        <v>13758</v>
      </c>
      <c r="R49" s="1">
        <f t="shared" si="1"/>
        <v>8255</v>
      </c>
      <c r="S49" s="1">
        <f t="shared" si="1"/>
        <v>5503</v>
      </c>
      <c r="T49" s="1">
        <f t="shared" si="2"/>
        <v>13758</v>
      </c>
    </row>
    <row r="50" spans="1:20" x14ac:dyDescent="0.2">
      <c r="A50" s="16" t="s">
        <v>70</v>
      </c>
      <c r="B50" s="43">
        <v>0</v>
      </c>
      <c r="C50" s="43">
        <v>0</v>
      </c>
      <c r="D50" s="51">
        <v>0</v>
      </c>
      <c r="E50" s="51">
        <v>0</v>
      </c>
      <c r="F50" s="52">
        <v>0</v>
      </c>
      <c r="G50" s="52">
        <v>0</v>
      </c>
      <c r="H50" s="52">
        <v>0</v>
      </c>
      <c r="I50" s="52">
        <v>0</v>
      </c>
      <c r="J50" s="51">
        <v>0</v>
      </c>
      <c r="K50" s="51">
        <v>0</v>
      </c>
      <c r="L50" s="51">
        <v>0</v>
      </c>
      <c r="M50" s="51">
        <v>0</v>
      </c>
      <c r="N50" s="51">
        <v>7405</v>
      </c>
      <c r="O50" s="54">
        <v>0</v>
      </c>
      <c r="P50" s="46">
        <f t="shared" si="3"/>
        <v>7405</v>
      </c>
      <c r="R50" s="1">
        <f t="shared" si="1"/>
        <v>7405</v>
      </c>
      <c r="S50" s="1">
        <f t="shared" si="1"/>
        <v>0</v>
      </c>
      <c r="T50" s="1">
        <f t="shared" si="2"/>
        <v>7405</v>
      </c>
    </row>
    <row r="51" spans="1:20" x14ac:dyDescent="0.2">
      <c r="A51" s="16" t="s">
        <v>68</v>
      </c>
      <c r="B51" s="43">
        <v>0</v>
      </c>
      <c r="C51" s="43">
        <v>0</v>
      </c>
      <c r="D51" s="51">
        <v>0</v>
      </c>
      <c r="E51" s="51">
        <v>0</v>
      </c>
      <c r="F51" s="52">
        <v>9047862</v>
      </c>
      <c r="G51" s="52">
        <v>0</v>
      </c>
      <c r="H51" s="52">
        <v>0</v>
      </c>
      <c r="I51" s="52">
        <v>0</v>
      </c>
      <c r="J51" s="51">
        <v>0</v>
      </c>
      <c r="K51" s="51">
        <v>0</v>
      </c>
      <c r="L51" s="51">
        <v>0</v>
      </c>
      <c r="M51" s="51">
        <v>0</v>
      </c>
      <c r="N51" s="51">
        <v>0</v>
      </c>
      <c r="O51" s="54">
        <v>0</v>
      </c>
      <c r="P51" s="46">
        <f t="shared" si="3"/>
        <v>9047862</v>
      </c>
      <c r="R51" s="1">
        <f t="shared" si="1"/>
        <v>9047862</v>
      </c>
      <c r="S51" s="1">
        <f t="shared" si="1"/>
        <v>0</v>
      </c>
      <c r="T51" s="1">
        <f t="shared" si="2"/>
        <v>9047862</v>
      </c>
    </row>
    <row r="52" spans="1:20" x14ac:dyDescent="0.2">
      <c r="A52" s="16" t="s">
        <v>59</v>
      </c>
      <c r="B52" s="43">
        <v>4278</v>
      </c>
      <c r="C52" s="43">
        <v>0</v>
      </c>
      <c r="D52" s="51">
        <v>0</v>
      </c>
      <c r="E52" s="51">
        <v>0</v>
      </c>
      <c r="F52" s="52">
        <v>0</v>
      </c>
      <c r="G52" s="52">
        <v>0</v>
      </c>
      <c r="H52" s="52">
        <v>0</v>
      </c>
      <c r="I52" s="52">
        <v>0</v>
      </c>
      <c r="J52" s="51">
        <v>0</v>
      </c>
      <c r="K52" s="51">
        <v>0</v>
      </c>
      <c r="L52" s="51">
        <v>0</v>
      </c>
      <c r="M52" s="51">
        <v>0</v>
      </c>
      <c r="N52" s="51">
        <v>0</v>
      </c>
      <c r="O52" s="54">
        <v>0</v>
      </c>
      <c r="P52" s="46">
        <f t="shared" si="3"/>
        <v>4278</v>
      </c>
      <c r="R52" s="1">
        <f t="shared" si="1"/>
        <v>4278</v>
      </c>
      <c r="S52" s="1">
        <f t="shared" si="1"/>
        <v>0</v>
      </c>
      <c r="T52" s="1">
        <f t="shared" si="2"/>
        <v>4278</v>
      </c>
    </row>
    <row r="53" spans="1:20" x14ac:dyDescent="0.2">
      <c r="A53" s="16" t="s">
        <v>67</v>
      </c>
      <c r="B53" s="43">
        <v>0</v>
      </c>
      <c r="C53" s="43">
        <v>0</v>
      </c>
      <c r="D53" s="51">
        <v>0</v>
      </c>
      <c r="E53" s="51">
        <v>67216</v>
      </c>
      <c r="F53" s="52">
        <v>0</v>
      </c>
      <c r="G53" s="52">
        <v>0</v>
      </c>
      <c r="H53" s="52">
        <v>0</v>
      </c>
      <c r="I53" s="52">
        <v>0</v>
      </c>
      <c r="J53" s="51">
        <v>0</v>
      </c>
      <c r="K53" s="51">
        <v>0</v>
      </c>
      <c r="L53" s="51">
        <v>0</v>
      </c>
      <c r="M53" s="51">
        <v>0</v>
      </c>
      <c r="N53" s="51">
        <v>0</v>
      </c>
      <c r="O53" s="54">
        <v>0</v>
      </c>
      <c r="P53" s="46">
        <f t="shared" si="3"/>
        <v>67216</v>
      </c>
      <c r="R53" s="1">
        <f t="shared" si="1"/>
        <v>0</v>
      </c>
      <c r="S53" s="1">
        <f t="shared" si="1"/>
        <v>67216</v>
      </c>
      <c r="T53" s="1">
        <f t="shared" si="2"/>
        <v>67216</v>
      </c>
    </row>
    <row r="54" spans="1:20" x14ac:dyDescent="0.2">
      <c r="A54" s="16" t="s">
        <v>60</v>
      </c>
      <c r="B54" s="43">
        <v>59941</v>
      </c>
      <c r="C54" s="43">
        <v>0</v>
      </c>
      <c r="D54" s="51">
        <v>0</v>
      </c>
      <c r="E54" s="51">
        <v>0</v>
      </c>
      <c r="F54" s="52">
        <v>0</v>
      </c>
      <c r="G54" s="52">
        <v>0</v>
      </c>
      <c r="H54" s="52">
        <v>0</v>
      </c>
      <c r="I54" s="52">
        <v>0</v>
      </c>
      <c r="J54" s="51">
        <v>0</v>
      </c>
      <c r="K54" s="51">
        <v>0</v>
      </c>
      <c r="L54" s="51">
        <v>0</v>
      </c>
      <c r="M54" s="51">
        <v>0</v>
      </c>
      <c r="N54" s="51">
        <v>0</v>
      </c>
      <c r="O54" s="54">
        <v>0</v>
      </c>
      <c r="P54" s="46">
        <f t="shared" si="3"/>
        <v>59941</v>
      </c>
      <c r="R54" s="1">
        <f t="shared" si="1"/>
        <v>59941</v>
      </c>
      <c r="S54" s="1">
        <f t="shared" si="1"/>
        <v>0</v>
      </c>
      <c r="T54" s="1">
        <f t="shared" si="2"/>
        <v>59941</v>
      </c>
    </row>
    <row r="55" spans="1:20" x14ac:dyDescent="0.2">
      <c r="A55" s="31" t="s">
        <v>25</v>
      </c>
      <c r="B55" s="29">
        <f t="shared" ref="B55:P55" si="4">SUM(B5:B54)</f>
        <v>10822871</v>
      </c>
      <c r="C55" s="32">
        <f t="shared" si="4"/>
        <v>1504143</v>
      </c>
      <c r="D55" s="32">
        <f t="shared" si="4"/>
        <v>3200209</v>
      </c>
      <c r="E55" s="32">
        <f t="shared" si="4"/>
        <v>1964629</v>
      </c>
      <c r="F55" s="32">
        <f t="shared" si="4"/>
        <v>9047862</v>
      </c>
      <c r="G55" s="32">
        <f t="shared" si="4"/>
        <v>0</v>
      </c>
      <c r="H55" s="32">
        <f t="shared" si="4"/>
        <v>0</v>
      </c>
      <c r="I55" s="32">
        <f t="shared" si="4"/>
        <v>0</v>
      </c>
      <c r="J55" s="32">
        <f t="shared" si="4"/>
        <v>0</v>
      </c>
      <c r="K55" s="32">
        <f t="shared" si="4"/>
        <v>0</v>
      </c>
      <c r="L55" s="32">
        <f t="shared" si="4"/>
        <v>0</v>
      </c>
      <c r="M55" s="32">
        <f t="shared" si="4"/>
        <v>0</v>
      </c>
      <c r="N55" s="32">
        <f t="shared" si="4"/>
        <v>7405</v>
      </c>
      <c r="O55" s="32">
        <f t="shared" si="4"/>
        <v>288501</v>
      </c>
      <c r="P55" s="47">
        <f t="shared" si="4"/>
        <v>26835620</v>
      </c>
      <c r="R55" s="1">
        <f>SUM(B55,D55,F55,H55,J55,L55,N55)</f>
        <v>23078347</v>
      </c>
      <c r="S55" s="1">
        <f>SUM(C55,E55,G55,I55,K55,M55,O55)</f>
        <v>3757273</v>
      </c>
      <c r="T55" s="1">
        <f>SUM(R55:S55)</f>
        <v>26835620</v>
      </c>
    </row>
    <row r="56" spans="1:20" x14ac:dyDescent="0.2">
      <c r="A56" s="31" t="s">
        <v>5</v>
      </c>
      <c r="B56" s="37">
        <f>(B55/$P55)</f>
        <v>0.40330243907165181</v>
      </c>
      <c r="C56" s="48">
        <f>(C55/$P55)</f>
        <v>5.6050242178119977E-2</v>
      </c>
      <c r="D56" s="37">
        <f t="shared" ref="D56:P56" si="5">(D55/$P55)</f>
        <v>0.1192522848363481</v>
      </c>
      <c r="E56" s="37">
        <f t="shared" si="5"/>
        <v>7.3209748833826083E-2</v>
      </c>
      <c r="F56" s="37">
        <f t="shared" si="5"/>
        <v>0.33715867194422933</v>
      </c>
      <c r="G56" s="37">
        <f t="shared" si="5"/>
        <v>0</v>
      </c>
      <c r="H56" s="37">
        <f t="shared" si="5"/>
        <v>0</v>
      </c>
      <c r="I56" s="37">
        <f t="shared" si="5"/>
        <v>0</v>
      </c>
      <c r="J56" s="37">
        <f t="shared" si="5"/>
        <v>0</v>
      </c>
      <c r="K56" s="37">
        <f t="shared" si="5"/>
        <v>0</v>
      </c>
      <c r="L56" s="37">
        <f t="shared" si="5"/>
        <v>0</v>
      </c>
      <c r="M56" s="37">
        <f t="shared" si="5"/>
        <v>0</v>
      </c>
      <c r="N56" s="37">
        <f t="shared" si="5"/>
        <v>2.7593921809892971E-4</v>
      </c>
      <c r="O56" s="37">
        <f t="shared" si="5"/>
        <v>1.0750673917725769E-2</v>
      </c>
      <c r="P56" s="49">
        <f t="shared" si="5"/>
        <v>1</v>
      </c>
    </row>
    <row r="57" spans="1:20" x14ac:dyDescent="0.2">
      <c r="A57" s="28" t="s">
        <v>27</v>
      </c>
      <c r="B57" s="33">
        <f t="shared" ref="B57:P57" si="6">COUNTIF(B5:B54,"&gt;0")</f>
        <v>38</v>
      </c>
      <c r="C57" s="50">
        <f t="shared" si="6"/>
        <v>10</v>
      </c>
      <c r="D57" s="50">
        <f t="shared" si="6"/>
        <v>3</v>
      </c>
      <c r="E57" s="50">
        <f t="shared" si="6"/>
        <v>4</v>
      </c>
      <c r="F57" s="50">
        <f t="shared" si="6"/>
        <v>1</v>
      </c>
      <c r="G57" s="50">
        <f t="shared" si="6"/>
        <v>0</v>
      </c>
      <c r="H57" s="50">
        <f t="shared" si="6"/>
        <v>0</v>
      </c>
      <c r="I57" s="50">
        <f t="shared" si="6"/>
        <v>0</v>
      </c>
      <c r="J57" s="50">
        <f t="shared" si="6"/>
        <v>0</v>
      </c>
      <c r="K57" s="50">
        <f t="shared" si="6"/>
        <v>0</v>
      </c>
      <c r="L57" s="50">
        <f t="shared" si="6"/>
        <v>0</v>
      </c>
      <c r="M57" s="50">
        <f t="shared" si="6"/>
        <v>0</v>
      </c>
      <c r="N57" s="50">
        <f t="shared" si="6"/>
        <v>1</v>
      </c>
      <c r="O57" s="50">
        <f t="shared" si="6"/>
        <v>1</v>
      </c>
      <c r="P57" s="36">
        <f t="shared" si="6"/>
        <v>50</v>
      </c>
    </row>
    <row r="58" spans="1:20" x14ac:dyDescent="0.2">
      <c r="A58" s="24"/>
      <c r="B58" s="17"/>
      <c r="C58" s="17"/>
      <c r="D58" s="17"/>
      <c r="E58" s="17"/>
      <c r="F58" s="17"/>
      <c r="G58" s="17"/>
      <c r="H58" s="17"/>
      <c r="I58" s="17"/>
      <c r="J58" s="17"/>
      <c r="K58" s="17"/>
      <c r="L58" s="17"/>
      <c r="M58" s="17"/>
      <c r="N58" s="17"/>
      <c r="O58" s="17"/>
      <c r="P58" s="18"/>
    </row>
    <row r="59" spans="1:20" ht="13.5" thickBot="1" x14ac:dyDescent="0.25">
      <c r="A59" s="19" t="s">
        <v>6</v>
      </c>
      <c r="B59" s="21"/>
      <c r="C59" s="21"/>
      <c r="D59" s="21"/>
      <c r="E59" s="21"/>
      <c r="F59" s="21"/>
      <c r="G59" s="21"/>
      <c r="H59" s="21"/>
      <c r="I59" s="21"/>
      <c r="J59" s="21"/>
      <c r="K59" s="21"/>
      <c r="L59" s="21"/>
      <c r="M59" s="21"/>
      <c r="N59" s="21"/>
      <c r="O59" s="21"/>
      <c r="P59" s="22"/>
    </row>
    <row r="60" spans="1:20" x14ac:dyDescent="0.2">
      <c r="D60" s="1"/>
      <c r="E60" s="1"/>
      <c r="F60" s="1"/>
      <c r="G60" s="1"/>
      <c r="H60" s="1"/>
      <c r="I60" s="1"/>
      <c r="J60" s="1"/>
      <c r="K60" s="1"/>
      <c r="L60" s="1"/>
      <c r="M60" s="1"/>
      <c r="N60" s="1"/>
      <c r="O60" s="1"/>
      <c r="P60" s="1"/>
    </row>
  </sheetData>
  <mergeCells count="7">
    <mergeCell ref="N3:O3"/>
    <mergeCell ref="B3:C3"/>
    <mergeCell ref="D3:E3"/>
    <mergeCell ref="F3:G3"/>
    <mergeCell ref="H3:I3"/>
    <mergeCell ref="J3:K3"/>
    <mergeCell ref="L3:M3"/>
  </mergeCells>
  <printOptions horizontalCentered="1"/>
  <pageMargins left="0.5" right="0.5" top="0.5" bottom="0.5" header="0.3" footer="0.3"/>
  <pageSetup paperSize="5" scale="64" fitToHeight="0" orientation="landscape" r:id="rId1"/>
  <headerFooter>
    <oddFooter>&amp;L&amp;12Office of Economic and Demographic Research&amp;R&amp;12Page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61"/>
  <sheetViews>
    <sheetView workbookViewId="0"/>
  </sheetViews>
  <sheetFormatPr defaultRowHeight="12.75" x14ac:dyDescent="0.2"/>
  <cols>
    <col min="1" max="1" width="55.7109375" customWidth="1"/>
    <col min="2" max="15" width="13.7109375" customWidth="1"/>
    <col min="16" max="16" width="14.7109375" customWidth="1"/>
    <col min="18" max="20" width="13.7109375" customWidth="1"/>
  </cols>
  <sheetData>
    <row r="1" spans="1:20" ht="23.25" x14ac:dyDescent="0.35">
      <c r="A1" s="3" t="s">
        <v>8</v>
      </c>
      <c r="B1" s="4"/>
      <c r="C1" s="4"/>
      <c r="D1" s="5"/>
      <c r="E1" s="5"/>
      <c r="F1" s="5"/>
      <c r="G1" s="5"/>
      <c r="H1" s="5"/>
      <c r="I1" s="5"/>
      <c r="J1" s="5"/>
      <c r="K1" s="5"/>
      <c r="L1" s="5"/>
      <c r="M1" s="5"/>
      <c r="N1" s="5"/>
      <c r="O1" s="5"/>
      <c r="P1" s="6"/>
    </row>
    <row r="2" spans="1:20" ht="18.75" thickBot="1" x14ac:dyDescent="0.3">
      <c r="A2" s="7" t="s">
        <v>72</v>
      </c>
      <c r="B2" s="8"/>
      <c r="C2" s="8"/>
      <c r="D2" s="9"/>
      <c r="E2" s="9"/>
      <c r="F2" s="9"/>
      <c r="G2" s="9"/>
      <c r="H2" s="9"/>
      <c r="I2" s="9"/>
      <c r="J2" s="9"/>
      <c r="K2" s="9"/>
      <c r="L2" s="9"/>
      <c r="M2" s="9"/>
      <c r="N2" s="9"/>
      <c r="O2" s="9"/>
      <c r="P2" s="10"/>
    </row>
    <row r="3" spans="1:20" x14ac:dyDescent="0.2">
      <c r="A3" s="25"/>
      <c r="B3" s="92" t="s">
        <v>0</v>
      </c>
      <c r="C3" s="93"/>
      <c r="D3" s="92" t="s">
        <v>33</v>
      </c>
      <c r="E3" s="93"/>
      <c r="F3" s="92" t="s">
        <v>1</v>
      </c>
      <c r="G3" s="93"/>
      <c r="H3" s="92" t="s">
        <v>34</v>
      </c>
      <c r="I3" s="93"/>
      <c r="J3" s="92" t="s">
        <v>35</v>
      </c>
      <c r="K3" s="93"/>
      <c r="L3" s="92" t="s">
        <v>36</v>
      </c>
      <c r="M3" s="93"/>
      <c r="N3" s="92" t="s">
        <v>2</v>
      </c>
      <c r="O3" s="93"/>
      <c r="P3" s="39" t="s">
        <v>4</v>
      </c>
    </row>
    <row r="4" spans="1:20" ht="13.5" thickBot="1" x14ac:dyDescent="0.25">
      <c r="A4" s="26" t="s">
        <v>76</v>
      </c>
      <c r="B4" s="27" t="s">
        <v>37</v>
      </c>
      <c r="C4" s="40" t="s">
        <v>38</v>
      </c>
      <c r="D4" s="40" t="s">
        <v>37</v>
      </c>
      <c r="E4" s="40" t="s">
        <v>38</v>
      </c>
      <c r="F4" s="40" t="s">
        <v>37</v>
      </c>
      <c r="G4" s="40" t="s">
        <v>38</v>
      </c>
      <c r="H4" s="40" t="s">
        <v>37</v>
      </c>
      <c r="I4" s="40" t="s">
        <v>38</v>
      </c>
      <c r="J4" s="40" t="s">
        <v>37</v>
      </c>
      <c r="K4" s="40" t="s">
        <v>38</v>
      </c>
      <c r="L4" s="40" t="s">
        <v>37</v>
      </c>
      <c r="M4" s="40" t="s">
        <v>38</v>
      </c>
      <c r="N4" s="40" t="s">
        <v>37</v>
      </c>
      <c r="O4" s="40" t="s">
        <v>38</v>
      </c>
      <c r="P4" s="41" t="s">
        <v>3</v>
      </c>
      <c r="R4" s="40" t="s">
        <v>37</v>
      </c>
      <c r="S4" s="40" t="s">
        <v>38</v>
      </c>
      <c r="T4" s="40" t="s">
        <v>4</v>
      </c>
    </row>
    <row r="5" spans="1:20" x14ac:dyDescent="0.2">
      <c r="A5" s="13" t="s">
        <v>63</v>
      </c>
      <c r="B5" s="42">
        <v>0</v>
      </c>
      <c r="C5" s="42">
        <v>0</v>
      </c>
      <c r="D5" s="14">
        <v>733277</v>
      </c>
      <c r="E5" s="14">
        <v>0</v>
      </c>
      <c r="F5" s="14">
        <v>0</v>
      </c>
      <c r="G5" s="14">
        <v>0</v>
      </c>
      <c r="H5" s="14">
        <v>0</v>
      </c>
      <c r="I5" s="14">
        <v>0</v>
      </c>
      <c r="J5" s="14">
        <v>0</v>
      </c>
      <c r="K5" s="14">
        <v>0</v>
      </c>
      <c r="L5" s="14">
        <v>0</v>
      </c>
      <c r="M5" s="14">
        <v>0</v>
      </c>
      <c r="N5" s="14">
        <v>0</v>
      </c>
      <c r="O5" s="53">
        <v>0</v>
      </c>
      <c r="P5" s="15">
        <f t="shared" ref="P5:P35" si="0">SUM(B5:O5)</f>
        <v>733277</v>
      </c>
      <c r="R5" s="1">
        <f>SUM(B5,D5,F5,H5,J5,L5,N5)</f>
        <v>733277</v>
      </c>
      <c r="S5" s="1">
        <f>SUM(C5,E5,G5,I5,K5,M5,O5)</f>
        <v>0</v>
      </c>
      <c r="T5" s="1">
        <f>SUM(R5:S5)</f>
        <v>733277</v>
      </c>
    </row>
    <row r="6" spans="1:20" x14ac:dyDescent="0.2">
      <c r="A6" s="16" t="s">
        <v>39</v>
      </c>
      <c r="B6" s="43">
        <v>5137</v>
      </c>
      <c r="C6" s="43">
        <v>0</v>
      </c>
      <c r="D6" s="51">
        <v>0</v>
      </c>
      <c r="E6" s="51">
        <v>0</v>
      </c>
      <c r="F6" s="52">
        <v>0</v>
      </c>
      <c r="G6" s="52">
        <v>0</v>
      </c>
      <c r="H6" s="52">
        <v>0</v>
      </c>
      <c r="I6" s="52">
        <v>0</v>
      </c>
      <c r="J6" s="51">
        <v>0</v>
      </c>
      <c r="K6" s="51">
        <v>0</v>
      </c>
      <c r="L6" s="51">
        <v>0</v>
      </c>
      <c r="M6" s="51">
        <v>0</v>
      </c>
      <c r="N6" s="51">
        <v>0</v>
      </c>
      <c r="O6" s="54">
        <v>0</v>
      </c>
      <c r="P6" s="46">
        <f t="shared" si="0"/>
        <v>5137</v>
      </c>
      <c r="R6" s="1">
        <f t="shared" ref="R6:S55" si="1">SUM(B6,D6,F6,H6,J6,L6,N6)</f>
        <v>5137</v>
      </c>
      <c r="S6" s="1">
        <f t="shared" si="1"/>
        <v>0</v>
      </c>
      <c r="T6" s="1">
        <f t="shared" ref="T6:T56" si="2">SUM(R6:S6)</f>
        <v>5137</v>
      </c>
    </row>
    <row r="7" spans="1:20" x14ac:dyDescent="0.2">
      <c r="A7" s="16" t="s">
        <v>40</v>
      </c>
      <c r="B7" s="43">
        <v>15620</v>
      </c>
      <c r="C7" s="43">
        <v>0</v>
      </c>
      <c r="D7" s="51">
        <v>0</v>
      </c>
      <c r="E7" s="51">
        <v>0</v>
      </c>
      <c r="F7" s="52">
        <v>0</v>
      </c>
      <c r="G7" s="52">
        <v>0</v>
      </c>
      <c r="H7" s="52">
        <v>0</v>
      </c>
      <c r="I7" s="52">
        <v>0</v>
      </c>
      <c r="J7" s="51">
        <v>0</v>
      </c>
      <c r="K7" s="51">
        <v>0</v>
      </c>
      <c r="L7" s="51">
        <v>0</v>
      </c>
      <c r="M7" s="51">
        <v>0</v>
      </c>
      <c r="N7" s="51">
        <v>0</v>
      </c>
      <c r="O7" s="54">
        <v>0</v>
      </c>
      <c r="P7" s="46">
        <f t="shared" si="0"/>
        <v>15620</v>
      </c>
      <c r="R7" s="1">
        <f t="shared" si="1"/>
        <v>15620</v>
      </c>
      <c r="S7" s="1">
        <f t="shared" si="1"/>
        <v>0</v>
      </c>
      <c r="T7" s="1">
        <f t="shared" si="2"/>
        <v>15620</v>
      </c>
    </row>
    <row r="8" spans="1:20" x14ac:dyDescent="0.2">
      <c r="A8" s="16" t="s">
        <v>9</v>
      </c>
      <c r="B8" s="43">
        <v>7175</v>
      </c>
      <c r="C8" s="43">
        <v>0</v>
      </c>
      <c r="D8" s="51">
        <v>0</v>
      </c>
      <c r="E8" s="51">
        <v>0</v>
      </c>
      <c r="F8" s="52">
        <v>0</v>
      </c>
      <c r="G8" s="52">
        <v>0</v>
      </c>
      <c r="H8" s="52">
        <v>0</v>
      </c>
      <c r="I8" s="52">
        <v>0</v>
      </c>
      <c r="J8" s="51">
        <v>0</v>
      </c>
      <c r="K8" s="51">
        <v>0</v>
      </c>
      <c r="L8" s="51">
        <v>0</v>
      </c>
      <c r="M8" s="51">
        <v>0</v>
      </c>
      <c r="N8" s="51">
        <v>0</v>
      </c>
      <c r="O8" s="54">
        <v>0</v>
      </c>
      <c r="P8" s="46">
        <f t="shared" si="0"/>
        <v>7175</v>
      </c>
      <c r="R8" s="1">
        <f t="shared" si="1"/>
        <v>7175</v>
      </c>
      <c r="S8" s="1">
        <f t="shared" si="1"/>
        <v>0</v>
      </c>
      <c r="T8" s="1">
        <f t="shared" si="2"/>
        <v>7175</v>
      </c>
    </row>
    <row r="9" spans="1:20" x14ac:dyDescent="0.2">
      <c r="A9" s="16" t="s">
        <v>41</v>
      </c>
      <c r="B9" s="43">
        <v>5689</v>
      </c>
      <c r="C9" s="43">
        <v>887</v>
      </c>
      <c r="D9" s="51">
        <v>0</v>
      </c>
      <c r="E9" s="51">
        <v>0</v>
      </c>
      <c r="F9" s="52">
        <v>0</v>
      </c>
      <c r="G9" s="52">
        <v>0</v>
      </c>
      <c r="H9" s="52">
        <v>0</v>
      </c>
      <c r="I9" s="52">
        <v>0</v>
      </c>
      <c r="J9" s="51">
        <v>0</v>
      </c>
      <c r="K9" s="51">
        <v>0</v>
      </c>
      <c r="L9" s="51">
        <v>0</v>
      </c>
      <c r="M9" s="51">
        <v>0</v>
      </c>
      <c r="N9" s="51">
        <v>0</v>
      </c>
      <c r="O9" s="54">
        <v>0</v>
      </c>
      <c r="P9" s="46">
        <f t="shared" si="0"/>
        <v>6576</v>
      </c>
      <c r="R9" s="1">
        <f t="shared" si="1"/>
        <v>5689</v>
      </c>
      <c r="S9" s="1">
        <f t="shared" si="1"/>
        <v>887</v>
      </c>
      <c r="T9" s="1">
        <f t="shared" si="2"/>
        <v>6576</v>
      </c>
    </row>
    <row r="10" spans="1:20" x14ac:dyDescent="0.2">
      <c r="A10" s="16" t="s">
        <v>65</v>
      </c>
      <c r="B10" s="43">
        <v>0</v>
      </c>
      <c r="C10" s="43">
        <v>0</v>
      </c>
      <c r="D10" s="51">
        <v>0</v>
      </c>
      <c r="E10" s="51">
        <v>36575</v>
      </c>
      <c r="F10" s="52">
        <v>0</v>
      </c>
      <c r="G10" s="52">
        <v>0</v>
      </c>
      <c r="H10" s="52">
        <v>0</v>
      </c>
      <c r="I10" s="52">
        <v>0</v>
      </c>
      <c r="J10" s="51">
        <v>0</v>
      </c>
      <c r="K10" s="51">
        <v>0</v>
      </c>
      <c r="L10" s="51">
        <v>0</v>
      </c>
      <c r="M10" s="51">
        <v>0</v>
      </c>
      <c r="N10" s="51">
        <v>0</v>
      </c>
      <c r="O10" s="54">
        <v>0</v>
      </c>
      <c r="P10" s="46">
        <f t="shared" si="0"/>
        <v>36575</v>
      </c>
      <c r="R10" s="1">
        <f t="shared" si="1"/>
        <v>0</v>
      </c>
      <c r="S10" s="1">
        <f t="shared" si="1"/>
        <v>36575</v>
      </c>
      <c r="T10" s="1">
        <f t="shared" si="2"/>
        <v>36575</v>
      </c>
    </row>
    <row r="11" spans="1:20" x14ac:dyDescent="0.2">
      <c r="A11" s="16" t="s">
        <v>10</v>
      </c>
      <c r="B11" s="43">
        <v>2054</v>
      </c>
      <c r="C11" s="43">
        <v>0</v>
      </c>
      <c r="D11" s="51">
        <v>0</v>
      </c>
      <c r="E11" s="51">
        <v>0</v>
      </c>
      <c r="F11" s="52">
        <v>0</v>
      </c>
      <c r="G11" s="52">
        <v>0</v>
      </c>
      <c r="H11" s="52">
        <v>0</v>
      </c>
      <c r="I11" s="52">
        <v>0</v>
      </c>
      <c r="J11" s="51">
        <v>0</v>
      </c>
      <c r="K11" s="51">
        <v>0</v>
      </c>
      <c r="L11" s="51">
        <v>0</v>
      </c>
      <c r="M11" s="51">
        <v>0</v>
      </c>
      <c r="N11" s="51">
        <v>0</v>
      </c>
      <c r="O11" s="54">
        <v>0</v>
      </c>
      <c r="P11" s="46">
        <f t="shared" si="0"/>
        <v>2054</v>
      </c>
      <c r="R11" s="1">
        <f t="shared" si="1"/>
        <v>2054</v>
      </c>
      <c r="S11" s="1">
        <f t="shared" si="1"/>
        <v>0</v>
      </c>
      <c r="T11" s="1">
        <f t="shared" si="2"/>
        <v>2054</v>
      </c>
    </row>
    <row r="12" spans="1:20" x14ac:dyDescent="0.2">
      <c r="A12" s="16" t="s">
        <v>42</v>
      </c>
      <c r="B12" s="43">
        <v>107713</v>
      </c>
      <c r="C12" s="43">
        <v>158259</v>
      </c>
      <c r="D12" s="51">
        <v>0</v>
      </c>
      <c r="E12" s="51">
        <v>0</v>
      </c>
      <c r="F12" s="52">
        <v>0</v>
      </c>
      <c r="G12" s="52">
        <v>0</v>
      </c>
      <c r="H12" s="52">
        <v>0</v>
      </c>
      <c r="I12" s="52">
        <v>0</v>
      </c>
      <c r="J12" s="51">
        <v>0</v>
      </c>
      <c r="K12" s="51">
        <v>0</v>
      </c>
      <c r="L12" s="51">
        <v>0</v>
      </c>
      <c r="M12" s="51">
        <v>0</v>
      </c>
      <c r="N12" s="51">
        <v>0</v>
      </c>
      <c r="O12" s="54">
        <v>0</v>
      </c>
      <c r="P12" s="46">
        <f t="shared" si="0"/>
        <v>265972</v>
      </c>
      <c r="R12" s="1">
        <f t="shared" si="1"/>
        <v>107713</v>
      </c>
      <c r="S12" s="1">
        <f t="shared" si="1"/>
        <v>158259</v>
      </c>
      <c r="T12" s="1">
        <f t="shared" si="2"/>
        <v>265972</v>
      </c>
    </row>
    <row r="13" spans="1:20" x14ac:dyDescent="0.2">
      <c r="A13" s="16" t="s">
        <v>28</v>
      </c>
      <c r="B13" s="43">
        <v>476</v>
      </c>
      <c r="C13" s="43">
        <v>0</v>
      </c>
      <c r="D13" s="51">
        <v>0</v>
      </c>
      <c r="E13" s="51">
        <v>0</v>
      </c>
      <c r="F13" s="52">
        <v>0</v>
      </c>
      <c r="G13" s="52">
        <v>0</v>
      </c>
      <c r="H13" s="52">
        <v>0</v>
      </c>
      <c r="I13" s="52">
        <v>0</v>
      </c>
      <c r="J13" s="51">
        <v>0</v>
      </c>
      <c r="K13" s="51">
        <v>0</v>
      </c>
      <c r="L13" s="51">
        <v>0</v>
      </c>
      <c r="M13" s="51">
        <v>0</v>
      </c>
      <c r="N13" s="51">
        <v>0</v>
      </c>
      <c r="O13" s="54">
        <v>0</v>
      </c>
      <c r="P13" s="46">
        <f t="shared" si="0"/>
        <v>476</v>
      </c>
      <c r="R13" s="1">
        <f t="shared" si="1"/>
        <v>476</v>
      </c>
      <c r="S13" s="1">
        <f t="shared" si="1"/>
        <v>0</v>
      </c>
      <c r="T13" s="1">
        <f t="shared" si="2"/>
        <v>476</v>
      </c>
    </row>
    <row r="14" spans="1:20" x14ac:dyDescent="0.2">
      <c r="A14" s="16" t="s">
        <v>11</v>
      </c>
      <c r="B14" s="43">
        <v>77333</v>
      </c>
      <c r="C14" s="43">
        <v>0</v>
      </c>
      <c r="D14" s="51">
        <v>0</v>
      </c>
      <c r="E14" s="51">
        <v>0</v>
      </c>
      <c r="F14" s="52">
        <v>0</v>
      </c>
      <c r="G14" s="52">
        <v>0</v>
      </c>
      <c r="H14" s="52">
        <v>0</v>
      </c>
      <c r="I14" s="52">
        <v>0</v>
      </c>
      <c r="J14" s="51">
        <v>0</v>
      </c>
      <c r="K14" s="51">
        <v>0</v>
      </c>
      <c r="L14" s="51">
        <v>0</v>
      </c>
      <c r="M14" s="51">
        <v>0</v>
      </c>
      <c r="N14" s="51">
        <v>0</v>
      </c>
      <c r="O14" s="54">
        <v>0</v>
      </c>
      <c r="P14" s="46">
        <f t="shared" si="0"/>
        <v>77333</v>
      </c>
      <c r="R14" s="1">
        <f t="shared" si="1"/>
        <v>77333</v>
      </c>
      <c r="S14" s="1">
        <f t="shared" si="1"/>
        <v>0</v>
      </c>
      <c r="T14" s="1">
        <f t="shared" si="2"/>
        <v>77333</v>
      </c>
    </row>
    <row r="15" spans="1:20" x14ac:dyDescent="0.2">
      <c r="A15" s="55" t="s">
        <v>74</v>
      </c>
      <c r="B15" s="43">
        <v>0</v>
      </c>
      <c r="C15" s="43">
        <v>0</v>
      </c>
      <c r="D15" s="51">
        <v>0</v>
      </c>
      <c r="E15" s="51">
        <v>1200</v>
      </c>
      <c r="F15" s="52">
        <v>0</v>
      </c>
      <c r="G15" s="52">
        <v>0</v>
      </c>
      <c r="H15" s="52">
        <v>0</v>
      </c>
      <c r="I15" s="52">
        <v>0</v>
      </c>
      <c r="J15" s="51">
        <v>0</v>
      </c>
      <c r="K15" s="51">
        <v>0</v>
      </c>
      <c r="L15" s="51">
        <v>0</v>
      </c>
      <c r="M15" s="51">
        <v>0</v>
      </c>
      <c r="N15" s="51">
        <v>0</v>
      </c>
      <c r="O15" s="54">
        <v>0</v>
      </c>
      <c r="P15" s="46">
        <f t="shared" si="0"/>
        <v>1200</v>
      </c>
      <c r="R15" s="1">
        <f t="shared" si="1"/>
        <v>0</v>
      </c>
      <c r="S15" s="1">
        <f t="shared" si="1"/>
        <v>1200</v>
      </c>
      <c r="T15" s="1">
        <f t="shared" si="2"/>
        <v>1200</v>
      </c>
    </row>
    <row r="16" spans="1:20" x14ac:dyDescent="0.2">
      <c r="A16" s="16" t="s">
        <v>29</v>
      </c>
      <c r="B16" s="43">
        <v>0</v>
      </c>
      <c r="C16" s="43">
        <v>150531</v>
      </c>
      <c r="D16" s="51">
        <v>0</v>
      </c>
      <c r="E16" s="51">
        <v>0</v>
      </c>
      <c r="F16" s="52">
        <v>0</v>
      </c>
      <c r="G16" s="52">
        <v>0</v>
      </c>
      <c r="H16" s="52">
        <v>0</v>
      </c>
      <c r="I16" s="52">
        <v>0</v>
      </c>
      <c r="J16" s="51">
        <v>0</v>
      </c>
      <c r="K16" s="51">
        <v>0</v>
      </c>
      <c r="L16" s="51">
        <v>0</v>
      </c>
      <c r="M16" s="51">
        <v>0</v>
      </c>
      <c r="N16" s="51">
        <v>0</v>
      </c>
      <c r="O16" s="54">
        <v>0</v>
      </c>
      <c r="P16" s="46">
        <f t="shared" si="0"/>
        <v>150531</v>
      </c>
      <c r="R16" s="1">
        <f t="shared" si="1"/>
        <v>0</v>
      </c>
      <c r="S16" s="1">
        <f t="shared" si="1"/>
        <v>150531</v>
      </c>
      <c r="T16" s="1">
        <f t="shared" si="2"/>
        <v>150531</v>
      </c>
    </row>
    <row r="17" spans="1:20" x14ac:dyDescent="0.2">
      <c r="A17" s="16" t="s">
        <v>12</v>
      </c>
      <c r="B17" s="43">
        <v>13526</v>
      </c>
      <c r="C17" s="43">
        <v>0</v>
      </c>
      <c r="D17" s="51">
        <v>0</v>
      </c>
      <c r="E17" s="51">
        <v>0</v>
      </c>
      <c r="F17" s="52">
        <v>0</v>
      </c>
      <c r="G17" s="52">
        <v>0</v>
      </c>
      <c r="H17" s="52">
        <v>0</v>
      </c>
      <c r="I17" s="52">
        <v>0</v>
      </c>
      <c r="J17" s="51">
        <v>0</v>
      </c>
      <c r="K17" s="51">
        <v>0</v>
      </c>
      <c r="L17" s="51">
        <v>0</v>
      </c>
      <c r="M17" s="51">
        <v>0</v>
      </c>
      <c r="N17" s="51">
        <v>0</v>
      </c>
      <c r="O17" s="54">
        <v>0</v>
      </c>
      <c r="P17" s="46">
        <f t="shared" si="0"/>
        <v>13526</v>
      </c>
      <c r="R17" s="1">
        <f t="shared" si="1"/>
        <v>13526</v>
      </c>
      <c r="S17" s="1">
        <f t="shared" si="1"/>
        <v>0</v>
      </c>
      <c r="T17" s="1">
        <f t="shared" si="2"/>
        <v>13526</v>
      </c>
    </row>
    <row r="18" spans="1:20" x14ac:dyDescent="0.2">
      <c r="A18" s="16" t="s">
        <v>44</v>
      </c>
      <c r="B18" s="43">
        <v>1189673</v>
      </c>
      <c r="C18" s="43">
        <v>0</v>
      </c>
      <c r="D18" s="51">
        <v>0</v>
      </c>
      <c r="E18" s="51">
        <v>0</v>
      </c>
      <c r="F18" s="52">
        <v>0</v>
      </c>
      <c r="G18" s="52">
        <v>0</v>
      </c>
      <c r="H18" s="52">
        <v>0</v>
      </c>
      <c r="I18" s="52">
        <v>0</v>
      </c>
      <c r="J18" s="51">
        <v>0</v>
      </c>
      <c r="K18" s="51">
        <v>0</v>
      </c>
      <c r="L18" s="51">
        <v>0</v>
      </c>
      <c r="M18" s="51">
        <v>0</v>
      </c>
      <c r="N18" s="51">
        <v>0</v>
      </c>
      <c r="O18" s="54">
        <v>0</v>
      </c>
      <c r="P18" s="46">
        <f t="shared" si="0"/>
        <v>1189673</v>
      </c>
      <c r="R18" s="1">
        <f t="shared" si="1"/>
        <v>1189673</v>
      </c>
      <c r="S18" s="1">
        <f t="shared" si="1"/>
        <v>0</v>
      </c>
      <c r="T18" s="1">
        <f t="shared" si="2"/>
        <v>1189673</v>
      </c>
    </row>
    <row r="19" spans="1:20" x14ac:dyDescent="0.2">
      <c r="A19" s="16" t="s">
        <v>13</v>
      </c>
      <c r="B19" s="43">
        <v>0</v>
      </c>
      <c r="C19" s="43">
        <v>0</v>
      </c>
      <c r="D19" s="51">
        <v>1956695</v>
      </c>
      <c r="E19" s="51">
        <v>1920303</v>
      </c>
      <c r="F19" s="52">
        <v>0</v>
      </c>
      <c r="G19" s="52">
        <v>0</v>
      </c>
      <c r="H19" s="52">
        <v>0</v>
      </c>
      <c r="I19" s="52">
        <v>0</v>
      </c>
      <c r="J19" s="51">
        <v>0</v>
      </c>
      <c r="K19" s="51">
        <v>0</v>
      </c>
      <c r="L19" s="51">
        <v>0</v>
      </c>
      <c r="M19" s="51">
        <v>0</v>
      </c>
      <c r="N19" s="51">
        <v>0</v>
      </c>
      <c r="O19" s="54">
        <v>0</v>
      </c>
      <c r="P19" s="46">
        <f t="shared" si="0"/>
        <v>3876998</v>
      </c>
      <c r="R19" s="1">
        <f t="shared" si="1"/>
        <v>1956695</v>
      </c>
      <c r="S19" s="1">
        <f t="shared" si="1"/>
        <v>1920303</v>
      </c>
      <c r="T19" s="1">
        <f t="shared" si="2"/>
        <v>3876998</v>
      </c>
    </row>
    <row r="20" spans="1:20" x14ac:dyDescent="0.2">
      <c r="A20" s="16" t="s">
        <v>14</v>
      </c>
      <c r="B20" s="43">
        <v>118161</v>
      </c>
      <c r="C20" s="43">
        <v>0</v>
      </c>
      <c r="D20" s="51">
        <v>0</v>
      </c>
      <c r="E20" s="51">
        <v>0</v>
      </c>
      <c r="F20" s="52">
        <v>0</v>
      </c>
      <c r="G20" s="52">
        <v>0</v>
      </c>
      <c r="H20" s="52">
        <v>0</v>
      </c>
      <c r="I20" s="52">
        <v>0</v>
      </c>
      <c r="J20" s="51">
        <v>0</v>
      </c>
      <c r="K20" s="51">
        <v>0</v>
      </c>
      <c r="L20" s="51">
        <v>0</v>
      </c>
      <c r="M20" s="51">
        <v>0</v>
      </c>
      <c r="N20" s="51">
        <v>0</v>
      </c>
      <c r="O20" s="54">
        <v>0</v>
      </c>
      <c r="P20" s="46">
        <f t="shared" si="0"/>
        <v>118161</v>
      </c>
      <c r="R20" s="1">
        <f t="shared" si="1"/>
        <v>118161</v>
      </c>
      <c r="S20" s="1">
        <f t="shared" si="1"/>
        <v>0</v>
      </c>
      <c r="T20" s="1">
        <f t="shared" si="2"/>
        <v>118161</v>
      </c>
    </row>
    <row r="21" spans="1:20" x14ac:dyDescent="0.2">
      <c r="A21" s="16" t="s">
        <v>45</v>
      </c>
      <c r="B21" s="43">
        <v>178050</v>
      </c>
      <c r="C21" s="43">
        <v>73677</v>
      </c>
      <c r="D21" s="51">
        <v>0</v>
      </c>
      <c r="E21" s="51">
        <v>0</v>
      </c>
      <c r="F21" s="52">
        <v>0</v>
      </c>
      <c r="G21" s="52">
        <v>0</v>
      </c>
      <c r="H21" s="52">
        <v>0</v>
      </c>
      <c r="I21" s="52">
        <v>0</v>
      </c>
      <c r="J21" s="51">
        <v>0</v>
      </c>
      <c r="K21" s="51">
        <v>0</v>
      </c>
      <c r="L21" s="51">
        <v>0</v>
      </c>
      <c r="M21" s="51">
        <v>0</v>
      </c>
      <c r="N21" s="51">
        <v>0</v>
      </c>
      <c r="O21" s="54">
        <v>0</v>
      </c>
      <c r="P21" s="46">
        <f t="shared" si="0"/>
        <v>251727</v>
      </c>
      <c r="R21" s="1">
        <f t="shared" si="1"/>
        <v>178050</v>
      </c>
      <c r="S21" s="1">
        <f t="shared" si="1"/>
        <v>73677</v>
      </c>
      <c r="T21" s="1">
        <f t="shared" si="2"/>
        <v>251727</v>
      </c>
    </row>
    <row r="22" spans="1:20" x14ac:dyDescent="0.2">
      <c r="A22" s="16" t="s">
        <v>15</v>
      </c>
      <c r="B22" s="43">
        <v>0</v>
      </c>
      <c r="C22" s="43">
        <v>12340</v>
      </c>
      <c r="D22" s="51">
        <v>0</v>
      </c>
      <c r="E22" s="51">
        <v>0</v>
      </c>
      <c r="F22" s="52">
        <v>0</v>
      </c>
      <c r="G22" s="52">
        <v>0</v>
      </c>
      <c r="H22" s="52">
        <v>0</v>
      </c>
      <c r="I22" s="52">
        <v>0</v>
      </c>
      <c r="J22" s="51">
        <v>0</v>
      </c>
      <c r="K22" s="51">
        <v>0</v>
      </c>
      <c r="L22" s="51">
        <v>0</v>
      </c>
      <c r="M22" s="51">
        <v>0</v>
      </c>
      <c r="N22" s="51">
        <v>0</v>
      </c>
      <c r="O22" s="54">
        <v>0</v>
      </c>
      <c r="P22" s="46">
        <f t="shared" si="0"/>
        <v>12340</v>
      </c>
      <c r="R22" s="1">
        <f t="shared" si="1"/>
        <v>0</v>
      </c>
      <c r="S22" s="1">
        <f t="shared" si="1"/>
        <v>12340</v>
      </c>
      <c r="T22" s="1">
        <f t="shared" si="2"/>
        <v>12340</v>
      </c>
    </row>
    <row r="23" spans="1:20" x14ac:dyDescent="0.2">
      <c r="A23" s="16" t="s">
        <v>16</v>
      </c>
      <c r="B23" s="43">
        <v>6123</v>
      </c>
      <c r="C23" s="43">
        <v>0</v>
      </c>
      <c r="D23" s="51">
        <v>0</v>
      </c>
      <c r="E23" s="51">
        <v>0</v>
      </c>
      <c r="F23" s="52">
        <v>0</v>
      </c>
      <c r="G23" s="52">
        <v>0</v>
      </c>
      <c r="H23" s="52">
        <v>0</v>
      </c>
      <c r="I23" s="52">
        <v>0</v>
      </c>
      <c r="J23" s="51">
        <v>0</v>
      </c>
      <c r="K23" s="51">
        <v>0</v>
      </c>
      <c r="L23" s="51">
        <v>0</v>
      </c>
      <c r="M23" s="51">
        <v>0</v>
      </c>
      <c r="N23" s="51">
        <v>0</v>
      </c>
      <c r="O23" s="54">
        <v>0</v>
      </c>
      <c r="P23" s="46">
        <f t="shared" si="0"/>
        <v>6123</v>
      </c>
      <c r="R23" s="1">
        <f t="shared" si="1"/>
        <v>6123</v>
      </c>
      <c r="S23" s="1">
        <f t="shared" si="1"/>
        <v>0</v>
      </c>
      <c r="T23" s="1">
        <f t="shared" si="2"/>
        <v>6123</v>
      </c>
    </row>
    <row r="24" spans="1:20" x14ac:dyDescent="0.2">
      <c r="A24" s="16" t="s">
        <v>17</v>
      </c>
      <c r="B24" s="43">
        <v>110727</v>
      </c>
      <c r="C24" s="43">
        <v>0</v>
      </c>
      <c r="D24" s="51">
        <v>0</v>
      </c>
      <c r="E24" s="51">
        <v>0</v>
      </c>
      <c r="F24" s="52">
        <v>0</v>
      </c>
      <c r="G24" s="52">
        <v>0</v>
      </c>
      <c r="H24" s="52">
        <v>0</v>
      </c>
      <c r="I24" s="52">
        <v>0</v>
      </c>
      <c r="J24" s="51">
        <v>0</v>
      </c>
      <c r="K24" s="51">
        <v>0</v>
      </c>
      <c r="L24" s="51">
        <v>0</v>
      </c>
      <c r="M24" s="51">
        <v>0</v>
      </c>
      <c r="N24" s="51">
        <v>0</v>
      </c>
      <c r="O24" s="54">
        <v>0</v>
      </c>
      <c r="P24" s="46">
        <f t="shared" si="0"/>
        <v>110727</v>
      </c>
      <c r="R24" s="1">
        <f t="shared" si="1"/>
        <v>110727</v>
      </c>
      <c r="S24" s="1">
        <f t="shared" si="1"/>
        <v>0</v>
      </c>
      <c r="T24" s="1">
        <f t="shared" si="2"/>
        <v>110727</v>
      </c>
    </row>
    <row r="25" spans="1:20" x14ac:dyDescent="0.2">
      <c r="A25" s="16" t="s">
        <v>46</v>
      </c>
      <c r="B25" s="43">
        <v>1383695</v>
      </c>
      <c r="C25" s="43">
        <v>0</v>
      </c>
      <c r="D25" s="51">
        <v>0</v>
      </c>
      <c r="E25" s="51">
        <v>0</v>
      </c>
      <c r="F25" s="52">
        <v>0</v>
      </c>
      <c r="G25" s="52">
        <v>0</v>
      </c>
      <c r="H25" s="52">
        <v>0</v>
      </c>
      <c r="I25" s="52">
        <v>0</v>
      </c>
      <c r="J25" s="51">
        <v>0</v>
      </c>
      <c r="K25" s="51">
        <v>0</v>
      </c>
      <c r="L25" s="51">
        <v>0</v>
      </c>
      <c r="M25" s="51">
        <v>0</v>
      </c>
      <c r="N25" s="51">
        <v>0</v>
      </c>
      <c r="O25" s="54">
        <v>0</v>
      </c>
      <c r="P25" s="46">
        <f t="shared" si="0"/>
        <v>1383695</v>
      </c>
      <c r="R25" s="1">
        <f t="shared" si="1"/>
        <v>1383695</v>
      </c>
      <c r="S25" s="1">
        <f t="shared" si="1"/>
        <v>0</v>
      </c>
      <c r="T25" s="1">
        <f t="shared" si="2"/>
        <v>1383695</v>
      </c>
    </row>
    <row r="26" spans="1:20" x14ac:dyDescent="0.2">
      <c r="A26" s="16" t="s">
        <v>30</v>
      </c>
      <c r="B26" s="43">
        <v>131007</v>
      </c>
      <c r="C26" s="43">
        <v>0</v>
      </c>
      <c r="D26" s="51">
        <v>0</v>
      </c>
      <c r="E26" s="51">
        <v>0</v>
      </c>
      <c r="F26" s="52">
        <v>0</v>
      </c>
      <c r="G26" s="52">
        <v>0</v>
      </c>
      <c r="H26" s="52">
        <v>0</v>
      </c>
      <c r="I26" s="52">
        <v>0</v>
      </c>
      <c r="J26" s="51">
        <v>0</v>
      </c>
      <c r="K26" s="51">
        <v>0</v>
      </c>
      <c r="L26" s="51">
        <v>0</v>
      </c>
      <c r="M26" s="51">
        <v>0</v>
      </c>
      <c r="N26" s="51">
        <v>0</v>
      </c>
      <c r="O26" s="54">
        <v>0</v>
      </c>
      <c r="P26" s="46">
        <f t="shared" si="0"/>
        <v>131007</v>
      </c>
      <c r="R26" s="1">
        <f t="shared" si="1"/>
        <v>131007</v>
      </c>
      <c r="S26" s="1">
        <f t="shared" si="1"/>
        <v>0</v>
      </c>
      <c r="T26" s="1">
        <f t="shared" si="2"/>
        <v>131007</v>
      </c>
    </row>
    <row r="27" spans="1:20" x14ac:dyDescent="0.2">
      <c r="A27" s="16" t="s">
        <v>19</v>
      </c>
      <c r="B27" s="43">
        <v>38159</v>
      </c>
      <c r="C27" s="43">
        <v>0</v>
      </c>
      <c r="D27" s="51">
        <v>0</v>
      </c>
      <c r="E27" s="51">
        <v>0</v>
      </c>
      <c r="F27" s="52">
        <v>0</v>
      </c>
      <c r="G27" s="52">
        <v>0</v>
      </c>
      <c r="H27" s="52">
        <v>0</v>
      </c>
      <c r="I27" s="52">
        <v>0</v>
      </c>
      <c r="J27" s="51">
        <v>0</v>
      </c>
      <c r="K27" s="51">
        <v>0</v>
      </c>
      <c r="L27" s="51">
        <v>0</v>
      </c>
      <c r="M27" s="51">
        <v>0</v>
      </c>
      <c r="N27" s="51">
        <v>0</v>
      </c>
      <c r="O27" s="54">
        <v>0</v>
      </c>
      <c r="P27" s="46">
        <f t="shared" si="0"/>
        <v>38159</v>
      </c>
      <c r="R27" s="1">
        <f t="shared" si="1"/>
        <v>38159</v>
      </c>
      <c r="S27" s="1">
        <f t="shared" si="1"/>
        <v>0</v>
      </c>
      <c r="T27" s="1">
        <f t="shared" si="2"/>
        <v>38159</v>
      </c>
    </row>
    <row r="28" spans="1:20" x14ac:dyDescent="0.2">
      <c r="A28" s="16" t="s">
        <v>47</v>
      </c>
      <c r="B28" s="43">
        <v>98131</v>
      </c>
      <c r="C28" s="43">
        <v>0</v>
      </c>
      <c r="D28" s="51">
        <v>0</v>
      </c>
      <c r="E28" s="51">
        <v>0</v>
      </c>
      <c r="F28" s="52">
        <v>0</v>
      </c>
      <c r="G28" s="52">
        <v>0</v>
      </c>
      <c r="H28" s="52">
        <v>0</v>
      </c>
      <c r="I28" s="52">
        <v>0</v>
      </c>
      <c r="J28" s="51">
        <v>0</v>
      </c>
      <c r="K28" s="51">
        <v>0</v>
      </c>
      <c r="L28" s="51">
        <v>0</v>
      </c>
      <c r="M28" s="51">
        <v>0</v>
      </c>
      <c r="N28" s="51">
        <v>0</v>
      </c>
      <c r="O28" s="54">
        <v>0</v>
      </c>
      <c r="P28" s="46">
        <f t="shared" si="0"/>
        <v>98131</v>
      </c>
      <c r="R28" s="1">
        <f t="shared" si="1"/>
        <v>98131</v>
      </c>
      <c r="S28" s="1">
        <f t="shared" si="1"/>
        <v>0</v>
      </c>
      <c r="T28" s="1">
        <f t="shared" si="2"/>
        <v>98131</v>
      </c>
    </row>
    <row r="29" spans="1:20" x14ac:dyDescent="0.2">
      <c r="A29" s="16" t="s">
        <v>48</v>
      </c>
      <c r="B29" s="43">
        <v>261373</v>
      </c>
      <c r="C29" s="43">
        <v>0</v>
      </c>
      <c r="D29" s="51">
        <v>0</v>
      </c>
      <c r="E29" s="51">
        <v>0</v>
      </c>
      <c r="F29" s="52">
        <v>0</v>
      </c>
      <c r="G29" s="52">
        <v>0</v>
      </c>
      <c r="H29" s="52">
        <v>0</v>
      </c>
      <c r="I29" s="52">
        <v>0</v>
      </c>
      <c r="J29" s="51">
        <v>0</v>
      </c>
      <c r="K29" s="51">
        <v>0</v>
      </c>
      <c r="L29" s="51">
        <v>0</v>
      </c>
      <c r="M29" s="51">
        <v>0</v>
      </c>
      <c r="N29" s="51">
        <v>0</v>
      </c>
      <c r="O29" s="54">
        <v>0</v>
      </c>
      <c r="P29" s="46">
        <f t="shared" si="0"/>
        <v>261373</v>
      </c>
      <c r="R29" s="1">
        <f t="shared" si="1"/>
        <v>261373</v>
      </c>
      <c r="S29" s="1">
        <f t="shared" si="1"/>
        <v>0</v>
      </c>
      <c r="T29" s="1">
        <f t="shared" si="2"/>
        <v>261373</v>
      </c>
    </row>
    <row r="30" spans="1:20" x14ac:dyDescent="0.2">
      <c r="A30" s="16" t="s">
        <v>20</v>
      </c>
      <c r="B30" s="43">
        <v>2176</v>
      </c>
      <c r="C30" s="43">
        <v>0</v>
      </c>
      <c r="D30" s="51">
        <v>0</v>
      </c>
      <c r="E30" s="51">
        <v>0</v>
      </c>
      <c r="F30" s="52">
        <v>0</v>
      </c>
      <c r="G30" s="52">
        <v>0</v>
      </c>
      <c r="H30" s="52">
        <v>0</v>
      </c>
      <c r="I30" s="52">
        <v>0</v>
      </c>
      <c r="J30" s="51">
        <v>0</v>
      </c>
      <c r="K30" s="51">
        <v>0</v>
      </c>
      <c r="L30" s="51">
        <v>0</v>
      </c>
      <c r="M30" s="51">
        <v>0</v>
      </c>
      <c r="N30" s="51">
        <v>0</v>
      </c>
      <c r="O30" s="54">
        <v>0</v>
      </c>
      <c r="P30" s="46">
        <f t="shared" si="0"/>
        <v>2176</v>
      </c>
      <c r="R30" s="1">
        <f t="shared" si="1"/>
        <v>2176</v>
      </c>
      <c r="S30" s="1">
        <f t="shared" si="1"/>
        <v>0</v>
      </c>
      <c r="T30" s="1">
        <f t="shared" si="2"/>
        <v>2176</v>
      </c>
    </row>
    <row r="31" spans="1:20" x14ac:dyDescent="0.2">
      <c r="A31" s="16" t="s">
        <v>69</v>
      </c>
      <c r="B31" s="43">
        <v>0</v>
      </c>
      <c r="C31" s="43">
        <v>0</v>
      </c>
      <c r="D31" s="51">
        <v>148349</v>
      </c>
      <c r="E31" s="51">
        <v>0</v>
      </c>
      <c r="F31" s="52">
        <v>0</v>
      </c>
      <c r="G31" s="52">
        <v>0</v>
      </c>
      <c r="H31" s="52">
        <v>0</v>
      </c>
      <c r="I31" s="52">
        <v>0</v>
      </c>
      <c r="J31" s="51">
        <v>0</v>
      </c>
      <c r="K31" s="51">
        <v>0</v>
      </c>
      <c r="L31" s="51">
        <v>0</v>
      </c>
      <c r="M31" s="51">
        <v>0</v>
      </c>
      <c r="N31" s="51">
        <v>0</v>
      </c>
      <c r="O31" s="54">
        <v>0</v>
      </c>
      <c r="P31" s="46">
        <f t="shared" si="0"/>
        <v>148349</v>
      </c>
      <c r="R31" s="1">
        <f t="shared" si="1"/>
        <v>148349</v>
      </c>
      <c r="S31" s="1">
        <f t="shared" si="1"/>
        <v>0</v>
      </c>
      <c r="T31" s="1">
        <f t="shared" si="2"/>
        <v>148349</v>
      </c>
    </row>
    <row r="32" spans="1:20" x14ac:dyDescent="0.2">
      <c r="A32" s="16" t="s">
        <v>49</v>
      </c>
      <c r="B32" s="43">
        <v>28889</v>
      </c>
      <c r="C32" s="43">
        <v>0</v>
      </c>
      <c r="D32" s="51">
        <v>0</v>
      </c>
      <c r="E32" s="51">
        <v>0</v>
      </c>
      <c r="F32" s="52">
        <v>0</v>
      </c>
      <c r="G32" s="52">
        <v>0</v>
      </c>
      <c r="H32" s="52">
        <v>0</v>
      </c>
      <c r="I32" s="52">
        <v>0</v>
      </c>
      <c r="J32" s="51">
        <v>0</v>
      </c>
      <c r="K32" s="51">
        <v>0</v>
      </c>
      <c r="L32" s="51">
        <v>0</v>
      </c>
      <c r="M32" s="51">
        <v>0</v>
      </c>
      <c r="N32" s="51">
        <v>0</v>
      </c>
      <c r="O32" s="54">
        <v>0</v>
      </c>
      <c r="P32" s="46">
        <f t="shared" si="0"/>
        <v>28889</v>
      </c>
      <c r="R32" s="1">
        <f t="shared" si="1"/>
        <v>28889</v>
      </c>
      <c r="S32" s="1">
        <f t="shared" si="1"/>
        <v>0</v>
      </c>
      <c r="T32" s="1">
        <f t="shared" si="2"/>
        <v>28889</v>
      </c>
    </row>
    <row r="33" spans="1:20" x14ac:dyDescent="0.2">
      <c r="A33" s="55" t="s">
        <v>73</v>
      </c>
      <c r="B33" s="43">
        <v>542416</v>
      </c>
      <c r="C33" s="43">
        <v>0</v>
      </c>
      <c r="D33" s="51">
        <v>0</v>
      </c>
      <c r="E33" s="51">
        <v>0</v>
      </c>
      <c r="F33" s="52">
        <v>0</v>
      </c>
      <c r="G33" s="52">
        <v>0</v>
      </c>
      <c r="H33" s="52">
        <v>0</v>
      </c>
      <c r="I33" s="52">
        <v>0</v>
      </c>
      <c r="J33" s="51">
        <v>0</v>
      </c>
      <c r="K33" s="51">
        <v>0</v>
      </c>
      <c r="L33" s="51">
        <v>0</v>
      </c>
      <c r="M33" s="51">
        <v>0</v>
      </c>
      <c r="N33" s="51">
        <v>0</v>
      </c>
      <c r="O33" s="54">
        <v>0</v>
      </c>
      <c r="P33" s="46">
        <f t="shared" si="0"/>
        <v>542416</v>
      </c>
      <c r="R33" s="1">
        <f t="shared" si="1"/>
        <v>542416</v>
      </c>
      <c r="S33" s="1">
        <f t="shared" si="1"/>
        <v>0</v>
      </c>
      <c r="T33" s="1">
        <f t="shared" si="2"/>
        <v>542416</v>
      </c>
    </row>
    <row r="34" spans="1:20" x14ac:dyDescent="0.2">
      <c r="A34" s="16" t="s">
        <v>21</v>
      </c>
      <c r="B34" s="43">
        <v>53126</v>
      </c>
      <c r="C34" s="43">
        <v>0</v>
      </c>
      <c r="D34" s="51">
        <v>0</v>
      </c>
      <c r="E34" s="51">
        <v>0</v>
      </c>
      <c r="F34" s="52">
        <v>0</v>
      </c>
      <c r="G34" s="52">
        <v>0</v>
      </c>
      <c r="H34" s="52">
        <v>0</v>
      </c>
      <c r="I34" s="52">
        <v>0</v>
      </c>
      <c r="J34" s="51">
        <v>0</v>
      </c>
      <c r="K34" s="51">
        <v>0</v>
      </c>
      <c r="L34" s="51">
        <v>0</v>
      </c>
      <c r="M34" s="51">
        <v>0</v>
      </c>
      <c r="N34" s="51">
        <v>0</v>
      </c>
      <c r="O34" s="54">
        <v>0</v>
      </c>
      <c r="P34" s="46">
        <f t="shared" si="0"/>
        <v>53126</v>
      </c>
      <c r="R34" s="1">
        <f t="shared" si="1"/>
        <v>53126</v>
      </c>
      <c r="S34" s="1">
        <f t="shared" si="1"/>
        <v>0</v>
      </c>
      <c r="T34" s="1">
        <f t="shared" si="2"/>
        <v>53126</v>
      </c>
    </row>
    <row r="35" spans="1:20" x14ac:dyDescent="0.2">
      <c r="A35" s="16" t="s">
        <v>22</v>
      </c>
      <c r="B35" s="43">
        <v>23880</v>
      </c>
      <c r="C35" s="43">
        <v>0</v>
      </c>
      <c r="D35" s="51">
        <v>0</v>
      </c>
      <c r="E35" s="51">
        <v>0</v>
      </c>
      <c r="F35" s="52">
        <v>0</v>
      </c>
      <c r="G35" s="52">
        <v>0</v>
      </c>
      <c r="H35" s="52">
        <v>0</v>
      </c>
      <c r="I35" s="52">
        <v>0</v>
      </c>
      <c r="J35" s="51">
        <v>0</v>
      </c>
      <c r="K35" s="51">
        <v>0</v>
      </c>
      <c r="L35" s="51">
        <v>0</v>
      </c>
      <c r="M35" s="51">
        <v>0</v>
      </c>
      <c r="N35" s="51">
        <v>0</v>
      </c>
      <c r="O35" s="54">
        <v>0</v>
      </c>
      <c r="P35" s="46">
        <f t="shared" si="0"/>
        <v>23880</v>
      </c>
      <c r="R35" s="1">
        <f t="shared" si="1"/>
        <v>23880</v>
      </c>
      <c r="S35" s="1">
        <f t="shared" si="1"/>
        <v>0</v>
      </c>
      <c r="T35" s="1">
        <f t="shared" si="2"/>
        <v>23880</v>
      </c>
    </row>
    <row r="36" spans="1:20" x14ac:dyDescent="0.2">
      <c r="A36" s="16" t="s">
        <v>50</v>
      </c>
      <c r="B36" s="43">
        <v>196157</v>
      </c>
      <c r="C36" s="43">
        <v>0</v>
      </c>
      <c r="D36" s="51">
        <v>0</v>
      </c>
      <c r="E36" s="51">
        <v>0</v>
      </c>
      <c r="F36" s="52">
        <v>0</v>
      </c>
      <c r="G36" s="52">
        <v>0</v>
      </c>
      <c r="H36" s="52">
        <v>0</v>
      </c>
      <c r="I36" s="52">
        <v>0</v>
      </c>
      <c r="J36" s="51">
        <v>0</v>
      </c>
      <c r="K36" s="51">
        <v>0</v>
      </c>
      <c r="L36" s="51">
        <v>0</v>
      </c>
      <c r="M36" s="51">
        <v>0</v>
      </c>
      <c r="N36" s="51">
        <v>0</v>
      </c>
      <c r="O36" s="54">
        <v>0</v>
      </c>
      <c r="P36" s="46">
        <f t="shared" ref="P36:P55" si="3">SUM(B36:O36)</f>
        <v>196157</v>
      </c>
      <c r="R36" s="1">
        <f t="shared" si="1"/>
        <v>196157</v>
      </c>
      <c r="S36" s="1">
        <f t="shared" si="1"/>
        <v>0</v>
      </c>
      <c r="T36" s="1">
        <f t="shared" si="2"/>
        <v>196157</v>
      </c>
    </row>
    <row r="37" spans="1:20" x14ac:dyDescent="0.2">
      <c r="A37" s="16" t="s">
        <v>51</v>
      </c>
      <c r="B37" s="43">
        <v>38631</v>
      </c>
      <c r="C37" s="43">
        <v>0</v>
      </c>
      <c r="D37" s="51">
        <v>0</v>
      </c>
      <c r="E37" s="51">
        <v>0</v>
      </c>
      <c r="F37" s="52">
        <v>0</v>
      </c>
      <c r="G37" s="52">
        <v>0</v>
      </c>
      <c r="H37" s="52">
        <v>0</v>
      </c>
      <c r="I37" s="52">
        <v>0</v>
      </c>
      <c r="J37" s="51">
        <v>0</v>
      </c>
      <c r="K37" s="51">
        <v>0</v>
      </c>
      <c r="L37" s="51">
        <v>0</v>
      </c>
      <c r="M37" s="51">
        <v>0</v>
      </c>
      <c r="N37" s="51">
        <v>0</v>
      </c>
      <c r="O37" s="54">
        <v>0</v>
      </c>
      <c r="P37" s="46">
        <f t="shared" si="3"/>
        <v>38631</v>
      </c>
      <c r="R37" s="1">
        <f t="shared" si="1"/>
        <v>38631</v>
      </c>
      <c r="S37" s="1">
        <f t="shared" si="1"/>
        <v>0</v>
      </c>
      <c r="T37" s="1">
        <f t="shared" si="2"/>
        <v>38631</v>
      </c>
    </row>
    <row r="38" spans="1:20" x14ac:dyDescent="0.2">
      <c r="A38" s="16" t="s">
        <v>23</v>
      </c>
      <c r="B38" s="43">
        <v>201131</v>
      </c>
      <c r="C38" s="43">
        <v>0</v>
      </c>
      <c r="D38" s="51">
        <v>0</v>
      </c>
      <c r="E38" s="51">
        <v>0</v>
      </c>
      <c r="F38" s="52">
        <v>0</v>
      </c>
      <c r="G38" s="52">
        <v>0</v>
      </c>
      <c r="H38" s="52">
        <v>0</v>
      </c>
      <c r="I38" s="52">
        <v>0</v>
      </c>
      <c r="J38" s="51">
        <v>0</v>
      </c>
      <c r="K38" s="51">
        <v>0</v>
      </c>
      <c r="L38" s="51">
        <v>0</v>
      </c>
      <c r="M38" s="51">
        <v>0</v>
      </c>
      <c r="N38" s="51">
        <v>0</v>
      </c>
      <c r="O38" s="54">
        <v>0</v>
      </c>
      <c r="P38" s="46">
        <f t="shared" si="3"/>
        <v>201131</v>
      </c>
      <c r="R38" s="1">
        <f t="shared" si="1"/>
        <v>201131</v>
      </c>
      <c r="S38" s="1">
        <f t="shared" si="1"/>
        <v>0</v>
      </c>
      <c r="T38" s="1">
        <f t="shared" si="2"/>
        <v>201131</v>
      </c>
    </row>
    <row r="39" spans="1:20" x14ac:dyDescent="0.2">
      <c r="A39" s="16" t="s">
        <v>61</v>
      </c>
      <c r="B39" s="43">
        <v>0</v>
      </c>
      <c r="C39" s="43">
        <v>139617</v>
      </c>
      <c r="D39" s="51">
        <v>0</v>
      </c>
      <c r="E39" s="51">
        <v>0</v>
      </c>
      <c r="F39" s="52">
        <v>0</v>
      </c>
      <c r="G39" s="52">
        <v>0</v>
      </c>
      <c r="H39" s="52">
        <v>0</v>
      </c>
      <c r="I39" s="52">
        <v>0</v>
      </c>
      <c r="J39" s="51">
        <v>0</v>
      </c>
      <c r="K39" s="51">
        <v>0</v>
      </c>
      <c r="L39" s="51">
        <v>0</v>
      </c>
      <c r="M39" s="51">
        <v>0</v>
      </c>
      <c r="N39" s="51">
        <v>0</v>
      </c>
      <c r="O39" s="54">
        <v>0</v>
      </c>
      <c r="P39" s="46">
        <f t="shared" si="3"/>
        <v>139617</v>
      </c>
      <c r="R39" s="1">
        <f t="shared" si="1"/>
        <v>0</v>
      </c>
      <c r="S39" s="1">
        <f t="shared" si="1"/>
        <v>139617</v>
      </c>
      <c r="T39" s="1">
        <f t="shared" si="2"/>
        <v>139617</v>
      </c>
    </row>
    <row r="40" spans="1:20" x14ac:dyDescent="0.2">
      <c r="A40" s="16" t="s">
        <v>52</v>
      </c>
      <c r="B40" s="43">
        <v>27004</v>
      </c>
      <c r="C40" s="43">
        <v>0</v>
      </c>
      <c r="D40" s="51">
        <v>0</v>
      </c>
      <c r="E40" s="51">
        <v>0</v>
      </c>
      <c r="F40" s="52">
        <v>0</v>
      </c>
      <c r="G40" s="52">
        <v>0</v>
      </c>
      <c r="H40" s="52">
        <v>0</v>
      </c>
      <c r="I40" s="52">
        <v>0</v>
      </c>
      <c r="J40" s="51">
        <v>0</v>
      </c>
      <c r="K40" s="51">
        <v>0</v>
      </c>
      <c r="L40" s="51">
        <v>0</v>
      </c>
      <c r="M40" s="51">
        <v>0</v>
      </c>
      <c r="N40" s="51">
        <v>0</v>
      </c>
      <c r="O40" s="54">
        <v>0</v>
      </c>
      <c r="P40" s="46">
        <f t="shared" si="3"/>
        <v>27004</v>
      </c>
      <c r="R40" s="1">
        <f t="shared" si="1"/>
        <v>27004</v>
      </c>
      <c r="S40" s="1">
        <f t="shared" si="1"/>
        <v>0</v>
      </c>
      <c r="T40" s="1">
        <f t="shared" si="2"/>
        <v>27004</v>
      </c>
    </row>
    <row r="41" spans="1:20" x14ac:dyDescent="0.2">
      <c r="A41" s="16" t="s">
        <v>53</v>
      </c>
      <c r="B41" s="43">
        <v>111045</v>
      </c>
      <c r="C41" s="43">
        <v>0</v>
      </c>
      <c r="D41" s="51">
        <v>0</v>
      </c>
      <c r="E41" s="51">
        <v>0</v>
      </c>
      <c r="F41" s="52">
        <v>0</v>
      </c>
      <c r="G41" s="52">
        <v>0</v>
      </c>
      <c r="H41" s="52">
        <v>0</v>
      </c>
      <c r="I41" s="52">
        <v>0</v>
      </c>
      <c r="J41" s="51">
        <v>0</v>
      </c>
      <c r="K41" s="51">
        <v>0</v>
      </c>
      <c r="L41" s="51">
        <v>0</v>
      </c>
      <c r="M41" s="51">
        <v>0</v>
      </c>
      <c r="N41" s="51">
        <v>0</v>
      </c>
      <c r="O41" s="54">
        <v>0</v>
      </c>
      <c r="P41" s="46">
        <f t="shared" si="3"/>
        <v>111045</v>
      </c>
      <c r="R41" s="1">
        <f t="shared" si="1"/>
        <v>111045</v>
      </c>
      <c r="S41" s="1">
        <f t="shared" si="1"/>
        <v>0</v>
      </c>
      <c r="T41" s="1">
        <f t="shared" si="2"/>
        <v>111045</v>
      </c>
    </row>
    <row r="42" spans="1:20" x14ac:dyDescent="0.2">
      <c r="A42" s="16" t="s">
        <v>31</v>
      </c>
      <c r="B42" s="43">
        <v>115685</v>
      </c>
      <c r="C42" s="43">
        <v>0</v>
      </c>
      <c r="D42" s="51">
        <v>0</v>
      </c>
      <c r="E42" s="51">
        <v>0</v>
      </c>
      <c r="F42" s="52">
        <v>0</v>
      </c>
      <c r="G42" s="52">
        <v>0</v>
      </c>
      <c r="H42" s="52">
        <v>0</v>
      </c>
      <c r="I42" s="52">
        <v>0</v>
      </c>
      <c r="J42" s="51">
        <v>0</v>
      </c>
      <c r="K42" s="51">
        <v>0</v>
      </c>
      <c r="L42" s="51">
        <v>0</v>
      </c>
      <c r="M42" s="51">
        <v>0</v>
      </c>
      <c r="N42" s="51">
        <v>0</v>
      </c>
      <c r="O42" s="54">
        <v>0</v>
      </c>
      <c r="P42" s="46">
        <f t="shared" si="3"/>
        <v>115685</v>
      </c>
      <c r="R42" s="1">
        <f t="shared" si="1"/>
        <v>115685</v>
      </c>
      <c r="S42" s="1">
        <f t="shared" si="1"/>
        <v>0</v>
      </c>
      <c r="T42" s="1">
        <f t="shared" si="2"/>
        <v>115685</v>
      </c>
    </row>
    <row r="43" spans="1:20" x14ac:dyDescent="0.2">
      <c r="A43" s="16" t="s">
        <v>54</v>
      </c>
      <c r="B43" s="43">
        <v>219004</v>
      </c>
      <c r="C43" s="43">
        <v>0</v>
      </c>
      <c r="D43" s="51">
        <v>0</v>
      </c>
      <c r="E43" s="51">
        <v>0</v>
      </c>
      <c r="F43" s="52">
        <v>0</v>
      </c>
      <c r="G43" s="52">
        <v>0</v>
      </c>
      <c r="H43" s="52">
        <v>0</v>
      </c>
      <c r="I43" s="52">
        <v>0</v>
      </c>
      <c r="J43" s="51">
        <v>0</v>
      </c>
      <c r="K43" s="51">
        <v>0</v>
      </c>
      <c r="L43" s="51">
        <v>0</v>
      </c>
      <c r="M43" s="51">
        <v>0</v>
      </c>
      <c r="N43" s="51">
        <v>0</v>
      </c>
      <c r="O43" s="54">
        <v>0</v>
      </c>
      <c r="P43" s="46">
        <f t="shared" si="3"/>
        <v>219004</v>
      </c>
      <c r="R43" s="1">
        <f t="shared" si="1"/>
        <v>219004</v>
      </c>
      <c r="S43" s="1">
        <f t="shared" si="1"/>
        <v>0</v>
      </c>
      <c r="T43" s="1">
        <f t="shared" si="2"/>
        <v>219004</v>
      </c>
    </row>
    <row r="44" spans="1:20" x14ac:dyDescent="0.2">
      <c r="A44" s="16" t="s">
        <v>24</v>
      </c>
      <c r="B44" s="43">
        <v>10174</v>
      </c>
      <c r="C44" s="43">
        <v>0</v>
      </c>
      <c r="D44" s="51">
        <v>0</v>
      </c>
      <c r="E44" s="51">
        <v>0</v>
      </c>
      <c r="F44" s="52">
        <v>0</v>
      </c>
      <c r="G44" s="52">
        <v>0</v>
      </c>
      <c r="H44" s="52">
        <v>0</v>
      </c>
      <c r="I44" s="52">
        <v>0</v>
      </c>
      <c r="J44" s="51">
        <v>0</v>
      </c>
      <c r="K44" s="51">
        <v>0</v>
      </c>
      <c r="L44" s="51">
        <v>0</v>
      </c>
      <c r="M44" s="51">
        <v>0</v>
      </c>
      <c r="N44" s="51">
        <v>0</v>
      </c>
      <c r="O44" s="54">
        <v>0</v>
      </c>
      <c r="P44" s="46">
        <f t="shared" si="3"/>
        <v>10174</v>
      </c>
      <c r="R44" s="1">
        <f t="shared" si="1"/>
        <v>10174</v>
      </c>
      <c r="S44" s="1">
        <f t="shared" si="1"/>
        <v>0</v>
      </c>
      <c r="T44" s="1">
        <f t="shared" si="2"/>
        <v>10174</v>
      </c>
    </row>
    <row r="45" spans="1:20" x14ac:dyDescent="0.2">
      <c r="A45" s="16" t="s">
        <v>62</v>
      </c>
      <c r="B45" s="43">
        <v>0</v>
      </c>
      <c r="C45" s="43">
        <v>207263</v>
      </c>
      <c r="D45" s="51">
        <v>0</v>
      </c>
      <c r="E45" s="51">
        <v>0</v>
      </c>
      <c r="F45" s="52">
        <v>0</v>
      </c>
      <c r="G45" s="52">
        <v>0</v>
      </c>
      <c r="H45" s="52">
        <v>0</v>
      </c>
      <c r="I45" s="52">
        <v>0</v>
      </c>
      <c r="J45" s="51">
        <v>0</v>
      </c>
      <c r="K45" s="51">
        <v>0</v>
      </c>
      <c r="L45" s="51">
        <v>0</v>
      </c>
      <c r="M45" s="51">
        <v>0</v>
      </c>
      <c r="N45" s="51">
        <v>0</v>
      </c>
      <c r="O45" s="54">
        <v>0</v>
      </c>
      <c r="P45" s="46">
        <f t="shared" si="3"/>
        <v>207263</v>
      </c>
      <c r="R45" s="1">
        <f t="shared" si="1"/>
        <v>0</v>
      </c>
      <c r="S45" s="1">
        <f t="shared" si="1"/>
        <v>207263</v>
      </c>
      <c r="T45" s="1">
        <f t="shared" si="2"/>
        <v>207263</v>
      </c>
    </row>
    <row r="46" spans="1:20" x14ac:dyDescent="0.2">
      <c r="A46" s="16" t="s">
        <v>55</v>
      </c>
      <c r="B46" s="43">
        <v>442233</v>
      </c>
      <c r="C46" s="43">
        <v>291216</v>
      </c>
      <c r="D46" s="51">
        <v>0</v>
      </c>
      <c r="E46" s="51">
        <v>0</v>
      </c>
      <c r="F46" s="52">
        <v>0</v>
      </c>
      <c r="G46" s="52">
        <v>0</v>
      </c>
      <c r="H46" s="52">
        <v>0</v>
      </c>
      <c r="I46" s="52">
        <v>0</v>
      </c>
      <c r="J46" s="51">
        <v>0</v>
      </c>
      <c r="K46" s="51">
        <v>0</v>
      </c>
      <c r="L46" s="51">
        <v>0</v>
      </c>
      <c r="M46" s="51">
        <v>0</v>
      </c>
      <c r="N46" s="51">
        <v>0</v>
      </c>
      <c r="O46" s="54">
        <v>0</v>
      </c>
      <c r="P46" s="46">
        <f t="shared" si="3"/>
        <v>733449</v>
      </c>
      <c r="R46" s="1">
        <f t="shared" si="1"/>
        <v>442233</v>
      </c>
      <c r="S46" s="1">
        <f t="shared" si="1"/>
        <v>291216</v>
      </c>
      <c r="T46" s="1">
        <f t="shared" si="2"/>
        <v>733449</v>
      </c>
    </row>
    <row r="47" spans="1:20" x14ac:dyDescent="0.2">
      <c r="A47" s="16" t="s">
        <v>56</v>
      </c>
      <c r="B47" s="43">
        <v>151166</v>
      </c>
      <c r="C47" s="43">
        <v>0</v>
      </c>
      <c r="D47" s="51">
        <v>0</v>
      </c>
      <c r="E47" s="51">
        <v>0</v>
      </c>
      <c r="F47" s="52">
        <v>0</v>
      </c>
      <c r="G47" s="52">
        <v>0</v>
      </c>
      <c r="H47" s="52">
        <v>0</v>
      </c>
      <c r="I47" s="52">
        <v>0</v>
      </c>
      <c r="J47" s="51">
        <v>0</v>
      </c>
      <c r="K47" s="51">
        <v>0</v>
      </c>
      <c r="L47" s="51">
        <v>0</v>
      </c>
      <c r="M47" s="51">
        <v>0</v>
      </c>
      <c r="N47" s="51">
        <v>0</v>
      </c>
      <c r="O47" s="54">
        <v>0</v>
      </c>
      <c r="P47" s="46">
        <f t="shared" si="3"/>
        <v>151166</v>
      </c>
      <c r="R47" s="1">
        <f t="shared" si="1"/>
        <v>151166</v>
      </c>
      <c r="S47" s="1">
        <f t="shared" si="1"/>
        <v>0</v>
      </c>
      <c r="T47" s="1">
        <f t="shared" si="2"/>
        <v>151166</v>
      </c>
    </row>
    <row r="48" spans="1:20" x14ac:dyDescent="0.2">
      <c r="A48" s="16" t="s">
        <v>57</v>
      </c>
      <c r="B48" s="43">
        <v>826240</v>
      </c>
      <c r="C48" s="43">
        <v>150956</v>
      </c>
      <c r="D48" s="51">
        <v>0</v>
      </c>
      <c r="E48" s="51">
        <v>0</v>
      </c>
      <c r="F48" s="52">
        <v>0</v>
      </c>
      <c r="G48" s="52">
        <v>0</v>
      </c>
      <c r="H48" s="52">
        <v>0</v>
      </c>
      <c r="I48" s="52">
        <v>0</v>
      </c>
      <c r="J48" s="51">
        <v>0</v>
      </c>
      <c r="K48" s="51">
        <v>0</v>
      </c>
      <c r="L48" s="51">
        <v>0</v>
      </c>
      <c r="M48" s="51">
        <v>0</v>
      </c>
      <c r="N48" s="51">
        <v>0</v>
      </c>
      <c r="O48" s="54">
        <v>0</v>
      </c>
      <c r="P48" s="46">
        <f t="shared" si="3"/>
        <v>977196</v>
      </c>
      <c r="R48" s="1">
        <f t="shared" si="1"/>
        <v>826240</v>
      </c>
      <c r="S48" s="1">
        <f t="shared" si="1"/>
        <v>150956</v>
      </c>
      <c r="T48" s="1">
        <f t="shared" si="2"/>
        <v>977196</v>
      </c>
    </row>
    <row r="49" spans="1:20" x14ac:dyDescent="0.2">
      <c r="A49" s="16" t="s">
        <v>66</v>
      </c>
      <c r="B49" s="43">
        <v>0</v>
      </c>
      <c r="C49" s="43">
        <v>0</v>
      </c>
      <c r="D49" s="51">
        <v>0</v>
      </c>
      <c r="E49" s="51">
        <v>34774</v>
      </c>
      <c r="F49" s="52">
        <v>0</v>
      </c>
      <c r="G49" s="52">
        <v>0</v>
      </c>
      <c r="H49" s="52">
        <v>0</v>
      </c>
      <c r="I49" s="52">
        <v>0</v>
      </c>
      <c r="J49" s="51">
        <v>0</v>
      </c>
      <c r="K49" s="51">
        <v>0</v>
      </c>
      <c r="L49" s="51">
        <v>0</v>
      </c>
      <c r="M49" s="51">
        <v>0</v>
      </c>
      <c r="N49" s="51">
        <v>0</v>
      </c>
      <c r="O49" s="54">
        <v>0</v>
      </c>
      <c r="P49" s="46">
        <f t="shared" si="3"/>
        <v>34774</v>
      </c>
      <c r="R49" s="1">
        <f t="shared" si="1"/>
        <v>0</v>
      </c>
      <c r="S49" s="1">
        <f t="shared" si="1"/>
        <v>34774</v>
      </c>
      <c r="T49" s="1">
        <f t="shared" si="2"/>
        <v>34774</v>
      </c>
    </row>
    <row r="50" spans="1:20" x14ac:dyDescent="0.2">
      <c r="A50" s="16" t="s">
        <v>64</v>
      </c>
      <c r="B50" s="43">
        <v>0</v>
      </c>
      <c r="C50" s="43">
        <v>0</v>
      </c>
      <c r="D50" s="51">
        <v>23600</v>
      </c>
      <c r="E50" s="51">
        <v>0</v>
      </c>
      <c r="F50" s="52">
        <v>0</v>
      </c>
      <c r="G50" s="52">
        <v>0</v>
      </c>
      <c r="H50" s="52">
        <v>0</v>
      </c>
      <c r="I50" s="52">
        <v>0</v>
      </c>
      <c r="J50" s="51">
        <v>0</v>
      </c>
      <c r="K50" s="51">
        <v>0</v>
      </c>
      <c r="L50" s="51">
        <v>0</v>
      </c>
      <c r="M50" s="51">
        <v>0</v>
      </c>
      <c r="N50" s="51">
        <v>0</v>
      </c>
      <c r="O50" s="54">
        <v>0</v>
      </c>
      <c r="P50" s="46">
        <f t="shared" si="3"/>
        <v>23600</v>
      </c>
      <c r="R50" s="1">
        <f t="shared" si="1"/>
        <v>23600</v>
      </c>
      <c r="S50" s="1">
        <f t="shared" si="1"/>
        <v>0</v>
      </c>
      <c r="T50" s="1">
        <f t="shared" si="2"/>
        <v>23600</v>
      </c>
    </row>
    <row r="51" spans="1:20" x14ac:dyDescent="0.2">
      <c r="A51" s="16" t="s">
        <v>58</v>
      </c>
      <c r="B51" s="43">
        <v>9219</v>
      </c>
      <c r="C51" s="43">
        <v>7480</v>
      </c>
      <c r="D51" s="51">
        <v>0</v>
      </c>
      <c r="E51" s="51">
        <v>0</v>
      </c>
      <c r="F51" s="52">
        <v>0</v>
      </c>
      <c r="G51" s="52">
        <v>0</v>
      </c>
      <c r="H51" s="52">
        <v>0</v>
      </c>
      <c r="I51" s="52">
        <v>0</v>
      </c>
      <c r="J51" s="51">
        <v>0</v>
      </c>
      <c r="K51" s="51">
        <v>0</v>
      </c>
      <c r="L51" s="51">
        <v>0</v>
      </c>
      <c r="M51" s="51">
        <v>0</v>
      </c>
      <c r="N51" s="51">
        <v>0</v>
      </c>
      <c r="O51" s="54">
        <v>0</v>
      </c>
      <c r="P51" s="46">
        <f t="shared" si="3"/>
        <v>16699</v>
      </c>
      <c r="R51" s="1">
        <f t="shared" si="1"/>
        <v>9219</v>
      </c>
      <c r="S51" s="1">
        <f t="shared" si="1"/>
        <v>7480</v>
      </c>
      <c r="T51" s="1">
        <f t="shared" si="2"/>
        <v>16699</v>
      </c>
    </row>
    <row r="52" spans="1:20" x14ac:dyDescent="0.2">
      <c r="A52" s="16" t="s">
        <v>68</v>
      </c>
      <c r="B52" s="43">
        <v>0</v>
      </c>
      <c r="C52" s="43">
        <v>0</v>
      </c>
      <c r="D52" s="51">
        <v>0</v>
      </c>
      <c r="E52" s="51">
        <v>0</v>
      </c>
      <c r="F52" s="52">
        <v>8492272</v>
      </c>
      <c r="G52" s="52">
        <v>0</v>
      </c>
      <c r="H52" s="52">
        <v>0</v>
      </c>
      <c r="I52" s="52">
        <v>0</v>
      </c>
      <c r="J52" s="51">
        <v>0</v>
      </c>
      <c r="K52" s="51">
        <v>0</v>
      </c>
      <c r="L52" s="51">
        <v>0</v>
      </c>
      <c r="M52" s="51">
        <v>0</v>
      </c>
      <c r="N52" s="51">
        <v>0</v>
      </c>
      <c r="O52" s="54">
        <v>0</v>
      </c>
      <c r="P52" s="46">
        <f t="shared" si="3"/>
        <v>8492272</v>
      </c>
      <c r="R52" s="1">
        <f t="shared" si="1"/>
        <v>8492272</v>
      </c>
      <c r="S52" s="1">
        <f t="shared" si="1"/>
        <v>0</v>
      </c>
      <c r="T52" s="1">
        <f t="shared" si="2"/>
        <v>8492272</v>
      </c>
    </row>
    <row r="53" spans="1:20" x14ac:dyDescent="0.2">
      <c r="A53" s="16" t="s">
        <v>59</v>
      </c>
      <c r="B53" s="43">
        <v>1423</v>
      </c>
      <c r="C53" s="43">
        <v>0</v>
      </c>
      <c r="D53" s="51">
        <v>0</v>
      </c>
      <c r="E53" s="51">
        <v>0</v>
      </c>
      <c r="F53" s="52">
        <v>0</v>
      </c>
      <c r="G53" s="52">
        <v>0</v>
      </c>
      <c r="H53" s="52">
        <v>0</v>
      </c>
      <c r="I53" s="52">
        <v>0</v>
      </c>
      <c r="J53" s="51">
        <v>0</v>
      </c>
      <c r="K53" s="51">
        <v>0</v>
      </c>
      <c r="L53" s="51">
        <v>0</v>
      </c>
      <c r="M53" s="51">
        <v>0</v>
      </c>
      <c r="N53" s="51">
        <v>0</v>
      </c>
      <c r="O53" s="54">
        <v>0</v>
      </c>
      <c r="P53" s="46">
        <f t="shared" si="3"/>
        <v>1423</v>
      </c>
      <c r="R53" s="1">
        <f t="shared" si="1"/>
        <v>1423</v>
      </c>
      <c r="S53" s="1">
        <f t="shared" si="1"/>
        <v>0</v>
      </c>
      <c r="T53" s="1">
        <f t="shared" si="2"/>
        <v>1423</v>
      </c>
    </row>
    <row r="54" spans="1:20" x14ac:dyDescent="0.2">
      <c r="A54" s="16" t="s">
        <v>67</v>
      </c>
      <c r="B54" s="43">
        <v>0</v>
      </c>
      <c r="C54" s="43">
        <v>0</v>
      </c>
      <c r="D54" s="51">
        <v>0</v>
      </c>
      <c r="E54" s="51">
        <v>30749</v>
      </c>
      <c r="F54" s="52">
        <v>0</v>
      </c>
      <c r="G54" s="52">
        <v>0</v>
      </c>
      <c r="H54" s="52">
        <v>0</v>
      </c>
      <c r="I54" s="52">
        <v>0</v>
      </c>
      <c r="J54" s="51">
        <v>0</v>
      </c>
      <c r="K54" s="51">
        <v>0</v>
      </c>
      <c r="L54" s="51">
        <v>0</v>
      </c>
      <c r="M54" s="51">
        <v>0</v>
      </c>
      <c r="N54" s="51">
        <v>0</v>
      </c>
      <c r="O54" s="54">
        <v>0</v>
      </c>
      <c r="P54" s="46">
        <f t="shared" si="3"/>
        <v>30749</v>
      </c>
      <c r="R54" s="1">
        <f t="shared" si="1"/>
        <v>0</v>
      </c>
      <c r="S54" s="1">
        <f t="shared" si="1"/>
        <v>30749</v>
      </c>
      <c r="T54" s="1">
        <f t="shared" si="2"/>
        <v>30749</v>
      </c>
    </row>
    <row r="55" spans="1:20" x14ac:dyDescent="0.2">
      <c r="A55" s="16" t="s">
        <v>60</v>
      </c>
      <c r="B55" s="43">
        <v>55541</v>
      </c>
      <c r="C55" s="43">
        <v>0</v>
      </c>
      <c r="D55" s="51">
        <v>0</v>
      </c>
      <c r="E55" s="51">
        <v>0</v>
      </c>
      <c r="F55" s="52">
        <v>0</v>
      </c>
      <c r="G55" s="52">
        <v>0</v>
      </c>
      <c r="H55" s="52">
        <v>0</v>
      </c>
      <c r="I55" s="52">
        <v>0</v>
      </c>
      <c r="J55" s="51">
        <v>0</v>
      </c>
      <c r="K55" s="51">
        <v>0</v>
      </c>
      <c r="L55" s="51">
        <v>0</v>
      </c>
      <c r="M55" s="51">
        <v>0</v>
      </c>
      <c r="N55" s="51">
        <v>0</v>
      </c>
      <c r="O55" s="54">
        <v>0</v>
      </c>
      <c r="P55" s="46">
        <f t="shared" si="3"/>
        <v>55541</v>
      </c>
      <c r="R55" s="1">
        <f t="shared" si="1"/>
        <v>55541</v>
      </c>
      <c r="S55" s="1">
        <f t="shared" si="1"/>
        <v>0</v>
      </c>
      <c r="T55" s="1">
        <f t="shared" si="2"/>
        <v>55541</v>
      </c>
    </row>
    <row r="56" spans="1:20" x14ac:dyDescent="0.2">
      <c r="A56" s="31" t="s">
        <v>25</v>
      </c>
      <c r="B56" s="29">
        <f t="shared" ref="B56:P56" si="4">SUM(B5:B55)</f>
        <v>6804962</v>
      </c>
      <c r="C56" s="32">
        <f t="shared" si="4"/>
        <v>1192226</v>
      </c>
      <c r="D56" s="32">
        <f t="shared" si="4"/>
        <v>2861921</v>
      </c>
      <c r="E56" s="32">
        <f t="shared" si="4"/>
        <v>2023601</v>
      </c>
      <c r="F56" s="32">
        <f t="shared" si="4"/>
        <v>8492272</v>
      </c>
      <c r="G56" s="32">
        <f t="shared" si="4"/>
        <v>0</v>
      </c>
      <c r="H56" s="32">
        <f t="shared" si="4"/>
        <v>0</v>
      </c>
      <c r="I56" s="32">
        <f t="shared" si="4"/>
        <v>0</v>
      </c>
      <c r="J56" s="32">
        <f t="shared" si="4"/>
        <v>0</v>
      </c>
      <c r="K56" s="32">
        <f t="shared" si="4"/>
        <v>0</v>
      </c>
      <c r="L56" s="32">
        <f t="shared" si="4"/>
        <v>0</v>
      </c>
      <c r="M56" s="32">
        <f t="shared" si="4"/>
        <v>0</v>
      </c>
      <c r="N56" s="32">
        <f t="shared" si="4"/>
        <v>0</v>
      </c>
      <c r="O56" s="32">
        <f t="shared" si="4"/>
        <v>0</v>
      </c>
      <c r="P56" s="47">
        <f t="shared" si="4"/>
        <v>21374982</v>
      </c>
      <c r="R56" s="1">
        <f>SUM(B56,D56,F56,H56,J56,L56,N56)</f>
        <v>18159155</v>
      </c>
      <c r="S56" s="1">
        <f>SUM(C56,E56,G56,I56,K56,M56,O56)</f>
        <v>3215827</v>
      </c>
      <c r="T56" s="1">
        <f t="shared" si="2"/>
        <v>21374982</v>
      </c>
    </row>
    <row r="57" spans="1:20" x14ac:dyDescent="0.2">
      <c r="A57" s="31" t="s">
        <v>5</v>
      </c>
      <c r="B57" s="37">
        <f>(B56/$P56)</f>
        <v>0.31836106341516451</v>
      </c>
      <c r="C57" s="48">
        <f>(C56/$P56)</f>
        <v>5.5776701940614501E-2</v>
      </c>
      <c r="D57" s="37">
        <f t="shared" ref="D57:P57" si="5">(D56/$P56)</f>
        <v>0.13389115368611773</v>
      </c>
      <c r="E57" s="37">
        <f t="shared" si="5"/>
        <v>9.4671471536209945E-2</v>
      </c>
      <c r="F57" s="37">
        <f t="shared" si="5"/>
        <v>0.3972996094218933</v>
      </c>
      <c r="G57" s="37">
        <f t="shared" si="5"/>
        <v>0</v>
      </c>
      <c r="H57" s="37">
        <f t="shared" si="5"/>
        <v>0</v>
      </c>
      <c r="I57" s="37">
        <f t="shared" si="5"/>
        <v>0</v>
      </c>
      <c r="J57" s="37">
        <f t="shared" si="5"/>
        <v>0</v>
      </c>
      <c r="K57" s="37">
        <f t="shared" si="5"/>
        <v>0</v>
      </c>
      <c r="L57" s="37">
        <f t="shared" si="5"/>
        <v>0</v>
      </c>
      <c r="M57" s="37">
        <f t="shared" si="5"/>
        <v>0</v>
      </c>
      <c r="N57" s="37">
        <f t="shared" si="5"/>
        <v>0</v>
      </c>
      <c r="O57" s="37">
        <f t="shared" si="5"/>
        <v>0</v>
      </c>
      <c r="P57" s="49">
        <f t="shared" si="5"/>
        <v>1</v>
      </c>
    </row>
    <row r="58" spans="1:20" x14ac:dyDescent="0.2">
      <c r="A58" s="28" t="s">
        <v>27</v>
      </c>
      <c r="B58" s="33">
        <f t="shared" ref="B58:P58" si="6">COUNTIF(B5:B55,"&gt;0")</f>
        <v>38</v>
      </c>
      <c r="C58" s="50">
        <f t="shared" si="6"/>
        <v>10</v>
      </c>
      <c r="D58" s="50">
        <f t="shared" si="6"/>
        <v>4</v>
      </c>
      <c r="E58" s="50">
        <f t="shared" si="6"/>
        <v>5</v>
      </c>
      <c r="F58" s="50">
        <f t="shared" si="6"/>
        <v>1</v>
      </c>
      <c r="G58" s="50">
        <f t="shared" si="6"/>
        <v>0</v>
      </c>
      <c r="H58" s="50">
        <f t="shared" si="6"/>
        <v>0</v>
      </c>
      <c r="I58" s="50">
        <f t="shared" si="6"/>
        <v>0</v>
      </c>
      <c r="J58" s="50">
        <f t="shared" si="6"/>
        <v>0</v>
      </c>
      <c r="K58" s="50">
        <f t="shared" si="6"/>
        <v>0</v>
      </c>
      <c r="L58" s="50">
        <f t="shared" si="6"/>
        <v>0</v>
      </c>
      <c r="M58" s="50">
        <f t="shared" si="6"/>
        <v>0</v>
      </c>
      <c r="N58" s="50">
        <f t="shared" si="6"/>
        <v>0</v>
      </c>
      <c r="O58" s="50">
        <f t="shared" si="6"/>
        <v>0</v>
      </c>
      <c r="P58" s="36">
        <f t="shared" si="6"/>
        <v>51</v>
      </c>
    </row>
    <row r="59" spans="1:20" x14ac:dyDescent="0.2">
      <c r="A59" s="24"/>
      <c r="B59" s="17"/>
      <c r="C59" s="17"/>
      <c r="D59" s="17"/>
      <c r="E59" s="17"/>
      <c r="F59" s="17"/>
      <c r="G59" s="17"/>
      <c r="H59" s="17"/>
      <c r="I59" s="17"/>
      <c r="J59" s="17"/>
      <c r="K59" s="17"/>
      <c r="L59" s="17"/>
      <c r="M59" s="17"/>
      <c r="N59" s="17"/>
      <c r="O59" s="17"/>
      <c r="P59" s="18"/>
    </row>
    <row r="60" spans="1:20" ht="13.5" thickBot="1" x14ac:dyDescent="0.25">
      <c r="A60" s="19" t="s">
        <v>6</v>
      </c>
      <c r="B60" s="20"/>
      <c r="C60" s="20"/>
      <c r="D60" s="21"/>
      <c r="E60" s="21"/>
      <c r="F60" s="21"/>
      <c r="G60" s="21"/>
      <c r="H60" s="21"/>
      <c r="I60" s="21"/>
      <c r="J60" s="21"/>
      <c r="K60" s="21"/>
      <c r="L60" s="21"/>
      <c r="M60" s="21"/>
      <c r="N60" s="21"/>
      <c r="O60" s="21"/>
      <c r="P60" s="22"/>
    </row>
    <row r="61" spans="1:20" x14ac:dyDescent="0.2">
      <c r="D61" s="1"/>
      <c r="E61" s="1"/>
      <c r="F61" s="1"/>
      <c r="G61" s="1"/>
      <c r="H61" s="1"/>
      <c r="I61" s="1"/>
      <c r="J61" s="1"/>
      <c r="K61" s="1"/>
      <c r="L61" s="1"/>
      <c r="M61" s="1"/>
      <c r="N61" s="1"/>
      <c r="O61" s="1"/>
      <c r="P61" s="1"/>
    </row>
  </sheetData>
  <mergeCells count="7">
    <mergeCell ref="N3:O3"/>
    <mergeCell ref="B3:C3"/>
    <mergeCell ref="D3:E3"/>
    <mergeCell ref="F3:G3"/>
    <mergeCell ref="H3:I3"/>
    <mergeCell ref="J3:K3"/>
    <mergeCell ref="L3:M3"/>
  </mergeCells>
  <printOptions horizontalCentered="1"/>
  <pageMargins left="0.5" right="0.5" top="0.5" bottom="0.5" header="0.3" footer="0.3"/>
  <pageSetup paperSize="5" scale="64" fitToHeight="0" orientation="landscape" r:id="rId1"/>
  <headerFooter>
    <oddFooter>&amp;L&amp;12Office of Economic and Demographic Research&amp;R&amp;12Page &amp;P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63"/>
  <sheetViews>
    <sheetView workbookViewId="0"/>
  </sheetViews>
  <sheetFormatPr defaultRowHeight="12.75" x14ac:dyDescent="0.2"/>
  <cols>
    <col min="1" max="1" width="55.7109375" customWidth="1"/>
    <col min="2" max="15" width="13.7109375" customWidth="1"/>
    <col min="16" max="16" width="14.7109375" customWidth="1"/>
    <col min="18" max="20" width="13.7109375" customWidth="1"/>
  </cols>
  <sheetData>
    <row r="1" spans="1:20" ht="23.25" x14ac:dyDescent="0.35">
      <c r="A1" s="3" t="s">
        <v>8</v>
      </c>
      <c r="B1" s="4"/>
      <c r="C1" s="4"/>
      <c r="D1" s="5"/>
      <c r="E1" s="5"/>
      <c r="F1" s="5"/>
      <c r="G1" s="5"/>
      <c r="H1" s="5"/>
      <c r="I1" s="5"/>
      <c r="J1" s="5"/>
      <c r="K1" s="5"/>
      <c r="L1" s="5"/>
      <c r="M1" s="5"/>
      <c r="N1" s="5"/>
      <c r="O1" s="5"/>
      <c r="P1" s="6"/>
    </row>
    <row r="2" spans="1:20" ht="18.75" thickBot="1" x14ac:dyDescent="0.3">
      <c r="A2" s="7" t="s">
        <v>75</v>
      </c>
      <c r="B2" s="8"/>
      <c r="C2" s="8"/>
      <c r="D2" s="9"/>
      <c r="E2" s="9"/>
      <c r="F2" s="9"/>
      <c r="G2" s="9"/>
      <c r="H2" s="9"/>
      <c r="I2" s="9"/>
      <c r="J2" s="9"/>
      <c r="K2" s="9"/>
      <c r="L2" s="9"/>
      <c r="M2" s="9"/>
      <c r="N2" s="9"/>
      <c r="O2" s="9"/>
      <c r="P2" s="10"/>
    </row>
    <row r="3" spans="1:20" x14ac:dyDescent="0.2">
      <c r="A3" s="25"/>
      <c r="B3" s="92" t="s">
        <v>0</v>
      </c>
      <c r="C3" s="93"/>
      <c r="D3" s="92" t="s">
        <v>33</v>
      </c>
      <c r="E3" s="93"/>
      <c r="F3" s="92" t="s">
        <v>1</v>
      </c>
      <c r="G3" s="93"/>
      <c r="H3" s="92" t="s">
        <v>34</v>
      </c>
      <c r="I3" s="93"/>
      <c r="J3" s="92" t="s">
        <v>35</v>
      </c>
      <c r="K3" s="93"/>
      <c r="L3" s="92" t="s">
        <v>36</v>
      </c>
      <c r="M3" s="93"/>
      <c r="N3" s="92" t="s">
        <v>2</v>
      </c>
      <c r="O3" s="93"/>
      <c r="P3" s="39" t="s">
        <v>4</v>
      </c>
    </row>
    <row r="4" spans="1:20" ht="13.5" thickBot="1" x14ac:dyDescent="0.25">
      <c r="A4" s="26" t="s">
        <v>76</v>
      </c>
      <c r="B4" s="27" t="s">
        <v>37</v>
      </c>
      <c r="C4" s="40" t="s">
        <v>38</v>
      </c>
      <c r="D4" s="40" t="s">
        <v>37</v>
      </c>
      <c r="E4" s="40" t="s">
        <v>38</v>
      </c>
      <c r="F4" s="40" t="s">
        <v>37</v>
      </c>
      <c r="G4" s="40" t="s">
        <v>38</v>
      </c>
      <c r="H4" s="40" t="s">
        <v>37</v>
      </c>
      <c r="I4" s="40" t="s">
        <v>38</v>
      </c>
      <c r="J4" s="40" t="s">
        <v>37</v>
      </c>
      <c r="K4" s="40" t="s">
        <v>38</v>
      </c>
      <c r="L4" s="40" t="s">
        <v>37</v>
      </c>
      <c r="M4" s="40" t="s">
        <v>38</v>
      </c>
      <c r="N4" s="40" t="s">
        <v>37</v>
      </c>
      <c r="O4" s="40" t="s">
        <v>38</v>
      </c>
      <c r="P4" s="41" t="s">
        <v>3</v>
      </c>
      <c r="R4" s="40" t="s">
        <v>37</v>
      </c>
      <c r="S4" s="40" t="s">
        <v>38</v>
      </c>
      <c r="T4" s="40" t="s">
        <v>4</v>
      </c>
    </row>
    <row r="5" spans="1:20" x14ac:dyDescent="0.2">
      <c r="A5" s="13" t="s">
        <v>63</v>
      </c>
      <c r="B5" s="42">
        <v>0</v>
      </c>
      <c r="C5" s="42">
        <v>0</v>
      </c>
      <c r="D5" s="14">
        <v>780733</v>
      </c>
      <c r="E5" s="14">
        <v>0</v>
      </c>
      <c r="F5" s="14">
        <v>0</v>
      </c>
      <c r="G5" s="14">
        <v>0</v>
      </c>
      <c r="H5" s="14">
        <v>0</v>
      </c>
      <c r="I5" s="14">
        <v>0</v>
      </c>
      <c r="J5" s="14">
        <v>0</v>
      </c>
      <c r="K5" s="14">
        <v>0</v>
      </c>
      <c r="L5" s="14">
        <v>0</v>
      </c>
      <c r="M5" s="14">
        <v>0</v>
      </c>
      <c r="N5" s="14">
        <v>0</v>
      </c>
      <c r="O5" s="53">
        <v>0</v>
      </c>
      <c r="P5" s="15">
        <f t="shared" ref="P5:P33" si="0">SUM(B5:O5)</f>
        <v>780733</v>
      </c>
      <c r="R5" s="1">
        <f>SUM(B5,D5,F5,H5,J5,L5,N5)</f>
        <v>780733</v>
      </c>
      <c r="S5" s="1">
        <f>SUM(C5,E5,G5,I5,K5,M5,O5)</f>
        <v>0</v>
      </c>
      <c r="T5" s="1">
        <f>SUM(R5:S5)</f>
        <v>780733</v>
      </c>
    </row>
    <row r="6" spans="1:20" x14ac:dyDescent="0.2">
      <c r="A6" s="16" t="s">
        <v>39</v>
      </c>
      <c r="B6" s="43">
        <v>4015</v>
      </c>
      <c r="C6" s="43">
        <v>0</v>
      </c>
      <c r="D6" s="51">
        <v>0</v>
      </c>
      <c r="E6" s="51">
        <v>0</v>
      </c>
      <c r="F6" s="52">
        <v>0</v>
      </c>
      <c r="G6" s="52">
        <v>0</v>
      </c>
      <c r="H6" s="52">
        <v>0</v>
      </c>
      <c r="I6" s="52">
        <v>0</v>
      </c>
      <c r="J6" s="51">
        <v>0</v>
      </c>
      <c r="K6" s="51">
        <v>0</v>
      </c>
      <c r="L6" s="51">
        <v>0</v>
      </c>
      <c r="M6" s="51">
        <v>0</v>
      </c>
      <c r="N6" s="51">
        <v>0</v>
      </c>
      <c r="O6" s="54">
        <v>0</v>
      </c>
      <c r="P6" s="46">
        <f t="shared" si="0"/>
        <v>4015</v>
      </c>
      <c r="R6" s="1">
        <f t="shared" ref="R6:S57" si="1">SUM(B6,D6,F6,H6,J6,L6,N6)</f>
        <v>4015</v>
      </c>
      <c r="S6" s="1">
        <f t="shared" si="1"/>
        <v>0</v>
      </c>
      <c r="T6" s="1">
        <f t="shared" ref="T6:T58" si="2">SUM(R6:S6)</f>
        <v>4015</v>
      </c>
    </row>
    <row r="7" spans="1:20" x14ac:dyDescent="0.2">
      <c r="A7" s="16" t="s">
        <v>40</v>
      </c>
      <c r="B7" s="43">
        <v>12900</v>
      </c>
      <c r="C7" s="43">
        <v>0</v>
      </c>
      <c r="D7" s="51">
        <v>0</v>
      </c>
      <c r="E7" s="51">
        <v>0</v>
      </c>
      <c r="F7" s="52">
        <v>0</v>
      </c>
      <c r="G7" s="52">
        <v>0</v>
      </c>
      <c r="H7" s="52">
        <v>0</v>
      </c>
      <c r="I7" s="52">
        <v>0</v>
      </c>
      <c r="J7" s="51">
        <v>0</v>
      </c>
      <c r="K7" s="51">
        <v>0</v>
      </c>
      <c r="L7" s="51">
        <v>0</v>
      </c>
      <c r="M7" s="51">
        <v>0</v>
      </c>
      <c r="N7" s="51">
        <v>0</v>
      </c>
      <c r="O7" s="54">
        <v>0</v>
      </c>
      <c r="P7" s="46">
        <f t="shared" si="0"/>
        <v>12900</v>
      </c>
      <c r="R7" s="1">
        <f t="shared" si="1"/>
        <v>12900</v>
      </c>
      <c r="S7" s="1">
        <f t="shared" si="1"/>
        <v>0</v>
      </c>
      <c r="T7" s="1">
        <f t="shared" si="2"/>
        <v>12900</v>
      </c>
    </row>
    <row r="8" spans="1:20" x14ac:dyDescent="0.2">
      <c r="A8" s="16" t="s">
        <v>9</v>
      </c>
      <c r="B8" s="43">
        <v>16868</v>
      </c>
      <c r="C8" s="43">
        <v>0</v>
      </c>
      <c r="D8" s="51">
        <v>0</v>
      </c>
      <c r="E8" s="51">
        <v>0</v>
      </c>
      <c r="F8" s="52">
        <v>0</v>
      </c>
      <c r="G8" s="52">
        <v>0</v>
      </c>
      <c r="H8" s="52">
        <v>0</v>
      </c>
      <c r="I8" s="52">
        <v>0</v>
      </c>
      <c r="J8" s="51">
        <v>0</v>
      </c>
      <c r="K8" s="51">
        <v>0</v>
      </c>
      <c r="L8" s="51">
        <v>0</v>
      </c>
      <c r="M8" s="51">
        <v>0</v>
      </c>
      <c r="N8" s="51">
        <v>0</v>
      </c>
      <c r="O8" s="54">
        <v>0</v>
      </c>
      <c r="P8" s="46">
        <f t="shared" si="0"/>
        <v>16868</v>
      </c>
      <c r="R8" s="1">
        <f t="shared" si="1"/>
        <v>16868</v>
      </c>
      <c r="S8" s="1">
        <f t="shared" si="1"/>
        <v>0</v>
      </c>
      <c r="T8" s="1">
        <f t="shared" si="2"/>
        <v>16868</v>
      </c>
    </row>
    <row r="9" spans="1:20" x14ac:dyDescent="0.2">
      <c r="A9" s="16" t="s">
        <v>41</v>
      </c>
      <c r="B9" s="43">
        <v>2844</v>
      </c>
      <c r="C9" s="43">
        <v>0</v>
      </c>
      <c r="D9" s="51">
        <v>0</v>
      </c>
      <c r="E9" s="51">
        <v>0</v>
      </c>
      <c r="F9" s="52">
        <v>0</v>
      </c>
      <c r="G9" s="52">
        <v>0</v>
      </c>
      <c r="H9" s="52">
        <v>0</v>
      </c>
      <c r="I9" s="52">
        <v>0</v>
      </c>
      <c r="J9" s="51">
        <v>0</v>
      </c>
      <c r="K9" s="51">
        <v>0</v>
      </c>
      <c r="L9" s="51">
        <v>0</v>
      </c>
      <c r="M9" s="51">
        <v>0</v>
      </c>
      <c r="N9" s="51">
        <v>8</v>
      </c>
      <c r="O9" s="54">
        <v>0</v>
      </c>
      <c r="P9" s="46">
        <f t="shared" si="0"/>
        <v>2852</v>
      </c>
      <c r="R9" s="1">
        <f t="shared" si="1"/>
        <v>2852</v>
      </c>
      <c r="S9" s="1">
        <f t="shared" si="1"/>
        <v>0</v>
      </c>
      <c r="T9" s="1">
        <f t="shared" si="2"/>
        <v>2852</v>
      </c>
    </row>
    <row r="10" spans="1:20" x14ac:dyDescent="0.2">
      <c r="A10" s="16" t="s">
        <v>65</v>
      </c>
      <c r="B10" s="43">
        <v>0</v>
      </c>
      <c r="C10" s="43">
        <v>0</v>
      </c>
      <c r="D10" s="51">
        <v>0</v>
      </c>
      <c r="E10" s="51">
        <v>9400</v>
      </c>
      <c r="F10" s="52">
        <v>0</v>
      </c>
      <c r="G10" s="52">
        <v>0</v>
      </c>
      <c r="H10" s="52">
        <v>0</v>
      </c>
      <c r="I10" s="52">
        <v>0</v>
      </c>
      <c r="J10" s="51">
        <v>0</v>
      </c>
      <c r="K10" s="51">
        <v>0</v>
      </c>
      <c r="L10" s="51">
        <v>0</v>
      </c>
      <c r="M10" s="51">
        <v>0</v>
      </c>
      <c r="N10" s="51">
        <v>0</v>
      </c>
      <c r="O10" s="54">
        <v>0</v>
      </c>
      <c r="P10" s="46">
        <f t="shared" si="0"/>
        <v>9400</v>
      </c>
      <c r="R10" s="1">
        <f t="shared" si="1"/>
        <v>0</v>
      </c>
      <c r="S10" s="1">
        <f t="shared" si="1"/>
        <v>9400</v>
      </c>
      <c r="T10" s="1">
        <f t="shared" si="2"/>
        <v>9400</v>
      </c>
    </row>
    <row r="11" spans="1:20" x14ac:dyDescent="0.2">
      <c r="A11" s="16" t="s">
        <v>10</v>
      </c>
      <c r="B11" s="43">
        <v>2431</v>
      </c>
      <c r="C11" s="43">
        <v>0</v>
      </c>
      <c r="D11" s="51">
        <v>0</v>
      </c>
      <c r="E11" s="51">
        <v>0</v>
      </c>
      <c r="F11" s="52">
        <v>0</v>
      </c>
      <c r="G11" s="52">
        <v>0</v>
      </c>
      <c r="H11" s="52">
        <v>0</v>
      </c>
      <c r="I11" s="52">
        <v>0</v>
      </c>
      <c r="J11" s="51">
        <v>0</v>
      </c>
      <c r="K11" s="51">
        <v>0</v>
      </c>
      <c r="L11" s="51">
        <v>0</v>
      </c>
      <c r="M11" s="51">
        <v>0</v>
      </c>
      <c r="N11" s="51">
        <v>0</v>
      </c>
      <c r="O11" s="54">
        <v>0</v>
      </c>
      <c r="P11" s="46">
        <f t="shared" si="0"/>
        <v>2431</v>
      </c>
      <c r="R11" s="1">
        <f t="shared" si="1"/>
        <v>2431</v>
      </c>
      <c r="S11" s="1">
        <f t="shared" si="1"/>
        <v>0</v>
      </c>
      <c r="T11" s="1">
        <f t="shared" si="2"/>
        <v>2431</v>
      </c>
    </row>
    <row r="12" spans="1:20" x14ac:dyDescent="0.2">
      <c r="A12" s="16" t="s">
        <v>42</v>
      </c>
      <c r="B12" s="43">
        <v>164416</v>
      </c>
      <c r="C12" s="43">
        <v>241574</v>
      </c>
      <c r="D12" s="51">
        <v>0</v>
      </c>
      <c r="E12" s="51">
        <v>0</v>
      </c>
      <c r="F12" s="52">
        <v>0</v>
      </c>
      <c r="G12" s="52">
        <v>0</v>
      </c>
      <c r="H12" s="52">
        <v>0</v>
      </c>
      <c r="I12" s="52">
        <v>0</v>
      </c>
      <c r="J12" s="51">
        <v>0</v>
      </c>
      <c r="K12" s="51">
        <v>0</v>
      </c>
      <c r="L12" s="51">
        <v>0</v>
      </c>
      <c r="M12" s="51">
        <v>0</v>
      </c>
      <c r="N12" s="51">
        <v>0</v>
      </c>
      <c r="O12" s="54">
        <v>0</v>
      </c>
      <c r="P12" s="46">
        <f t="shared" si="0"/>
        <v>405990</v>
      </c>
      <c r="R12" s="1">
        <f t="shared" si="1"/>
        <v>164416</v>
      </c>
      <c r="S12" s="1">
        <f t="shared" si="1"/>
        <v>241574</v>
      </c>
      <c r="T12" s="1">
        <f t="shared" si="2"/>
        <v>405990</v>
      </c>
    </row>
    <row r="13" spans="1:20" x14ac:dyDescent="0.2">
      <c r="A13" s="16" t="s">
        <v>28</v>
      </c>
      <c r="B13" s="43">
        <v>948</v>
      </c>
      <c r="C13" s="43">
        <v>0</v>
      </c>
      <c r="D13" s="51">
        <v>0</v>
      </c>
      <c r="E13" s="51">
        <v>0</v>
      </c>
      <c r="F13" s="52">
        <v>0</v>
      </c>
      <c r="G13" s="52">
        <v>0</v>
      </c>
      <c r="H13" s="52">
        <v>0</v>
      </c>
      <c r="I13" s="52">
        <v>0</v>
      </c>
      <c r="J13" s="51">
        <v>0</v>
      </c>
      <c r="K13" s="51">
        <v>0</v>
      </c>
      <c r="L13" s="51">
        <v>0</v>
      </c>
      <c r="M13" s="51">
        <v>0</v>
      </c>
      <c r="N13" s="51">
        <v>0</v>
      </c>
      <c r="O13" s="54">
        <v>0</v>
      </c>
      <c r="P13" s="46">
        <f t="shared" si="0"/>
        <v>948</v>
      </c>
      <c r="R13" s="1">
        <f t="shared" si="1"/>
        <v>948</v>
      </c>
      <c r="S13" s="1">
        <f t="shared" si="1"/>
        <v>0</v>
      </c>
      <c r="T13" s="1">
        <f t="shared" si="2"/>
        <v>948</v>
      </c>
    </row>
    <row r="14" spans="1:20" x14ac:dyDescent="0.2">
      <c r="A14" s="16" t="s">
        <v>11</v>
      </c>
      <c r="B14" s="43">
        <v>45310</v>
      </c>
      <c r="C14" s="43">
        <v>0</v>
      </c>
      <c r="D14" s="51">
        <v>0</v>
      </c>
      <c r="E14" s="51">
        <v>0</v>
      </c>
      <c r="F14" s="52">
        <v>0</v>
      </c>
      <c r="G14" s="52">
        <v>0</v>
      </c>
      <c r="H14" s="52">
        <v>0</v>
      </c>
      <c r="I14" s="52">
        <v>0</v>
      </c>
      <c r="J14" s="51">
        <v>0</v>
      </c>
      <c r="K14" s="51">
        <v>0</v>
      </c>
      <c r="L14" s="51">
        <v>0</v>
      </c>
      <c r="M14" s="51">
        <v>0</v>
      </c>
      <c r="N14" s="51">
        <v>0</v>
      </c>
      <c r="O14" s="54">
        <v>0</v>
      </c>
      <c r="P14" s="46">
        <f t="shared" si="0"/>
        <v>45310</v>
      </c>
      <c r="R14" s="1">
        <f t="shared" si="1"/>
        <v>45310</v>
      </c>
      <c r="S14" s="1">
        <f t="shared" si="1"/>
        <v>0</v>
      </c>
      <c r="T14" s="1">
        <f t="shared" si="2"/>
        <v>45310</v>
      </c>
    </row>
    <row r="15" spans="1:20" x14ac:dyDescent="0.2">
      <c r="A15" s="55" t="s">
        <v>74</v>
      </c>
      <c r="B15" s="43">
        <v>0</v>
      </c>
      <c r="C15" s="43">
        <v>0</v>
      </c>
      <c r="D15" s="51">
        <v>0</v>
      </c>
      <c r="E15" s="51">
        <v>1680</v>
      </c>
      <c r="F15" s="52">
        <v>0</v>
      </c>
      <c r="G15" s="52">
        <v>0</v>
      </c>
      <c r="H15" s="52">
        <v>0</v>
      </c>
      <c r="I15" s="52">
        <v>0</v>
      </c>
      <c r="J15" s="51">
        <v>0</v>
      </c>
      <c r="K15" s="51">
        <v>0</v>
      </c>
      <c r="L15" s="51">
        <v>0</v>
      </c>
      <c r="M15" s="51">
        <v>0</v>
      </c>
      <c r="N15" s="51">
        <v>0</v>
      </c>
      <c r="O15" s="54">
        <v>0</v>
      </c>
      <c r="P15" s="46">
        <f t="shared" si="0"/>
        <v>1680</v>
      </c>
      <c r="R15" s="1">
        <f t="shared" si="1"/>
        <v>0</v>
      </c>
      <c r="S15" s="1">
        <f t="shared" si="1"/>
        <v>1680</v>
      </c>
      <c r="T15" s="1">
        <f t="shared" si="2"/>
        <v>1680</v>
      </c>
    </row>
    <row r="16" spans="1:20" x14ac:dyDescent="0.2">
      <c r="A16" s="55" t="s">
        <v>29</v>
      </c>
      <c r="B16" s="43">
        <v>0</v>
      </c>
      <c r="C16" s="43">
        <v>137253</v>
      </c>
      <c r="D16" s="51">
        <v>0</v>
      </c>
      <c r="E16" s="51">
        <v>0</v>
      </c>
      <c r="F16" s="52">
        <v>0</v>
      </c>
      <c r="G16" s="52">
        <v>0</v>
      </c>
      <c r="H16" s="52">
        <v>0</v>
      </c>
      <c r="I16" s="52">
        <v>0</v>
      </c>
      <c r="J16" s="51">
        <v>0</v>
      </c>
      <c r="K16" s="51">
        <v>0</v>
      </c>
      <c r="L16" s="51">
        <v>0</v>
      </c>
      <c r="M16" s="51">
        <v>0</v>
      </c>
      <c r="N16" s="51">
        <v>0</v>
      </c>
      <c r="O16" s="54">
        <v>0</v>
      </c>
      <c r="P16" s="46">
        <f t="shared" si="0"/>
        <v>137253</v>
      </c>
      <c r="R16" s="1">
        <f t="shared" si="1"/>
        <v>0</v>
      </c>
      <c r="S16" s="1">
        <f t="shared" si="1"/>
        <v>137253</v>
      </c>
      <c r="T16" s="1">
        <f t="shared" si="2"/>
        <v>137253</v>
      </c>
    </row>
    <row r="17" spans="1:20" x14ac:dyDescent="0.2">
      <c r="A17" s="55" t="s">
        <v>12</v>
      </c>
      <c r="B17" s="43">
        <v>3083</v>
      </c>
      <c r="C17" s="43">
        <v>199286</v>
      </c>
      <c r="D17" s="51">
        <v>0</v>
      </c>
      <c r="E17" s="51">
        <v>0</v>
      </c>
      <c r="F17" s="52">
        <v>0</v>
      </c>
      <c r="G17" s="52">
        <v>0</v>
      </c>
      <c r="H17" s="52">
        <v>0</v>
      </c>
      <c r="I17" s="52">
        <v>0</v>
      </c>
      <c r="J17" s="51">
        <v>0</v>
      </c>
      <c r="K17" s="51">
        <v>0</v>
      </c>
      <c r="L17" s="51">
        <v>0</v>
      </c>
      <c r="M17" s="51">
        <v>0</v>
      </c>
      <c r="N17" s="51">
        <v>0</v>
      </c>
      <c r="O17" s="54">
        <v>0</v>
      </c>
      <c r="P17" s="46">
        <f t="shared" si="0"/>
        <v>202369</v>
      </c>
      <c r="R17" s="1">
        <f t="shared" si="1"/>
        <v>3083</v>
      </c>
      <c r="S17" s="1">
        <f t="shared" si="1"/>
        <v>199286</v>
      </c>
      <c r="T17" s="1">
        <f t="shared" si="2"/>
        <v>202369</v>
      </c>
    </row>
    <row r="18" spans="1:20" x14ac:dyDescent="0.2">
      <c r="A18" s="55" t="s">
        <v>78</v>
      </c>
      <c r="B18" s="43">
        <v>0</v>
      </c>
      <c r="C18" s="43">
        <v>0</v>
      </c>
      <c r="D18" s="51">
        <v>554570</v>
      </c>
      <c r="E18" s="51">
        <v>0</v>
      </c>
      <c r="F18" s="52">
        <v>0</v>
      </c>
      <c r="G18" s="52">
        <v>0</v>
      </c>
      <c r="H18" s="52">
        <v>0</v>
      </c>
      <c r="I18" s="52">
        <v>0</v>
      </c>
      <c r="J18" s="51">
        <v>0</v>
      </c>
      <c r="K18" s="51">
        <v>0</v>
      </c>
      <c r="L18" s="51">
        <v>0</v>
      </c>
      <c r="M18" s="51">
        <v>0</v>
      </c>
      <c r="N18" s="51">
        <v>0</v>
      </c>
      <c r="O18" s="54">
        <v>0</v>
      </c>
      <c r="P18" s="46">
        <f t="shared" si="0"/>
        <v>554570</v>
      </c>
      <c r="R18" s="1">
        <f t="shared" si="1"/>
        <v>554570</v>
      </c>
      <c r="S18" s="1">
        <f t="shared" si="1"/>
        <v>0</v>
      </c>
      <c r="T18" s="1">
        <f t="shared" si="2"/>
        <v>554570</v>
      </c>
    </row>
    <row r="19" spans="1:20" x14ac:dyDescent="0.2">
      <c r="A19" s="55" t="s">
        <v>44</v>
      </c>
      <c r="B19" s="43">
        <v>1199255</v>
      </c>
      <c r="C19" s="43">
        <v>0</v>
      </c>
      <c r="D19" s="51">
        <v>0</v>
      </c>
      <c r="E19" s="51">
        <v>0</v>
      </c>
      <c r="F19" s="52">
        <v>0</v>
      </c>
      <c r="G19" s="52">
        <v>0</v>
      </c>
      <c r="H19" s="52">
        <v>0</v>
      </c>
      <c r="I19" s="52">
        <v>0</v>
      </c>
      <c r="J19" s="51">
        <v>0</v>
      </c>
      <c r="K19" s="51">
        <v>0</v>
      </c>
      <c r="L19" s="51">
        <v>0</v>
      </c>
      <c r="M19" s="51">
        <v>0</v>
      </c>
      <c r="N19" s="51">
        <v>0</v>
      </c>
      <c r="O19" s="54">
        <v>0</v>
      </c>
      <c r="P19" s="46">
        <f t="shared" si="0"/>
        <v>1199255</v>
      </c>
      <c r="R19" s="1">
        <f t="shared" si="1"/>
        <v>1199255</v>
      </c>
      <c r="S19" s="1">
        <f t="shared" si="1"/>
        <v>0</v>
      </c>
      <c r="T19" s="1">
        <f t="shared" si="2"/>
        <v>1199255</v>
      </c>
    </row>
    <row r="20" spans="1:20" x14ac:dyDescent="0.2">
      <c r="A20" s="55" t="s">
        <v>13</v>
      </c>
      <c r="B20" s="43">
        <v>0</v>
      </c>
      <c r="C20" s="43">
        <v>0</v>
      </c>
      <c r="D20" s="51">
        <v>1510697</v>
      </c>
      <c r="E20" s="51">
        <v>1920041</v>
      </c>
      <c r="F20" s="52">
        <v>0</v>
      </c>
      <c r="G20" s="52">
        <v>0</v>
      </c>
      <c r="H20" s="52">
        <v>0</v>
      </c>
      <c r="I20" s="52">
        <v>0</v>
      </c>
      <c r="J20" s="51">
        <v>0</v>
      </c>
      <c r="K20" s="51">
        <v>0</v>
      </c>
      <c r="L20" s="51">
        <v>0</v>
      </c>
      <c r="M20" s="51">
        <v>0</v>
      </c>
      <c r="N20" s="51">
        <v>0</v>
      </c>
      <c r="O20" s="54">
        <v>0</v>
      </c>
      <c r="P20" s="46">
        <f t="shared" si="0"/>
        <v>3430738</v>
      </c>
      <c r="R20" s="1">
        <f t="shared" si="1"/>
        <v>1510697</v>
      </c>
      <c r="S20" s="1">
        <f t="shared" si="1"/>
        <v>1920041</v>
      </c>
      <c r="T20" s="1">
        <f t="shared" si="2"/>
        <v>3430738</v>
      </c>
    </row>
    <row r="21" spans="1:20" x14ac:dyDescent="0.2">
      <c r="A21" s="55" t="s">
        <v>14</v>
      </c>
      <c r="B21" s="43">
        <v>110985</v>
      </c>
      <c r="C21" s="43">
        <v>0</v>
      </c>
      <c r="D21" s="51">
        <v>0</v>
      </c>
      <c r="E21" s="51">
        <v>0</v>
      </c>
      <c r="F21" s="52">
        <v>0</v>
      </c>
      <c r="G21" s="52">
        <v>0</v>
      </c>
      <c r="H21" s="52">
        <v>0</v>
      </c>
      <c r="I21" s="52">
        <v>0</v>
      </c>
      <c r="J21" s="51">
        <v>0</v>
      </c>
      <c r="K21" s="51">
        <v>0</v>
      </c>
      <c r="L21" s="51">
        <v>0</v>
      </c>
      <c r="M21" s="51">
        <v>0</v>
      </c>
      <c r="N21" s="51">
        <v>0</v>
      </c>
      <c r="O21" s="54">
        <v>0</v>
      </c>
      <c r="P21" s="46">
        <f t="shared" si="0"/>
        <v>110985</v>
      </c>
      <c r="R21" s="1">
        <f t="shared" si="1"/>
        <v>110985</v>
      </c>
      <c r="S21" s="1">
        <f t="shared" si="1"/>
        <v>0</v>
      </c>
      <c r="T21" s="1">
        <f t="shared" si="2"/>
        <v>110985</v>
      </c>
    </row>
    <row r="22" spans="1:20" x14ac:dyDescent="0.2">
      <c r="A22" s="55" t="s">
        <v>45</v>
      </c>
      <c r="B22" s="43">
        <v>89908</v>
      </c>
      <c r="C22" s="43">
        <v>92025</v>
      </c>
      <c r="D22" s="51">
        <v>0</v>
      </c>
      <c r="E22" s="51">
        <v>0</v>
      </c>
      <c r="F22" s="52">
        <v>0</v>
      </c>
      <c r="G22" s="52">
        <v>0</v>
      </c>
      <c r="H22" s="52">
        <v>0</v>
      </c>
      <c r="I22" s="52">
        <v>0</v>
      </c>
      <c r="J22" s="51">
        <v>0</v>
      </c>
      <c r="K22" s="51">
        <v>0</v>
      </c>
      <c r="L22" s="51">
        <v>0</v>
      </c>
      <c r="M22" s="51">
        <v>0</v>
      </c>
      <c r="N22" s="51">
        <v>0</v>
      </c>
      <c r="O22" s="54">
        <v>0</v>
      </c>
      <c r="P22" s="46">
        <f t="shared" si="0"/>
        <v>181933</v>
      </c>
      <c r="R22" s="1">
        <f t="shared" si="1"/>
        <v>89908</v>
      </c>
      <c r="S22" s="1">
        <f t="shared" si="1"/>
        <v>92025</v>
      </c>
      <c r="T22" s="1">
        <f t="shared" si="2"/>
        <v>181933</v>
      </c>
    </row>
    <row r="23" spans="1:20" x14ac:dyDescent="0.2">
      <c r="A23" s="55" t="s">
        <v>15</v>
      </c>
      <c r="B23" s="43">
        <v>0</v>
      </c>
      <c r="C23" s="43">
        <v>7700</v>
      </c>
      <c r="D23" s="51">
        <v>0</v>
      </c>
      <c r="E23" s="51">
        <v>0</v>
      </c>
      <c r="F23" s="52">
        <v>0</v>
      </c>
      <c r="G23" s="52">
        <v>0</v>
      </c>
      <c r="H23" s="52">
        <v>0</v>
      </c>
      <c r="I23" s="52">
        <v>0</v>
      </c>
      <c r="J23" s="51">
        <v>0</v>
      </c>
      <c r="K23" s="51">
        <v>0</v>
      </c>
      <c r="L23" s="51">
        <v>0</v>
      </c>
      <c r="M23" s="51">
        <v>0</v>
      </c>
      <c r="N23" s="51">
        <v>0</v>
      </c>
      <c r="O23" s="54">
        <v>0</v>
      </c>
      <c r="P23" s="46">
        <f t="shared" si="0"/>
        <v>7700</v>
      </c>
      <c r="R23" s="1">
        <f t="shared" si="1"/>
        <v>0</v>
      </c>
      <c r="S23" s="1">
        <f t="shared" si="1"/>
        <v>7700</v>
      </c>
      <c r="T23" s="1">
        <f t="shared" si="2"/>
        <v>7700</v>
      </c>
    </row>
    <row r="24" spans="1:20" x14ac:dyDescent="0.2">
      <c r="A24" s="55" t="s">
        <v>16</v>
      </c>
      <c r="B24" s="43">
        <v>7837</v>
      </c>
      <c r="C24" s="43">
        <v>0</v>
      </c>
      <c r="D24" s="51">
        <v>0</v>
      </c>
      <c r="E24" s="51">
        <v>0</v>
      </c>
      <c r="F24" s="52">
        <v>0</v>
      </c>
      <c r="G24" s="52">
        <v>0</v>
      </c>
      <c r="H24" s="52">
        <v>0</v>
      </c>
      <c r="I24" s="52">
        <v>0</v>
      </c>
      <c r="J24" s="51">
        <v>0</v>
      </c>
      <c r="K24" s="51">
        <v>0</v>
      </c>
      <c r="L24" s="51">
        <v>0</v>
      </c>
      <c r="M24" s="51">
        <v>0</v>
      </c>
      <c r="N24" s="51">
        <v>0</v>
      </c>
      <c r="O24" s="54">
        <v>0</v>
      </c>
      <c r="P24" s="46">
        <f t="shared" si="0"/>
        <v>7837</v>
      </c>
      <c r="R24" s="1">
        <f t="shared" si="1"/>
        <v>7837</v>
      </c>
      <c r="S24" s="1">
        <f t="shared" si="1"/>
        <v>0</v>
      </c>
      <c r="T24" s="1">
        <f t="shared" si="2"/>
        <v>7837</v>
      </c>
    </row>
    <row r="25" spans="1:20" x14ac:dyDescent="0.2">
      <c r="A25" s="56" t="s">
        <v>77</v>
      </c>
      <c r="B25" s="43">
        <v>42660</v>
      </c>
      <c r="C25" s="43">
        <v>0</v>
      </c>
      <c r="D25" s="51">
        <v>0</v>
      </c>
      <c r="E25" s="51">
        <v>0</v>
      </c>
      <c r="F25" s="52">
        <v>0</v>
      </c>
      <c r="G25" s="52">
        <v>0</v>
      </c>
      <c r="H25" s="52">
        <v>0</v>
      </c>
      <c r="I25" s="52">
        <v>0</v>
      </c>
      <c r="J25" s="51">
        <v>0</v>
      </c>
      <c r="K25" s="51">
        <v>0</v>
      </c>
      <c r="L25" s="51">
        <v>0</v>
      </c>
      <c r="M25" s="51">
        <v>0</v>
      </c>
      <c r="N25" s="51">
        <v>0</v>
      </c>
      <c r="O25" s="54">
        <v>0</v>
      </c>
      <c r="P25" s="46">
        <f t="shared" si="0"/>
        <v>42660</v>
      </c>
      <c r="R25" s="1">
        <f t="shared" si="1"/>
        <v>42660</v>
      </c>
      <c r="S25" s="1">
        <f t="shared" si="1"/>
        <v>0</v>
      </c>
      <c r="T25" s="1">
        <f t="shared" si="2"/>
        <v>42660</v>
      </c>
    </row>
    <row r="26" spans="1:20" x14ac:dyDescent="0.2">
      <c r="A26" s="55" t="s">
        <v>17</v>
      </c>
      <c r="B26" s="43">
        <v>174291</v>
      </c>
      <c r="C26" s="43">
        <v>0</v>
      </c>
      <c r="D26" s="51">
        <v>0</v>
      </c>
      <c r="E26" s="51">
        <v>0</v>
      </c>
      <c r="F26" s="52">
        <v>0</v>
      </c>
      <c r="G26" s="52">
        <v>0</v>
      </c>
      <c r="H26" s="52">
        <v>0</v>
      </c>
      <c r="I26" s="52">
        <v>0</v>
      </c>
      <c r="J26" s="51">
        <v>0</v>
      </c>
      <c r="K26" s="51">
        <v>0</v>
      </c>
      <c r="L26" s="51">
        <v>0</v>
      </c>
      <c r="M26" s="51">
        <v>0</v>
      </c>
      <c r="N26" s="51">
        <v>0</v>
      </c>
      <c r="O26" s="54">
        <v>0</v>
      </c>
      <c r="P26" s="46">
        <f t="shared" si="0"/>
        <v>174291</v>
      </c>
      <c r="R26" s="1">
        <f t="shared" si="1"/>
        <v>174291</v>
      </c>
      <c r="S26" s="1">
        <f t="shared" si="1"/>
        <v>0</v>
      </c>
      <c r="T26" s="1">
        <f t="shared" si="2"/>
        <v>174291</v>
      </c>
    </row>
    <row r="27" spans="1:20" x14ac:dyDescent="0.2">
      <c r="A27" s="55" t="s">
        <v>46</v>
      </c>
      <c r="B27" s="43">
        <v>1113279</v>
      </c>
      <c r="C27" s="43">
        <v>0</v>
      </c>
      <c r="D27" s="51">
        <v>0</v>
      </c>
      <c r="E27" s="51">
        <v>0</v>
      </c>
      <c r="F27" s="52">
        <v>0</v>
      </c>
      <c r="G27" s="52">
        <v>0</v>
      </c>
      <c r="H27" s="52">
        <v>0</v>
      </c>
      <c r="I27" s="52">
        <v>0</v>
      </c>
      <c r="J27" s="51">
        <v>0</v>
      </c>
      <c r="K27" s="51">
        <v>0</v>
      </c>
      <c r="L27" s="51">
        <v>0</v>
      </c>
      <c r="M27" s="51">
        <v>0</v>
      </c>
      <c r="N27" s="51">
        <v>0</v>
      </c>
      <c r="O27" s="54">
        <v>0</v>
      </c>
      <c r="P27" s="46">
        <f t="shared" si="0"/>
        <v>1113279</v>
      </c>
      <c r="R27" s="1">
        <f t="shared" si="1"/>
        <v>1113279</v>
      </c>
      <c r="S27" s="1">
        <f t="shared" si="1"/>
        <v>0</v>
      </c>
      <c r="T27" s="1">
        <f t="shared" si="2"/>
        <v>1113279</v>
      </c>
    </row>
    <row r="28" spans="1:20" x14ac:dyDescent="0.2">
      <c r="A28" s="55" t="s">
        <v>30</v>
      </c>
      <c r="B28" s="43">
        <v>113902</v>
      </c>
      <c r="C28" s="43">
        <v>0</v>
      </c>
      <c r="D28" s="51">
        <v>0</v>
      </c>
      <c r="E28" s="51">
        <v>0</v>
      </c>
      <c r="F28" s="52">
        <v>0</v>
      </c>
      <c r="G28" s="52">
        <v>0</v>
      </c>
      <c r="H28" s="52">
        <v>0</v>
      </c>
      <c r="I28" s="52">
        <v>0</v>
      </c>
      <c r="J28" s="51">
        <v>0</v>
      </c>
      <c r="K28" s="51">
        <v>0</v>
      </c>
      <c r="L28" s="51">
        <v>0</v>
      </c>
      <c r="M28" s="51">
        <v>0</v>
      </c>
      <c r="N28" s="51">
        <v>0</v>
      </c>
      <c r="O28" s="54">
        <v>0</v>
      </c>
      <c r="P28" s="46">
        <f t="shared" si="0"/>
        <v>113902</v>
      </c>
      <c r="R28" s="1">
        <f t="shared" si="1"/>
        <v>113902</v>
      </c>
      <c r="S28" s="1">
        <f t="shared" si="1"/>
        <v>0</v>
      </c>
      <c r="T28" s="1">
        <f t="shared" si="2"/>
        <v>113902</v>
      </c>
    </row>
    <row r="29" spans="1:20" x14ac:dyDescent="0.2">
      <c r="A29" s="55" t="s">
        <v>18</v>
      </c>
      <c r="B29" s="43">
        <v>9564</v>
      </c>
      <c r="C29" s="43">
        <v>0</v>
      </c>
      <c r="D29" s="51">
        <v>0</v>
      </c>
      <c r="E29" s="51">
        <v>0</v>
      </c>
      <c r="F29" s="52">
        <v>0</v>
      </c>
      <c r="G29" s="52">
        <v>0</v>
      </c>
      <c r="H29" s="52">
        <v>0</v>
      </c>
      <c r="I29" s="52">
        <v>0</v>
      </c>
      <c r="J29" s="51">
        <v>0</v>
      </c>
      <c r="K29" s="51">
        <v>0</v>
      </c>
      <c r="L29" s="51">
        <v>0</v>
      </c>
      <c r="M29" s="51">
        <v>0</v>
      </c>
      <c r="N29" s="51">
        <v>0</v>
      </c>
      <c r="O29" s="54">
        <v>0</v>
      </c>
      <c r="P29" s="46">
        <f t="shared" si="0"/>
        <v>9564</v>
      </c>
      <c r="R29" s="1">
        <f t="shared" si="1"/>
        <v>9564</v>
      </c>
      <c r="S29" s="1">
        <f t="shared" si="1"/>
        <v>0</v>
      </c>
      <c r="T29" s="1">
        <f t="shared" si="2"/>
        <v>9564</v>
      </c>
    </row>
    <row r="30" spans="1:20" x14ac:dyDescent="0.2">
      <c r="A30" s="55" t="s">
        <v>19</v>
      </c>
      <c r="B30" s="43">
        <v>399019</v>
      </c>
      <c r="C30" s="43">
        <v>0</v>
      </c>
      <c r="D30" s="51">
        <v>0</v>
      </c>
      <c r="E30" s="51">
        <v>0</v>
      </c>
      <c r="F30" s="52">
        <v>0</v>
      </c>
      <c r="G30" s="52">
        <v>0</v>
      </c>
      <c r="H30" s="52">
        <v>0</v>
      </c>
      <c r="I30" s="52">
        <v>0</v>
      </c>
      <c r="J30" s="51">
        <v>0</v>
      </c>
      <c r="K30" s="51">
        <v>0</v>
      </c>
      <c r="L30" s="51">
        <v>0</v>
      </c>
      <c r="M30" s="51">
        <v>0</v>
      </c>
      <c r="N30" s="51">
        <v>0</v>
      </c>
      <c r="O30" s="54">
        <v>0</v>
      </c>
      <c r="P30" s="46">
        <f t="shared" si="0"/>
        <v>399019</v>
      </c>
      <c r="R30" s="1">
        <f t="shared" si="1"/>
        <v>399019</v>
      </c>
      <c r="S30" s="1">
        <f t="shared" si="1"/>
        <v>0</v>
      </c>
      <c r="T30" s="1">
        <f t="shared" si="2"/>
        <v>399019</v>
      </c>
    </row>
    <row r="31" spans="1:20" x14ac:dyDescent="0.2">
      <c r="A31" s="55" t="s">
        <v>47</v>
      </c>
      <c r="B31" s="43">
        <v>79085</v>
      </c>
      <c r="C31" s="43">
        <v>0</v>
      </c>
      <c r="D31" s="51">
        <v>0</v>
      </c>
      <c r="E31" s="51">
        <v>0</v>
      </c>
      <c r="F31" s="52">
        <v>0</v>
      </c>
      <c r="G31" s="52">
        <v>0</v>
      </c>
      <c r="H31" s="52">
        <v>0</v>
      </c>
      <c r="I31" s="52">
        <v>0</v>
      </c>
      <c r="J31" s="51">
        <v>0</v>
      </c>
      <c r="K31" s="51">
        <v>0</v>
      </c>
      <c r="L31" s="51">
        <v>0</v>
      </c>
      <c r="M31" s="51">
        <v>0</v>
      </c>
      <c r="N31" s="51">
        <v>0</v>
      </c>
      <c r="O31" s="54">
        <v>0</v>
      </c>
      <c r="P31" s="46">
        <f t="shared" si="0"/>
        <v>79085</v>
      </c>
      <c r="R31" s="1">
        <f t="shared" si="1"/>
        <v>79085</v>
      </c>
      <c r="S31" s="1">
        <f t="shared" si="1"/>
        <v>0</v>
      </c>
      <c r="T31" s="1">
        <f t="shared" si="2"/>
        <v>79085</v>
      </c>
    </row>
    <row r="32" spans="1:20" x14ac:dyDescent="0.2">
      <c r="A32" s="55" t="s">
        <v>20</v>
      </c>
      <c r="B32" s="43">
        <v>2175</v>
      </c>
      <c r="C32" s="43">
        <v>0</v>
      </c>
      <c r="D32" s="51">
        <v>0</v>
      </c>
      <c r="E32" s="51">
        <v>0</v>
      </c>
      <c r="F32" s="52">
        <v>0</v>
      </c>
      <c r="G32" s="52">
        <v>0</v>
      </c>
      <c r="H32" s="52">
        <v>0</v>
      </c>
      <c r="I32" s="52">
        <v>0</v>
      </c>
      <c r="J32" s="51">
        <v>0</v>
      </c>
      <c r="K32" s="51">
        <v>0</v>
      </c>
      <c r="L32" s="51">
        <v>0</v>
      </c>
      <c r="M32" s="51">
        <v>0</v>
      </c>
      <c r="N32" s="51">
        <v>0</v>
      </c>
      <c r="O32" s="54">
        <v>0</v>
      </c>
      <c r="P32" s="46">
        <f t="shared" si="0"/>
        <v>2175</v>
      </c>
      <c r="R32" s="1">
        <f t="shared" si="1"/>
        <v>2175</v>
      </c>
      <c r="S32" s="1">
        <f t="shared" si="1"/>
        <v>0</v>
      </c>
      <c r="T32" s="1">
        <f t="shared" si="2"/>
        <v>2175</v>
      </c>
    </row>
    <row r="33" spans="1:20" x14ac:dyDescent="0.2">
      <c r="A33" s="55" t="s">
        <v>49</v>
      </c>
      <c r="B33" s="43">
        <v>25462</v>
      </c>
      <c r="C33" s="43">
        <v>0</v>
      </c>
      <c r="D33" s="51">
        <v>0</v>
      </c>
      <c r="E33" s="51">
        <v>0</v>
      </c>
      <c r="F33" s="52">
        <v>0</v>
      </c>
      <c r="G33" s="52">
        <v>0</v>
      </c>
      <c r="H33" s="52">
        <v>0</v>
      </c>
      <c r="I33" s="52">
        <v>0</v>
      </c>
      <c r="J33" s="51">
        <v>0</v>
      </c>
      <c r="K33" s="51">
        <v>0</v>
      </c>
      <c r="L33" s="51">
        <v>0</v>
      </c>
      <c r="M33" s="51">
        <v>0</v>
      </c>
      <c r="N33" s="51">
        <v>0</v>
      </c>
      <c r="O33" s="54">
        <v>0</v>
      </c>
      <c r="P33" s="46">
        <f t="shared" si="0"/>
        <v>25462</v>
      </c>
      <c r="R33" s="1">
        <f t="shared" si="1"/>
        <v>25462</v>
      </c>
      <c r="S33" s="1">
        <f t="shared" si="1"/>
        <v>0</v>
      </c>
      <c r="T33" s="1">
        <f t="shared" si="2"/>
        <v>25462</v>
      </c>
    </row>
    <row r="34" spans="1:20" x14ac:dyDescent="0.2">
      <c r="A34" s="55" t="s">
        <v>73</v>
      </c>
      <c r="B34" s="43">
        <v>512230</v>
      </c>
      <c r="C34" s="43">
        <v>0</v>
      </c>
      <c r="D34" s="51">
        <v>0</v>
      </c>
      <c r="E34" s="51">
        <v>0</v>
      </c>
      <c r="F34" s="52">
        <v>0</v>
      </c>
      <c r="G34" s="52">
        <v>0</v>
      </c>
      <c r="H34" s="52">
        <v>0</v>
      </c>
      <c r="I34" s="52">
        <v>0</v>
      </c>
      <c r="J34" s="51">
        <v>0</v>
      </c>
      <c r="K34" s="51">
        <v>0</v>
      </c>
      <c r="L34" s="51">
        <v>0</v>
      </c>
      <c r="M34" s="51">
        <v>0</v>
      </c>
      <c r="N34" s="51">
        <v>0</v>
      </c>
      <c r="O34" s="54">
        <v>0</v>
      </c>
      <c r="P34" s="46">
        <f t="shared" ref="P34:P57" si="3">SUM(B34:O34)</f>
        <v>512230</v>
      </c>
      <c r="R34" s="1">
        <f t="shared" si="1"/>
        <v>512230</v>
      </c>
      <c r="S34" s="1">
        <f t="shared" si="1"/>
        <v>0</v>
      </c>
      <c r="T34" s="1">
        <f t="shared" si="2"/>
        <v>512230</v>
      </c>
    </row>
    <row r="35" spans="1:20" x14ac:dyDescent="0.2">
      <c r="A35" s="55" t="s">
        <v>21</v>
      </c>
      <c r="B35" s="43">
        <v>72587</v>
      </c>
      <c r="C35" s="43">
        <v>0</v>
      </c>
      <c r="D35" s="51">
        <v>0</v>
      </c>
      <c r="E35" s="51">
        <v>0</v>
      </c>
      <c r="F35" s="52">
        <v>0</v>
      </c>
      <c r="G35" s="52">
        <v>0</v>
      </c>
      <c r="H35" s="52">
        <v>0</v>
      </c>
      <c r="I35" s="52">
        <v>0</v>
      </c>
      <c r="J35" s="51">
        <v>0</v>
      </c>
      <c r="K35" s="51">
        <v>0</v>
      </c>
      <c r="L35" s="51">
        <v>0</v>
      </c>
      <c r="M35" s="51">
        <v>0</v>
      </c>
      <c r="N35" s="51">
        <v>0</v>
      </c>
      <c r="O35" s="54">
        <v>0</v>
      </c>
      <c r="P35" s="46">
        <f t="shared" si="3"/>
        <v>72587</v>
      </c>
      <c r="R35" s="1">
        <f t="shared" si="1"/>
        <v>72587</v>
      </c>
      <c r="S35" s="1">
        <f t="shared" si="1"/>
        <v>0</v>
      </c>
      <c r="T35" s="1">
        <f t="shared" si="2"/>
        <v>72587</v>
      </c>
    </row>
    <row r="36" spans="1:20" x14ac:dyDescent="0.2">
      <c r="A36" s="55" t="s">
        <v>22</v>
      </c>
      <c r="B36" s="43">
        <v>21000</v>
      </c>
      <c r="C36" s="43">
        <v>0</v>
      </c>
      <c r="D36" s="51">
        <v>0</v>
      </c>
      <c r="E36" s="51">
        <v>0</v>
      </c>
      <c r="F36" s="52">
        <v>0</v>
      </c>
      <c r="G36" s="52">
        <v>0</v>
      </c>
      <c r="H36" s="52">
        <v>0</v>
      </c>
      <c r="I36" s="52">
        <v>0</v>
      </c>
      <c r="J36" s="51">
        <v>0</v>
      </c>
      <c r="K36" s="51">
        <v>0</v>
      </c>
      <c r="L36" s="51">
        <v>0</v>
      </c>
      <c r="M36" s="51">
        <v>0</v>
      </c>
      <c r="N36" s="51">
        <v>0</v>
      </c>
      <c r="O36" s="54">
        <v>0</v>
      </c>
      <c r="P36" s="46">
        <f t="shared" si="3"/>
        <v>21000</v>
      </c>
      <c r="R36" s="1">
        <f t="shared" si="1"/>
        <v>21000</v>
      </c>
      <c r="S36" s="1">
        <f t="shared" si="1"/>
        <v>0</v>
      </c>
      <c r="T36" s="1">
        <f t="shared" si="2"/>
        <v>21000</v>
      </c>
    </row>
    <row r="37" spans="1:20" x14ac:dyDescent="0.2">
      <c r="A37" s="55" t="s">
        <v>50</v>
      </c>
      <c r="B37" s="43">
        <v>2493945</v>
      </c>
      <c r="C37" s="43">
        <v>0</v>
      </c>
      <c r="D37" s="51">
        <v>0</v>
      </c>
      <c r="E37" s="51">
        <v>0</v>
      </c>
      <c r="F37" s="52">
        <v>0</v>
      </c>
      <c r="G37" s="52">
        <v>0</v>
      </c>
      <c r="H37" s="52">
        <v>0</v>
      </c>
      <c r="I37" s="52">
        <v>0</v>
      </c>
      <c r="J37" s="51">
        <v>0</v>
      </c>
      <c r="K37" s="51">
        <v>0</v>
      </c>
      <c r="L37" s="51">
        <v>0</v>
      </c>
      <c r="M37" s="51">
        <v>0</v>
      </c>
      <c r="N37" s="51">
        <v>0</v>
      </c>
      <c r="O37" s="54">
        <v>0</v>
      </c>
      <c r="P37" s="46">
        <f t="shared" si="3"/>
        <v>2493945</v>
      </c>
      <c r="R37" s="1">
        <f t="shared" si="1"/>
        <v>2493945</v>
      </c>
      <c r="S37" s="1">
        <f t="shared" si="1"/>
        <v>0</v>
      </c>
      <c r="T37" s="1">
        <f t="shared" si="2"/>
        <v>2493945</v>
      </c>
    </row>
    <row r="38" spans="1:20" x14ac:dyDescent="0.2">
      <c r="A38" s="55" t="s">
        <v>23</v>
      </c>
      <c r="B38" s="43">
        <v>171097</v>
      </c>
      <c r="C38" s="43">
        <v>0</v>
      </c>
      <c r="D38" s="51">
        <v>0</v>
      </c>
      <c r="E38" s="51">
        <v>0</v>
      </c>
      <c r="F38" s="52">
        <v>0</v>
      </c>
      <c r="G38" s="52">
        <v>0</v>
      </c>
      <c r="H38" s="52">
        <v>0</v>
      </c>
      <c r="I38" s="52">
        <v>0</v>
      </c>
      <c r="J38" s="51">
        <v>0</v>
      </c>
      <c r="K38" s="51">
        <v>0</v>
      </c>
      <c r="L38" s="51">
        <v>0</v>
      </c>
      <c r="M38" s="51">
        <v>0</v>
      </c>
      <c r="N38" s="51">
        <v>0</v>
      </c>
      <c r="O38" s="54">
        <v>0</v>
      </c>
      <c r="P38" s="46">
        <f t="shared" si="3"/>
        <v>171097</v>
      </c>
      <c r="R38" s="1">
        <f t="shared" si="1"/>
        <v>171097</v>
      </c>
      <c r="S38" s="1">
        <f t="shared" si="1"/>
        <v>0</v>
      </c>
      <c r="T38" s="1">
        <f t="shared" si="2"/>
        <v>171097</v>
      </c>
    </row>
    <row r="39" spans="1:20" x14ac:dyDescent="0.2">
      <c r="A39" s="55" t="s">
        <v>61</v>
      </c>
      <c r="B39" s="43">
        <v>0</v>
      </c>
      <c r="C39" s="43">
        <v>106167</v>
      </c>
      <c r="D39" s="51">
        <v>0</v>
      </c>
      <c r="E39" s="51">
        <v>0</v>
      </c>
      <c r="F39" s="52">
        <v>0</v>
      </c>
      <c r="G39" s="52">
        <v>0</v>
      </c>
      <c r="H39" s="52">
        <v>0</v>
      </c>
      <c r="I39" s="52">
        <v>0</v>
      </c>
      <c r="J39" s="51">
        <v>0</v>
      </c>
      <c r="K39" s="51">
        <v>0</v>
      </c>
      <c r="L39" s="51">
        <v>0</v>
      </c>
      <c r="M39" s="51">
        <v>0</v>
      </c>
      <c r="N39" s="51">
        <v>0</v>
      </c>
      <c r="O39" s="54">
        <v>0</v>
      </c>
      <c r="P39" s="46">
        <f t="shared" si="3"/>
        <v>106167</v>
      </c>
      <c r="R39" s="1">
        <f t="shared" si="1"/>
        <v>0</v>
      </c>
      <c r="S39" s="1">
        <f t="shared" si="1"/>
        <v>106167</v>
      </c>
      <c r="T39" s="1">
        <f t="shared" si="2"/>
        <v>106167</v>
      </c>
    </row>
    <row r="40" spans="1:20" x14ac:dyDescent="0.2">
      <c r="A40" s="55" t="s">
        <v>52</v>
      </c>
      <c r="B40" s="43">
        <v>38906</v>
      </c>
      <c r="C40" s="43">
        <v>0</v>
      </c>
      <c r="D40" s="51">
        <v>0</v>
      </c>
      <c r="E40" s="51">
        <v>0</v>
      </c>
      <c r="F40" s="52">
        <v>0</v>
      </c>
      <c r="G40" s="52">
        <v>0</v>
      </c>
      <c r="H40" s="52">
        <v>0</v>
      </c>
      <c r="I40" s="52">
        <v>0</v>
      </c>
      <c r="J40" s="51">
        <v>0</v>
      </c>
      <c r="K40" s="51">
        <v>0</v>
      </c>
      <c r="L40" s="51">
        <v>0</v>
      </c>
      <c r="M40" s="51">
        <v>0</v>
      </c>
      <c r="N40" s="51">
        <v>0</v>
      </c>
      <c r="O40" s="54">
        <v>0</v>
      </c>
      <c r="P40" s="46">
        <f t="shared" si="3"/>
        <v>38906</v>
      </c>
      <c r="R40" s="1">
        <f t="shared" si="1"/>
        <v>38906</v>
      </c>
      <c r="S40" s="1">
        <f t="shared" si="1"/>
        <v>0</v>
      </c>
      <c r="T40" s="1">
        <f t="shared" si="2"/>
        <v>38906</v>
      </c>
    </row>
    <row r="41" spans="1:20" x14ac:dyDescent="0.2">
      <c r="A41" s="55" t="s">
        <v>53</v>
      </c>
      <c r="B41" s="43">
        <v>133000</v>
      </c>
      <c r="C41" s="43">
        <v>0</v>
      </c>
      <c r="D41" s="51">
        <v>0</v>
      </c>
      <c r="E41" s="51">
        <v>0</v>
      </c>
      <c r="F41" s="52">
        <v>0</v>
      </c>
      <c r="G41" s="52">
        <v>0</v>
      </c>
      <c r="H41" s="52">
        <v>0</v>
      </c>
      <c r="I41" s="52">
        <v>0</v>
      </c>
      <c r="J41" s="51">
        <v>0</v>
      </c>
      <c r="K41" s="51">
        <v>0</v>
      </c>
      <c r="L41" s="51">
        <v>0</v>
      </c>
      <c r="M41" s="51">
        <v>0</v>
      </c>
      <c r="N41" s="51">
        <v>0</v>
      </c>
      <c r="O41" s="54">
        <v>0</v>
      </c>
      <c r="P41" s="46">
        <f t="shared" si="3"/>
        <v>133000</v>
      </c>
      <c r="R41" s="1">
        <f t="shared" si="1"/>
        <v>133000</v>
      </c>
      <c r="S41" s="1">
        <f t="shared" si="1"/>
        <v>0</v>
      </c>
      <c r="T41" s="1">
        <f t="shared" si="2"/>
        <v>133000</v>
      </c>
    </row>
    <row r="42" spans="1:20" x14ac:dyDescent="0.2">
      <c r="A42" s="55" t="s">
        <v>31</v>
      </c>
      <c r="B42" s="43">
        <v>242238</v>
      </c>
      <c r="C42" s="43">
        <v>0</v>
      </c>
      <c r="D42" s="51">
        <v>0</v>
      </c>
      <c r="E42" s="51">
        <v>0</v>
      </c>
      <c r="F42" s="52">
        <v>0</v>
      </c>
      <c r="G42" s="52">
        <v>0</v>
      </c>
      <c r="H42" s="52">
        <v>0</v>
      </c>
      <c r="I42" s="52">
        <v>0</v>
      </c>
      <c r="J42" s="51">
        <v>0</v>
      </c>
      <c r="K42" s="51">
        <v>0</v>
      </c>
      <c r="L42" s="51">
        <v>0</v>
      </c>
      <c r="M42" s="51">
        <v>0</v>
      </c>
      <c r="N42" s="51">
        <v>0</v>
      </c>
      <c r="O42" s="54">
        <v>0</v>
      </c>
      <c r="P42" s="46">
        <f t="shared" si="3"/>
        <v>242238</v>
      </c>
      <c r="R42" s="1">
        <f t="shared" si="1"/>
        <v>242238</v>
      </c>
      <c r="S42" s="1">
        <f t="shared" si="1"/>
        <v>0</v>
      </c>
      <c r="T42" s="1">
        <f t="shared" si="2"/>
        <v>242238</v>
      </c>
    </row>
    <row r="43" spans="1:20" x14ac:dyDescent="0.2">
      <c r="A43" s="55" t="s">
        <v>54</v>
      </c>
      <c r="B43" s="43">
        <v>104255</v>
      </c>
      <c r="C43" s="43">
        <v>0</v>
      </c>
      <c r="D43" s="51">
        <v>0</v>
      </c>
      <c r="E43" s="51">
        <v>0</v>
      </c>
      <c r="F43" s="52">
        <v>0</v>
      </c>
      <c r="G43" s="52">
        <v>0</v>
      </c>
      <c r="H43" s="52">
        <v>0</v>
      </c>
      <c r="I43" s="52">
        <v>0</v>
      </c>
      <c r="J43" s="51">
        <v>0</v>
      </c>
      <c r="K43" s="51">
        <v>0</v>
      </c>
      <c r="L43" s="51">
        <v>0</v>
      </c>
      <c r="M43" s="51">
        <v>0</v>
      </c>
      <c r="N43" s="51">
        <v>0</v>
      </c>
      <c r="O43" s="54">
        <v>0</v>
      </c>
      <c r="P43" s="46">
        <f t="shared" si="3"/>
        <v>104255</v>
      </c>
      <c r="R43" s="1">
        <f t="shared" si="1"/>
        <v>104255</v>
      </c>
      <c r="S43" s="1">
        <f t="shared" si="1"/>
        <v>0</v>
      </c>
      <c r="T43" s="1">
        <f t="shared" si="2"/>
        <v>104255</v>
      </c>
    </row>
    <row r="44" spans="1:20" x14ac:dyDescent="0.2">
      <c r="A44" s="55" t="s">
        <v>24</v>
      </c>
      <c r="B44" s="43">
        <v>14039</v>
      </c>
      <c r="C44" s="43">
        <v>0</v>
      </c>
      <c r="D44" s="51">
        <v>0</v>
      </c>
      <c r="E44" s="51">
        <v>0</v>
      </c>
      <c r="F44" s="52">
        <v>0</v>
      </c>
      <c r="G44" s="52">
        <v>0</v>
      </c>
      <c r="H44" s="52">
        <v>0</v>
      </c>
      <c r="I44" s="52">
        <v>0</v>
      </c>
      <c r="J44" s="51">
        <v>0</v>
      </c>
      <c r="K44" s="51">
        <v>0</v>
      </c>
      <c r="L44" s="51">
        <v>0</v>
      </c>
      <c r="M44" s="51">
        <v>0</v>
      </c>
      <c r="N44" s="51">
        <v>0</v>
      </c>
      <c r="O44" s="54">
        <v>0</v>
      </c>
      <c r="P44" s="46">
        <f t="shared" si="3"/>
        <v>14039</v>
      </c>
      <c r="R44" s="1">
        <f t="shared" si="1"/>
        <v>14039</v>
      </c>
      <c r="S44" s="1">
        <f t="shared" si="1"/>
        <v>0</v>
      </c>
      <c r="T44" s="1">
        <f t="shared" si="2"/>
        <v>14039</v>
      </c>
    </row>
    <row r="45" spans="1:20" x14ac:dyDescent="0.2">
      <c r="A45" s="55" t="s">
        <v>62</v>
      </c>
      <c r="B45" s="43">
        <v>0</v>
      </c>
      <c r="C45" s="43">
        <v>95326</v>
      </c>
      <c r="D45" s="51">
        <v>0</v>
      </c>
      <c r="E45" s="51">
        <v>0</v>
      </c>
      <c r="F45" s="52">
        <v>0</v>
      </c>
      <c r="G45" s="52">
        <v>0</v>
      </c>
      <c r="H45" s="52">
        <v>0</v>
      </c>
      <c r="I45" s="52">
        <v>0</v>
      </c>
      <c r="J45" s="51">
        <v>0</v>
      </c>
      <c r="K45" s="51">
        <v>0</v>
      </c>
      <c r="L45" s="51">
        <v>0</v>
      </c>
      <c r="M45" s="51">
        <v>0</v>
      </c>
      <c r="N45" s="51">
        <v>0</v>
      </c>
      <c r="O45" s="54">
        <v>0</v>
      </c>
      <c r="P45" s="46">
        <f t="shared" si="3"/>
        <v>95326</v>
      </c>
      <c r="R45" s="1">
        <f t="shared" si="1"/>
        <v>0</v>
      </c>
      <c r="S45" s="1">
        <f t="shared" si="1"/>
        <v>95326</v>
      </c>
      <c r="T45" s="1">
        <f t="shared" si="2"/>
        <v>95326</v>
      </c>
    </row>
    <row r="46" spans="1:20" x14ac:dyDescent="0.2">
      <c r="A46" s="55" t="s">
        <v>55</v>
      </c>
      <c r="B46" s="43">
        <v>460820</v>
      </c>
      <c r="C46" s="43">
        <v>595043</v>
      </c>
      <c r="D46" s="51">
        <v>0</v>
      </c>
      <c r="E46" s="51">
        <v>0</v>
      </c>
      <c r="F46" s="52">
        <v>0</v>
      </c>
      <c r="G46" s="52">
        <v>0</v>
      </c>
      <c r="H46" s="52">
        <v>0</v>
      </c>
      <c r="I46" s="52">
        <v>0</v>
      </c>
      <c r="J46" s="51">
        <v>0</v>
      </c>
      <c r="K46" s="51">
        <v>0</v>
      </c>
      <c r="L46" s="51">
        <v>0</v>
      </c>
      <c r="M46" s="51">
        <v>0</v>
      </c>
      <c r="N46" s="51">
        <v>0</v>
      </c>
      <c r="O46" s="54">
        <v>0</v>
      </c>
      <c r="P46" s="46">
        <f t="shared" si="3"/>
        <v>1055863</v>
      </c>
      <c r="R46" s="1">
        <f t="shared" si="1"/>
        <v>460820</v>
      </c>
      <c r="S46" s="1">
        <f t="shared" si="1"/>
        <v>595043</v>
      </c>
      <c r="T46" s="1">
        <f t="shared" si="2"/>
        <v>1055863</v>
      </c>
    </row>
    <row r="47" spans="1:20" x14ac:dyDescent="0.2">
      <c r="A47" s="55" t="s">
        <v>56</v>
      </c>
      <c r="B47" s="43">
        <v>326915</v>
      </c>
      <c r="C47" s="43">
        <v>0</v>
      </c>
      <c r="D47" s="51">
        <v>0</v>
      </c>
      <c r="E47" s="51">
        <v>0</v>
      </c>
      <c r="F47" s="52">
        <v>0</v>
      </c>
      <c r="G47" s="52">
        <v>0</v>
      </c>
      <c r="H47" s="52">
        <v>0</v>
      </c>
      <c r="I47" s="52">
        <v>0</v>
      </c>
      <c r="J47" s="51">
        <v>0</v>
      </c>
      <c r="K47" s="51">
        <v>0</v>
      </c>
      <c r="L47" s="51">
        <v>0</v>
      </c>
      <c r="M47" s="51">
        <v>0</v>
      </c>
      <c r="N47" s="51">
        <v>0</v>
      </c>
      <c r="O47" s="54">
        <v>0</v>
      </c>
      <c r="P47" s="46">
        <f t="shared" si="3"/>
        <v>326915</v>
      </c>
      <c r="R47" s="1">
        <f t="shared" si="1"/>
        <v>326915</v>
      </c>
      <c r="S47" s="1">
        <f t="shared" si="1"/>
        <v>0</v>
      </c>
      <c r="T47" s="1">
        <f t="shared" si="2"/>
        <v>326915</v>
      </c>
    </row>
    <row r="48" spans="1:20" x14ac:dyDescent="0.2">
      <c r="A48" s="55" t="s">
        <v>57</v>
      </c>
      <c r="B48" s="43">
        <v>533672</v>
      </c>
      <c r="C48" s="43">
        <v>644174</v>
      </c>
      <c r="D48" s="51">
        <v>0</v>
      </c>
      <c r="E48" s="51">
        <v>0</v>
      </c>
      <c r="F48" s="52">
        <v>0</v>
      </c>
      <c r="G48" s="52">
        <v>0</v>
      </c>
      <c r="H48" s="52">
        <v>0</v>
      </c>
      <c r="I48" s="52">
        <v>0</v>
      </c>
      <c r="J48" s="51">
        <v>0</v>
      </c>
      <c r="K48" s="51">
        <v>0</v>
      </c>
      <c r="L48" s="51">
        <v>0</v>
      </c>
      <c r="M48" s="51">
        <v>0</v>
      </c>
      <c r="N48" s="51">
        <v>0</v>
      </c>
      <c r="O48" s="54">
        <v>0</v>
      </c>
      <c r="P48" s="46">
        <f t="shared" si="3"/>
        <v>1177846</v>
      </c>
      <c r="R48" s="1">
        <f t="shared" si="1"/>
        <v>533672</v>
      </c>
      <c r="S48" s="1">
        <f t="shared" si="1"/>
        <v>644174</v>
      </c>
      <c r="T48" s="1">
        <f t="shared" si="2"/>
        <v>1177846</v>
      </c>
    </row>
    <row r="49" spans="1:20" x14ac:dyDescent="0.2">
      <c r="A49" s="55" t="s">
        <v>66</v>
      </c>
      <c r="B49" s="43">
        <v>0</v>
      </c>
      <c r="C49" s="43">
        <v>0</v>
      </c>
      <c r="D49" s="51">
        <v>0</v>
      </c>
      <c r="E49" s="51">
        <v>1022629</v>
      </c>
      <c r="F49" s="52">
        <v>0</v>
      </c>
      <c r="G49" s="52">
        <v>0</v>
      </c>
      <c r="H49" s="52">
        <v>0</v>
      </c>
      <c r="I49" s="52">
        <v>0</v>
      </c>
      <c r="J49" s="51">
        <v>0</v>
      </c>
      <c r="K49" s="51">
        <v>0</v>
      </c>
      <c r="L49" s="51">
        <v>0</v>
      </c>
      <c r="M49" s="51">
        <v>0</v>
      </c>
      <c r="N49" s="51">
        <v>0</v>
      </c>
      <c r="O49" s="54">
        <v>0</v>
      </c>
      <c r="P49" s="46">
        <f t="shared" si="3"/>
        <v>1022629</v>
      </c>
      <c r="R49" s="1">
        <f t="shared" si="1"/>
        <v>0</v>
      </c>
      <c r="S49" s="1">
        <f t="shared" si="1"/>
        <v>1022629</v>
      </c>
      <c r="T49" s="1">
        <f t="shared" si="2"/>
        <v>1022629</v>
      </c>
    </row>
    <row r="50" spans="1:20" x14ac:dyDescent="0.2">
      <c r="A50" s="55" t="s">
        <v>64</v>
      </c>
      <c r="B50" s="43">
        <v>0</v>
      </c>
      <c r="C50" s="43">
        <v>0</v>
      </c>
      <c r="D50" s="51">
        <v>0</v>
      </c>
      <c r="E50" s="51">
        <v>0</v>
      </c>
      <c r="F50" s="52">
        <v>0</v>
      </c>
      <c r="G50" s="52">
        <v>0</v>
      </c>
      <c r="H50" s="52">
        <v>14000</v>
      </c>
      <c r="I50" s="52">
        <v>0</v>
      </c>
      <c r="J50" s="51">
        <v>0</v>
      </c>
      <c r="K50" s="51">
        <v>0</v>
      </c>
      <c r="L50" s="51">
        <v>0</v>
      </c>
      <c r="M50" s="51">
        <v>0</v>
      </c>
      <c r="N50" s="51">
        <v>0</v>
      </c>
      <c r="O50" s="54">
        <v>0</v>
      </c>
      <c r="P50" s="46">
        <f t="shared" si="3"/>
        <v>14000</v>
      </c>
      <c r="R50" s="1">
        <f t="shared" si="1"/>
        <v>14000</v>
      </c>
      <c r="S50" s="1">
        <f t="shared" si="1"/>
        <v>0</v>
      </c>
      <c r="T50" s="1">
        <f t="shared" si="2"/>
        <v>14000</v>
      </c>
    </row>
    <row r="51" spans="1:20" x14ac:dyDescent="0.2">
      <c r="A51" s="55" t="s">
        <v>58</v>
      </c>
      <c r="B51" s="43">
        <v>10376</v>
      </c>
      <c r="C51" s="43">
        <v>4684</v>
      </c>
      <c r="D51" s="51">
        <v>0</v>
      </c>
      <c r="E51" s="51">
        <v>0</v>
      </c>
      <c r="F51" s="52">
        <v>0</v>
      </c>
      <c r="G51" s="52">
        <v>0</v>
      </c>
      <c r="H51" s="52">
        <v>0</v>
      </c>
      <c r="I51" s="52">
        <v>0</v>
      </c>
      <c r="J51" s="51">
        <v>0</v>
      </c>
      <c r="K51" s="51">
        <v>0</v>
      </c>
      <c r="L51" s="51">
        <v>0</v>
      </c>
      <c r="M51" s="51">
        <v>0</v>
      </c>
      <c r="N51" s="51">
        <v>0</v>
      </c>
      <c r="O51" s="54">
        <v>0</v>
      </c>
      <c r="P51" s="46">
        <f t="shared" si="3"/>
        <v>15060</v>
      </c>
      <c r="R51" s="1">
        <f t="shared" si="1"/>
        <v>10376</v>
      </c>
      <c r="S51" s="1">
        <f t="shared" si="1"/>
        <v>4684</v>
      </c>
      <c r="T51" s="1">
        <f t="shared" si="2"/>
        <v>15060</v>
      </c>
    </row>
    <row r="52" spans="1:20" x14ac:dyDescent="0.2">
      <c r="A52" s="55" t="s">
        <v>70</v>
      </c>
      <c r="B52" s="43">
        <v>0</v>
      </c>
      <c r="C52" s="43">
        <v>0</v>
      </c>
      <c r="D52" s="51">
        <v>0</v>
      </c>
      <c r="E52" s="51">
        <v>0</v>
      </c>
      <c r="F52" s="52">
        <v>0</v>
      </c>
      <c r="G52" s="52">
        <v>0</v>
      </c>
      <c r="H52" s="52">
        <v>0</v>
      </c>
      <c r="I52" s="52">
        <v>0</v>
      </c>
      <c r="J52" s="51">
        <v>0</v>
      </c>
      <c r="K52" s="51">
        <v>0</v>
      </c>
      <c r="L52" s="51">
        <v>0</v>
      </c>
      <c r="M52" s="51">
        <v>0</v>
      </c>
      <c r="N52" s="51">
        <v>343314</v>
      </c>
      <c r="O52" s="54">
        <v>0</v>
      </c>
      <c r="P52" s="46">
        <f t="shared" si="3"/>
        <v>343314</v>
      </c>
      <c r="R52" s="1">
        <f t="shared" si="1"/>
        <v>343314</v>
      </c>
      <c r="S52" s="1">
        <f t="shared" si="1"/>
        <v>0</v>
      </c>
      <c r="T52" s="1">
        <f t="shared" si="2"/>
        <v>343314</v>
      </c>
    </row>
    <row r="53" spans="1:20" x14ac:dyDescent="0.2">
      <c r="A53" s="55" t="s">
        <v>68</v>
      </c>
      <c r="B53" s="43">
        <v>0</v>
      </c>
      <c r="C53" s="43">
        <v>0</v>
      </c>
      <c r="D53" s="51">
        <v>0</v>
      </c>
      <c r="E53" s="51">
        <v>0</v>
      </c>
      <c r="F53" s="52">
        <v>3681189</v>
      </c>
      <c r="G53" s="52">
        <v>0</v>
      </c>
      <c r="H53" s="52">
        <v>0</v>
      </c>
      <c r="I53" s="52">
        <v>0</v>
      </c>
      <c r="J53" s="51">
        <v>0</v>
      </c>
      <c r="K53" s="51">
        <v>0</v>
      </c>
      <c r="L53" s="51">
        <v>0</v>
      </c>
      <c r="M53" s="51">
        <v>0</v>
      </c>
      <c r="N53" s="51">
        <v>0</v>
      </c>
      <c r="O53" s="54">
        <v>0</v>
      </c>
      <c r="P53" s="46">
        <f t="shared" si="3"/>
        <v>3681189</v>
      </c>
      <c r="R53" s="1">
        <f t="shared" si="1"/>
        <v>3681189</v>
      </c>
      <c r="S53" s="1">
        <f t="shared" si="1"/>
        <v>0</v>
      </c>
      <c r="T53" s="1">
        <f t="shared" si="2"/>
        <v>3681189</v>
      </c>
    </row>
    <row r="54" spans="1:20" x14ac:dyDescent="0.2">
      <c r="A54" s="55" t="s">
        <v>59</v>
      </c>
      <c r="B54" s="43">
        <v>1423</v>
      </c>
      <c r="C54" s="43">
        <v>0</v>
      </c>
      <c r="D54" s="51">
        <v>0</v>
      </c>
      <c r="E54" s="51">
        <v>0</v>
      </c>
      <c r="F54" s="52">
        <v>0</v>
      </c>
      <c r="G54" s="52">
        <v>0</v>
      </c>
      <c r="H54" s="52">
        <v>0</v>
      </c>
      <c r="I54" s="52">
        <v>0</v>
      </c>
      <c r="J54" s="51">
        <v>0</v>
      </c>
      <c r="K54" s="51">
        <v>0</v>
      </c>
      <c r="L54" s="51">
        <v>0</v>
      </c>
      <c r="M54" s="51">
        <v>0</v>
      </c>
      <c r="N54" s="51">
        <v>0</v>
      </c>
      <c r="O54" s="54">
        <v>0</v>
      </c>
      <c r="P54" s="46">
        <f t="shared" si="3"/>
        <v>1423</v>
      </c>
      <c r="R54" s="1">
        <f t="shared" si="1"/>
        <v>1423</v>
      </c>
      <c r="S54" s="1">
        <f t="shared" si="1"/>
        <v>0</v>
      </c>
      <c r="T54" s="1">
        <f t="shared" si="2"/>
        <v>1423</v>
      </c>
    </row>
    <row r="55" spans="1:20" x14ac:dyDescent="0.2">
      <c r="A55" s="55" t="s">
        <v>67</v>
      </c>
      <c r="B55" s="43">
        <v>0</v>
      </c>
      <c r="C55" s="43">
        <v>0</v>
      </c>
      <c r="D55" s="51">
        <v>0</v>
      </c>
      <c r="E55" s="51">
        <v>182198</v>
      </c>
      <c r="F55" s="52">
        <v>0</v>
      </c>
      <c r="G55" s="52">
        <v>0</v>
      </c>
      <c r="H55" s="52">
        <v>0</v>
      </c>
      <c r="I55" s="52">
        <v>0</v>
      </c>
      <c r="J55" s="51">
        <v>0</v>
      </c>
      <c r="K55" s="51">
        <v>0</v>
      </c>
      <c r="L55" s="51">
        <v>0</v>
      </c>
      <c r="M55" s="51">
        <v>0</v>
      </c>
      <c r="N55" s="51">
        <v>0</v>
      </c>
      <c r="O55" s="54">
        <v>0</v>
      </c>
      <c r="P55" s="46">
        <f t="shared" si="3"/>
        <v>182198</v>
      </c>
      <c r="R55" s="1">
        <f t="shared" si="1"/>
        <v>0</v>
      </c>
      <c r="S55" s="1">
        <f t="shared" si="1"/>
        <v>182198</v>
      </c>
      <c r="T55" s="1">
        <f t="shared" si="2"/>
        <v>182198</v>
      </c>
    </row>
    <row r="56" spans="1:20" x14ac:dyDescent="0.2">
      <c r="A56" s="55" t="s">
        <v>79</v>
      </c>
      <c r="B56" s="43">
        <v>0</v>
      </c>
      <c r="C56" s="43">
        <v>0</v>
      </c>
      <c r="D56" s="51">
        <v>0</v>
      </c>
      <c r="E56" s="51">
        <v>0</v>
      </c>
      <c r="F56" s="52">
        <v>246610</v>
      </c>
      <c r="G56" s="52">
        <v>0</v>
      </c>
      <c r="H56" s="52">
        <v>0</v>
      </c>
      <c r="I56" s="52">
        <v>0</v>
      </c>
      <c r="J56" s="51">
        <v>0</v>
      </c>
      <c r="K56" s="51">
        <v>0</v>
      </c>
      <c r="L56" s="51">
        <v>0</v>
      </c>
      <c r="M56" s="51">
        <v>0</v>
      </c>
      <c r="N56" s="51">
        <v>0</v>
      </c>
      <c r="O56" s="54">
        <v>0</v>
      </c>
      <c r="P56" s="46">
        <f t="shared" si="3"/>
        <v>246610</v>
      </c>
      <c r="R56" s="1">
        <f t="shared" si="1"/>
        <v>246610</v>
      </c>
      <c r="S56" s="1">
        <f t="shared" si="1"/>
        <v>0</v>
      </c>
      <c r="T56" s="1">
        <f t="shared" si="2"/>
        <v>246610</v>
      </c>
    </row>
    <row r="57" spans="1:20" x14ac:dyDescent="0.2">
      <c r="A57" s="16" t="s">
        <v>60</v>
      </c>
      <c r="B57" s="43">
        <v>67830</v>
      </c>
      <c r="C57" s="43">
        <v>0</v>
      </c>
      <c r="D57" s="51">
        <v>0</v>
      </c>
      <c r="E57" s="51">
        <v>0</v>
      </c>
      <c r="F57" s="52">
        <v>0</v>
      </c>
      <c r="G57" s="52">
        <v>0</v>
      </c>
      <c r="H57" s="52">
        <v>0</v>
      </c>
      <c r="I57" s="52">
        <v>0</v>
      </c>
      <c r="J57" s="51">
        <v>0</v>
      </c>
      <c r="K57" s="51">
        <v>0</v>
      </c>
      <c r="L57" s="51">
        <v>0</v>
      </c>
      <c r="M57" s="51">
        <v>0</v>
      </c>
      <c r="N57" s="51">
        <v>0</v>
      </c>
      <c r="O57" s="54">
        <v>0</v>
      </c>
      <c r="P57" s="46">
        <f t="shared" si="3"/>
        <v>67830</v>
      </c>
      <c r="R57" s="1">
        <f t="shared" si="1"/>
        <v>67830</v>
      </c>
      <c r="S57" s="1">
        <f t="shared" si="1"/>
        <v>0</v>
      </c>
      <c r="T57" s="1">
        <f t="shared" si="2"/>
        <v>67830</v>
      </c>
    </row>
    <row r="58" spans="1:20" x14ac:dyDescent="0.2">
      <c r="A58" s="31" t="s">
        <v>25</v>
      </c>
      <c r="B58" s="29">
        <f t="shared" ref="B58:P58" si="4">SUM(B5:B57)</f>
        <v>8824570</v>
      </c>
      <c r="C58" s="32">
        <f t="shared" si="4"/>
        <v>2123232</v>
      </c>
      <c r="D58" s="32">
        <f t="shared" si="4"/>
        <v>2846000</v>
      </c>
      <c r="E58" s="32">
        <f t="shared" si="4"/>
        <v>3135948</v>
      </c>
      <c r="F58" s="32">
        <f t="shared" si="4"/>
        <v>3927799</v>
      </c>
      <c r="G58" s="32">
        <f t="shared" si="4"/>
        <v>0</v>
      </c>
      <c r="H58" s="32">
        <f t="shared" si="4"/>
        <v>14000</v>
      </c>
      <c r="I58" s="32">
        <f t="shared" si="4"/>
        <v>0</v>
      </c>
      <c r="J58" s="32">
        <f t="shared" si="4"/>
        <v>0</v>
      </c>
      <c r="K58" s="32">
        <f t="shared" si="4"/>
        <v>0</v>
      </c>
      <c r="L58" s="32">
        <f t="shared" si="4"/>
        <v>0</v>
      </c>
      <c r="M58" s="32">
        <f t="shared" si="4"/>
        <v>0</v>
      </c>
      <c r="N58" s="32">
        <f t="shared" si="4"/>
        <v>343322</v>
      </c>
      <c r="O58" s="32">
        <f t="shared" si="4"/>
        <v>0</v>
      </c>
      <c r="P58" s="47">
        <f t="shared" si="4"/>
        <v>21214871</v>
      </c>
      <c r="R58" s="1">
        <f>SUM(B58,D58,F58,H58,J58,L58,N58)</f>
        <v>15955691</v>
      </c>
      <c r="S58" s="1">
        <f>SUM(C58,E58,G58,I58,K58,M58,O58)</f>
        <v>5259180</v>
      </c>
      <c r="T58" s="1">
        <f t="shared" si="2"/>
        <v>21214871</v>
      </c>
    </row>
    <row r="59" spans="1:20" x14ac:dyDescent="0.2">
      <c r="A59" s="31" t="s">
        <v>5</v>
      </c>
      <c r="B59" s="37">
        <f>(B58/$P58)</f>
        <v>0.41596152057676899</v>
      </c>
      <c r="C59" s="48">
        <f>(C58/$P58)</f>
        <v>0.10008224890926747</v>
      </c>
      <c r="D59" s="37">
        <f t="shared" ref="D59:P59" si="5">(D58/$P58)</f>
        <v>0.13415118102768572</v>
      </c>
      <c r="E59" s="37">
        <f t="shared" si="5"/>
        <v>0.1478183864516546</v>
      </c>
      <c r="F59" s="37">
        <f t="shared" si="5"/>
        <v>0.18514366644039457</v>
      </c>
      <c r="G59" s="37">
        <f t="shared" si="5"/>
        <v>0</v>
      </c>
      <c r="H59" s="37">
        <f t="shared" si="5"/>
        <v>6.5991445340393543E-4</v>
      </c>
      <c r="I59" s="37">
        <f t="shared" si="5"/>
        <v>0</v>
      </c>
      <c r="J59" s="37">
        <f t="shared" si="5"/>
        <v>0</v>
      </c>
      <c r="K59" s="37">
        <f t="shared" si="5"/>
        <v>0</v>
      </c>
      <c r="L59" s="37">
        <f t="shared" si="5"/>
        <v>0</v>
      </c>
      <c r="M59" s="37">
        <f t="shared" si="5"/>
        <v>0</v>
      </c>
      <c r="N59" s="37">
        <f t="shared" si="5"/>
        <v>1.6183082140824707E-2</v>
      </c>
      <c r="O59" s="37">
        <f t="shared" si="5"/>
        <v>0</v>
      </c>
      <c r="P59" s="49">
        <f t="shared" si="5"/>
        <v>1</v>
      </c>
    </row>
    <row r="60" spans="1:20" x14ac:dyDescent="0.2">
      <c r="A60" s="28" t="s">
        <v>27</v>
      </c>
      <c r="B60" s="33">
        <f t="shared" ref="B60:P60" si="6">COUNTIF(B5:B57,"&gt;0")</f>
        <v>38</v>
      </c>
      <c r="C60" s="50">
        <f t="shared" si="6"/>
        <v>10</v>
      </c>
      <c r="D60" s="50">
        <f t="shared" si="6"/>
        <v>3</v>
      </c>
      <c r="E60" s="50">
        <f t="shared" si="6"/>
        <v>5</v>
      </c>
      <c r="F60" s="50">
        <f t="shared" si="6"/>
        <v>2</v>
      </c>
      <c r="G60" s="50">
        <f t="shared" si="6"/>
        <v>0</v>
      </c>
      <c r="H60" s="50">
        <f t="shared" si="6"/>
        <v>1</v>
      </c>
      <c r="I60" s="50">
        <f t="shared" si="6"/>
        <v>0</v>
      </c>
      <c r="J60" s="50">
        <f t="shared" si="6"/>
        <v>0</v>
      </c>
      <c r="K60" s="50">
        <f t="shared" si="6"/>
        <v>0</v>
      </c>
      <c r="L60" s="50">
        <f t="shared" si="6"/>
        <v>0</v>
      </c>
      <c r="M60" s="50">
        <f t="shared" si="6"/>
        <v>0</v>
      </c>
      <c r="N60" s="50">
        <f t="shared" si="6"/>
        <v>2</v>
      </c>
      <c r="O60" s="50">
        <f t="shared" si="6"/>
        <v>0</v>
      </c>
      <c r="P60" s="36">
        <f t="shared" si="6"/>
        <v>53</v>
      </c>
    </row>
    <row r="61" spans="1:20" x14ac:dyDescent="0.2">
      <c r="A61" s="24"/>
      <c r="B61" s="17"/>
      <c r="C61" s="17"/>
      <c r="D61" s="17"/>
      <c r="E61" s="17"/>
      <c r="F61" s="17"/>
      <c r="G61" s="17"/>
      <c r="H61" s="17"/>
      <c r="I61" s="17"/>
      <c r="J61" s="17"/>
      <c r="K61" s="17"/>
      <c r="L61" s="17"/>
      <c r="M61" s="17"/>
      <c r="N61" s="17"/>
      <c r="O61" s="17"/>
      <c r="P61" s="18"/>
    </row>
    <row r="62" spans="1:20" ht="13.5" thickBot="1" x14ac:dyDescent="0.25">
      <c r="A62" s="19" t="s">
        <v>6</v>
      </c>
      <c r="B62" s="20"/>
      <c r="C62" s="20"/>
      <c r="D62" s="21"/>
      <c r="E62" s="21"/>
      <c r="F62" s="21"/>
      <c r="G62" s="21"/>
      <c r="H62" s="21"/>
      <c r="I62" s="21"/>
      <c r="J62" s="21"/>
      <c r="K62" s="21"/>
      <c r="L62" s="21"/>
      <c r="M62" s="21"/>
      <c r="N62" s="21"/>
      <c r="O62" s="21"/>
      <c r="P62" s="22"/>
    </row>
    <row r="63" spans="1:20" x14ac:dyDescent="0.2">
      <c r="D63" s="1"/>
      <c r="E63" s="1"/>
      <c r="F63" s="1"/>
      <c r="G63" s="1"/>
      <c r="H63" s="1"/>
      <c r="I63" s="1"/>
      <c r="J63" s="1"/>
      <c r="K63" s="1"/>
      <c r="L63" s="1"/>
      <c r="M63" s="1"/>
      <c r="N63" s="1"/>
      <c r="O63" s="1"/>
      <c r="P63" s="1"/>
    </row>
  </sheetData>
  <mergeCells count="7">
    <mergeCell ref="N3:O3"/>
    <mergeCell ref="B3:C3"/>
    <mergeCell ref="D3:E3"/>
    <mergeCell ref="F3:G3"/>
    <mergeCell ref="H3:I3"/>
    <mergeCell ref="J3:K3"/>
    <mergeCell ref="L3:M3"/>
  </mergeCells>
  <printOptions horizontalCentered="1"/>
  <pageMargins left="0.5" right="0.5" top="0.5" bottom="0.5" header="0.3" footer="0.3"/>
  <pageSetup paperSize="5" scale="64" fitToHeight="0" orientation="landscape" r:id="rId1"/>
  <headerFooter>
    <oddFooter>&amp;L&amp;12Office of Economic and Demographic Research&amp;R&amp;12Page &amp;P of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62"/>
  <sheetViews>
    <sheetView workbookViewId="0"/>
  </sheetViews>
  <sheetFormatPr defaultRowHeight="12.75" x14ac:dyDescent="0.2"/>
  <cols>
    <col min="1" max="1" width="55.7109375" customWidth="1"/>
    <col min="2" max="15" width="13.7109375" customWidth="1"/>
    <col min="16" max="16" width="14.7109375" customWidth="1"/>
    <col min="18" max="20" width="13.7109375" customWidth="1"/>
  </cols>
  <sheetData>
    <row r="1" spans="1:20" ht="23.25" x14ac:dyDescent="0.35">
      <c r="A1" s="3" t="s">
        <v>8</v>
      </c>
      <c r="B1" s="4"/>
      <c r="C1" s="4"/>
      <c r="D1" s="5"/>
      <c r="E1" s="5"/>
      <c r="F1" s="5"/>
      <c r="G1" s="5"/>
      <c r="H1" s="5"/>
      <c r="I1" s="5"/>
      <c r="J1" s="5"/>
      <c r="K1" s="5"/>
      <c r="L1" s="5"/>
      <c r="M1" s="5"/>
      <c r="N1" s="5"/>
      <c r="O1" s="5"/>
      <c r="P1" s="6"/>
    </row>
    <row r="2" spans="1:20" ht="18.75" thickBot="1" x14ac:dyDescent="0.3">
      <c r="A2" s="7" t="s">
        <v>81</v>
      </c>
      <c r="B2" s="8"/>
      <c r="C2" s="8"/>
      <c r="D2" s="9"/>
      <c r="E2" s="9"/>
      <c r="F2" s="9"/>
      <c r="G2" s="9"/>
      <c r="H2" s="9"/>
      <c r="I2" s="9"/>
      <c r="J2" s="9"/>
      <c r="K2" s="9"/>
      <c r="L2" s="9"/>
      <c r="M2" s="9"/>
      <c r="N2" s="9"/>
      <c r="O2" s="9"/>
      <c r="P2" s="10"/>
    </row>
    <row r="3" spans="1:20" x14ac:dyDescent="0.2">
      <c r="A3" s="25"/>
      <c r="B3" s="92" t="s">
        <v>0</v>
      </c>
      <c r="C3" s="93"/>
      <c r="D3" s="92" t="s">
        <v>33</v>
      </c>
      <c r="E3" s="93"/>
      <c r="F3" s="92" t="s">
        <v>1</v>
      </c>
      <c r="G3" s="93"/>
      <c r="H3" s="92" t="s">
        <v>34</v>
      </c>
      <c r="I3" s="93"/>
      <c r="J3" s="92" t="s">
        <v>35</v>
      </c>
      <c r="K3" s="93"/>
      <c r="L3" s="92" t="s">
        <v>36</v>
      </c>
      <c r="M3" s="93"/>
      <c r="N3" s="92" t="s">
        <v>2</v>
      </c>
      <c r="O3" s="93"/>
      <c r="P3" s="39" t="s">
        <v>4</v>
      </c>
    </row>
    <row r="4" spans="1:20" ht="13.5" thickBot="1" x14ac:dyDescent="0.25">
      <c r="A4" s="26" t="s">
        <v>76</v>
      </c>
      <c r="B4" s="27" t="s">
        <v>37</v>
      </c>
      <c r="C4" s="40" t="s">
        <v>38</v>
      </c>
      <c r="D4" s="40" t="s">
        <v>37</v>
      </c>
      <c r="E4" s="40" t="s">
        <v>38</v>
      </c>
      <c r="F4" s="40" t="s">
        <v>37</v>
      </c>
      <c r="G4" s="40" t="s">
        <v>38</v>
      </c>
      <c r="H4" s="40" t="s">
        <v>37</v>
      </c>
      <c r="I4" s="40" t="s">
        <v>38</v>
      </c>
      <c r="J4" s="40" t="s">
        <v>37</v>
      </c>
      <c r="K4" s="40" t="s">
        <v>38</v>
      </c>
      <c r="L4" s="40" t="s">
        <v>37</v>
      </c>
      <c r="M4" s="40" t="s">
        <v>38</v>
      </c>
      <c r="N4" s="40" t="s">
        <v>37</v>
      </c>
      <c r="O4" s="40" t="s">
        <v>38</v>
      </c>
      <c r="P4" s="41" t="s">
        <v>3</v>
      </c>
      <c r="R4" s="40" t="s">
        <v>37</v>
      </c>
      <c r="S4" s="40" t="s">
        <v>38</v>
      </c>
      <c r="T4" s="40" t="s">
        <v>4</v>
      </c>
    </row>
    <row r="5" spans="1:20" x14ac:dyDescent="0.2">
      <c r="A5" s="16" t="s">
        <v>39</v>
      </c>
      <c r="B5" s="43">
        <v>1107</v>
      </c>
      <c r="C5" s="43">
        <v>0</v>
      </c>
      <c r="D5" s="51">
        <v>0</v>
      </c>
      <c r="E5" s="51">
        <v>0</v>
      </c>
      <c r="F5" s="52">
        <v>0</v>
      </c>
      <c r="G5" s="52">
        <v>0</v>
      </c>
      <c r="H5" s="52">
        <v>0</v>
      </c>
      <c r="I5" s="52">
        <v>0</v>
      </c>
      <c r="J5" s="51">
        <v>0</v>
      </c>
      <c r="K5" s="51">
        <v>0</v>
      </c>
      <c r="L5" s="51">
        <v>0</v>
      </c>
      <c r="M5" s="51">
        <v>0</v>
      </c>
      <c r="N5" s="51">
        <v>0</v>
      </c>
      <c r="O5" s="54">
        <v>0</v>
      </c>
      <c r="P5" s="46">
        <f t="shared" ref="P5:P56" si="0">SUM(B5:O5)</f>
        <v>1107</v>
      </c>
      <c r="R5" s="1">
        <f t="shared" ref="R5:S56" si="1">SUM(B5,D5,F5,H5,J5,L5,N5)</f>
        <v>1107</v>
      </c>
      <c r="S5" s="1">
        <f t="shared" si="1"/>
        <v>0</v>
      </c>
      <c r="T5" s="1">
        <f t="shared" ref="T5:T57" si="2">SUM(R5:S5)</f>
        <v>1107</v>
      </c>
    </row>
    <row r="6" spans="1:20" x14ac:dyDescent="0.2">
      <c r="A6" s="16" t="s">
        <v>40</v>
      </c>
      <c r="B6" s="43">
        <v>12931</v>
      </c>
      <c r="C6" s="43">
        <v>0</v>
      </c>
      <c r="D6" s="51">
        <v>0</v>
      </c>
      <c r="E6" s="51">
        <v>0</v>
      </c>
      <c r="F6" s="52">
        <v>0</v>
      </c>
      <c r="G6" s="52">
        <v>0</v>
      </c>
      <c r="H6" s="52">
        <v>0</v>
      </c>
      <c r="I6" s="52">
        <v>0</v>
      </c>
      <c r="J6" s="51">
        <v>0</v>
      </c>
      <c r="K6" s="51">
        <v>0</v>
      </c>
      <c r="L6" s="51">
        <v>0</v>
      </c>
      <c r="M6" s="51">
        <v>0</v>
      </c>
      <c r="N6" s="51">
        <v>0</v>
      </c>
      <c r="O6" s="54">
        <v>0</v>
      </c>
      <c r="P6" s="46">
        <f t="shared" si="0"/>
        <v>12931</v>
      </c>
      <c r="R6" s="1">
        <f t="shared" si="1"/>
        <v>12931</v>
      </c>
      <c r="S6" s="1">
        <f t="shared" si="1"/>
        <v>0</v>
      </c>
      <c r="T6" s="1">
        <f t="shared" si="2"/>
        <v>12931</v>
      </c>
    </row>
    <row r="7" spans="1:20" x14ac:dyDescent="0.2">
      <c r="A7" s="16" t="s">
        <v>9</v>
      </c>
      <c r="B7" s="43">
        <v>18941</v>
      </c>
      <c r="C7" s="43">
        <v>0</v>
      </c>
      <c r="D7" s="51">
        <v>0</v>
      </c>
      <c r="E7" s="51">
        <v>0</v>
      </c>
      <c r="F7" s="52">
        <v>0</v>
      </c>
      <c r="G7" s="52">
        <v>0</v>
      </c>
      <c r="H7" s="52">
        <v>0</v>
      </c>
      <c r="I7" s="52">
        <v>0</v>
      </c>
      <c r="J7" s="51">
        <v>0</v>
      </c>
      <c r="K7" s="51">
        <v>0</v>
      </c>
      <c r="L7" s="51">
        <v>0</v>
      </c>
      <c r="M7" s="51">
        <v>0</v>
      </c>
      <c r="N7" s="51">
        <v>0</v>
      </c>
      <c r="O7" s="54">
        <v>0</v>
      </c>
      <c r="P7" s="46">
        <f t="shared" si="0"/>
        <v>18941</v>
      </c>
      <c r="R7" s="1">
        <f t="shared" si="1"/>
        <v>18941</v>
      </c>
      <c r="S7" s="1">
        <f t="shared" si="1"/>
        <v>0</v>
      </c>
      <c r="T7" s="1">
        <f t="shared" si="2"/>
        <v>18941</v>
      </c>
    </row>
    <row r="8" spans="1:20" x14ac:dyDescent="0.2">
      <c r="A8" s="16" t="s">
        <v>41</v>
      </c>
      <c r="B8" s="43">
        <v>5102</v>
      </c>
      <c r="C8" s="43">
        <v>18712</v>
      </c>
      <c r="D8" s="51">
        <v>0</v>
      </c>
      <c r="E8" s="51">
        <v>0</v>
      </c>
      <c r="F8" s="52">
        <v>0</v>
      </c>
      <c r="G8" s="52">
        <v>0</v>
      </c>
      <c r="H8" s="52">
        <v>0</v>
      </c>
      <c r="I8" s="52">
        <v>0</v>
      </c>
      <c r="J8" s="51">
        <v>0</v>
      </c>
      <c r="K8" s="51">
        <v>0</v>
      </c>
      <c r="L8" s="51">
        <v>0</v>
      </c>
      <c r="M8" s="51">
        <v>0</v>
      </c>
      <c r="N8" s="51">
        <v>0</v>
      </c>
      <c r="O8" s="54">
        <v>0</v>
      </c>
      <c r="P8" s="46">
        <f t="shared" si="0"/>
        <v>23814</v>
      </c>
      <c r="R8" s="1">
        <f t="shared" si="1"/>
        <v>5102</v>
      </c>
      <c r="S8" s="1">
        <f t="shared" si="1"/>
        <v>18712</v>
      </c>
      <c r="T8" s="1">
        <f t="shared" si="2"/>
        <v>23814</v>
      </c>
    </row>
    <row r="9" spans="1:20" x14ac:dyDescent="0.2">
      <c r="A9" s="16" t="s">
        <v>65</v>
      </c>
      <c r="B9" s="43">
        <v>0</v>
      </c>
      <c r="C9" s="43">
        <v>0</v>
      </c>
      <c r="D9" s="51">
        <v>0</v>
      </c>
      <c r="E9" s="51">
        <v>8100</v>
      </c>
      <c r="F9" s="52">
        <v>0</v>
      </c>
      <c r="G9" s="52">
        <v>0</v>
      </c>
      <c r="H9" s="52">
        <v>0</v>
      </c>
      <c r="I9" s="52">
        <v>0</v>
      </c>
      <c r="J9" s="51">
        <v>0</v>
      </c>
      <c r="K9" s="51">
        <v>0</v>
      </c>
      <c r="L9" s="51">
        <v>0</v>
      </c>
      <c r="M9" s="51">
        <v>0</v>
      </c>
      <c r="N9" s="51">
        <v>0</v>
      </c>
      <c r="O9" s="54">
        <v>0</v>
      </c>
      <c r="P9" s="46">
        <f t="shared" si="0"/>
        <v>8100</v>
      </c>
      <c r="R9" s="1">
        <f t="shared" si="1"/>
        <v>0</v>
      </c>
      <c r="S9" s="1">
        <f t="shared" si="1"/>
        <v>8100</v>
      </c>
      <c r="T9" s="1">
        <f t="shared" si="2"/>
        <v>8100</v>
      </c>
    </row>
    <row r="10" spans="1:20" x14ac:dyDescent="0.2">
      <c r="A10" s="61" t="s">
        <v>82</v>
      </c>
      <c r="B10" s="51">
        <v>98762</v>
      </c>
      <c r="C10" s="43">
        <v>0</v>
      </c>
      <c r="D10" s="51">
        <v>0</v>
      </c>
      <c r="E10" s="51">
        <v>0</v>
      </c>
      <c r="F10" s="52">
        <v>0</v>
      </c>
      <c r="G10" s="52">
        <v>0</v>
      </c>
      <c r="H10" s="52">
        <v>0</v>
      </c>
      <c r="I10" s="52">
        <v>0</v>
      </c>
      <c r="J10" s="51">
        <v>0</v>
      </c>
      <c r="K10" s="51">
        <v>0</v>
      </c>
      <c r="L10" s="51">
        <v>0</v>
      </c>
      <c r="M10" s="51">
        <v>0</v>
      </c>
      <c r="N10" s="51">
        <v>0</v>
      </c>
      <c r="O10" s="54">
        <v>0</v>
      </c>
      <c r="P10" s="46">
        <f t="shared" si="0"/>
        <v>98762</v>
      </c>
      <c r="R10" s="1">
        <f t="shared" si="1"/>
        <v>98762</v>
      </c>
      <c r="S10" s="1">
        <f t="shared" si="1"/>
        <v>0</v>
      </c>
      <c r="T10" s="1">
        <f t="shared" si="2"/>
        <v>98762</v>
      </c>
    </row>
    <row r="11" spans="1:20" x14ac:dyDescent="0.2">
      <c r="A11" s="16" t="s">
        <v>10</v>
      </c>
      <c r="B11" s="43">
        <v>1757</v>
      </c>
      <c r="C11" s="43">
        <v>0</v>
      </c>
      <c r="D11" s="51">
        <v>0</v>
      </c>
      <c r="E11" s="51">
        <v>0</v>
      </c>
      <c r="F11" s="52">
        <v>0</v>
      </c>
      <c r="G11" s="52">
        <v>0</v>
      </c>
      <c r="H11" s="52">
        <v>0</v>
      </c>
      <c r="I11" s="52">
        <v>0</v>
      </c>
      <c r="J11" s="51">
        <v>0</v>
      </c>
      <c r="K11" s="51">
        <v>0</v>
      </c>
      <c r="L11" s="51">
        <v>0</v>
      </c>
      <c r="M11" s="51">
        <v>0</v>
      </c>
      <c r="N11" s="51">
        <v>0</v>
      </c>
      <c r="O11" s="54">
        <v>0</v>
      </c>
      <c r="P11" s="46">
        <f t="shared" si="0"/>
        <v>1757</v>
      </c>
      <c r="R11" s="1">
        <f t="shared" si="1"/>
        <v>1757</v>
      </c>
      <c r="S11" s="1">
        <f t="shared" si="1"/>
        <v>0</v>
      </c>
      <c r="T11" s="1">
        <f t="shared" si="2"/>
        <v>1757</v>
      </c>
    </row>
    <row r="12" spans="1:20" x14ac:dyDescent="0.2">
      <c r="A12" s="16" t="s">
        <v>42</v>
      </c>
      <c r="B12" s="43">
        <v>250780</v>
      </c>
      <c r="C12" s="43">
        <v>132987</v>
      </c>
      <c r="D12" s="51">
        <v>0</v>
      </c>
      <c r="E12" s="51">
        <v>0</v>
      </c>
      <c r="F12" s="52">
        <v>0</v>
      </c>
      <c r="G12" s="52">
        <v>0</v>
      </c>
      <c r="H12" s="52">
        <v>0</v>
      </c>
      <c r="I12" s="52">
        <v>0</v>
      </c>
      <c r="J12" s="51">
        <v>0</v>
      </c>
      <c r="K12" s="51">
        <v>0</v>
      </c>
      <c r="L12" s="51">
        <v>0</v>
      </c>
      <c r="M12" s="51">
        <v>0</v>
      </c>
      <c r="N12" s="51">
        <v>0</v>
      </c>
      <c r="O12" s="54">
        <v>0</v>
      </c>
      <c r="P12" s="46">
        <f t="shared" si="0"/>
        <v>383767</v>
      </c>
      <c r="R12" s="1">
        <f t="shared" si="1"/>
        <v>250780</v>
      </c>
      <c r="S12" s="1">
        <f t="shared" si="1"/>
        <v>132987</v>
      </c>
      <c r="T12" s="1">
        <f t="shared" si="2"/>
        <v>383767</v>
      </c>
    </row>
    <row r="13" spans="1:20" x14ac:dyDescent="0.2">
      <c r="A13" s="16" t="s">
        <v>11</v>
      </c>
      <c r="B13" s="43">
        <v>127921</v>
      </c>
      <c r="C13" s="43">
        <v>0</v>
      </c>
      <c r="D13" s="51">
        <v>0</v>
      </c>
      <c r="E13" s="51">
        <v>0</v>
      </c>
      <c r="F13" s="52">
        <v>0</v>
      </c>
      <c r="G13" s="52">
        <v>0</v>
      </c>
      <c r="H13" s="52">
        <v>0</v>
      </c>
      <c r="I13" s="52">
        <v>0</v>
      </c>
      <c r="J13" s="51">
        <v>0</v>
      </c>
      <c r="K13" s="51">
        <v>0</v>
      </c>
      <c r="L13" s="51">
        <v>0</v>
      </c>
      <c r="M13" s="51">
        <v>0</v>
      </c>
      <c r="N13" s="51">
        <v>0</v>
      </c>
      <c r="O13" s="54">
        <v>0</v>
      </c>
      <c r="P13" s="46">
        <f t="shared" si="0"/>
        <v>127921</v>
      </c>
      <c r="R13" s="1">
        <f t="shared" si="1"/>
        <v>127921</v>
      </c>
      <c r="S13" s="1">
        <f t="shared" si="1"/>
        <v>0</v>
      </c>
      <c r="T13" s="1">
        <f t="shared" si="2"/>
        <v>127921</v>
      </c>
    </row>
    <row r="14" spans="1:20" x14ac:dyDescent="0.2">
      <c r="A14" s="55" t="s">
        <v>74</v>
      </c>
      <c r="B14" s="43">
        <v>0</v>
      </c>
      <c r="C14" s="43">
        <v>0</v>
      </c>
      <c r="D14" s="51">
        <v>0</v>
      </c>
      <c r="E14" s="51">
        <v>1440</v>
      </c>
      <c r="F14" s="52">
        <v>0</v>
      </c>
      <c r="G14" s="52">
        <v>0</v>
      </c>
      <c r="H14" s="52">
        <v>0</v>
      </c>
      <c r="I14" s="52">
        <v>0</v>
      </c>
      <c r="J14" s="51">
        <v>0</v>
      </c>
      <c r="K14" s="51">
        <v>0</v>
      </c>
      <c r="L14" s="51">
        <v>0</v>
      </c>
      <c r="M14" s="51">
        <v>0</v>
      </c>
      <c r="N14" s="51">
        <v>0</v>
      </c>
      <c r="O14" s="54">
        <v>0</v>
      </c>
      <c r="P14" s="46">
        <f t="shared" si="0"/>
        <v>1440</v>
      </c>
      <c r="R14" s="1">
        <f t="shared" si="1"/>
        <v>0</v>
      </c>
      <c r="S14" s="1">
        <f t="shared" si="1"/>
        <v>1440</v>
      </c>
      <c r="T14" s="1">
        <f t="shared" si="2"/>
        <v>1440</v>
      </c>
    </row>
    <row r="15" spans="1:20" x14ac:dyDescent="0.2">
      <c r="A15" s="55" t="s">
        <v>29</v>
      </c>
      <c r="B15" s="43">
        <v>0</v>
      </c>
      <c r="C15" s="43">
        <v>369516</v>
      </c>
      <c r="D15" s="51">
        <v>0</v>
      </c>
      <c r="E15" s="51">
        <v>0</v>
      </c>
      <c r="F15" s="52">
        <v>0</v>
      </c>
      <c r="G15" s="52">
        <v>0</v>
      </c>
      <c r="H15" s="52">
        <v>0</v>
      </c>
      <c r="I15" s="52">
        <v>0</v>
      </c>
      <c r="J15" s="51">
        <v>0</v>
      </c>
      <c r="K15" s="51">
        <v>0</v>
      </c>
      <c r="L15" s="51">
        <v>0</v>
      </c>
      <c r="M15" s="51">
        <v>0</v>
      </c>
      <c r="N15" s="51">
        <v>0</v>
      </c>
      <c r="O15" s="54">
        <v>0</v>
      </c>
      <c r="P15" s="46">
        <f t="shared" si="0"/>
        <v>369516</v>
      </c>
      <c r="R15" s="1">
        <f t="shared" si="1"/>
        <v>0</v>
      </c>
      <c r="S15" s="1">
        <f t="shared" si="1"/>
        <v>369516</v>
      </c>
      <c r="T15" s="1">
        <f t="shared" si="2"/>
        <v>369516</v>
      </c>
    </row>
    <row r="16" spans="1:20" x14ac:dyDescent="0.2">
      <c r="A16" s="55" t="s">
        <v>12</v>
      </c>
      <c r="B16" s="43">
        <v>7309</v>
      </c>
      <c r="C16" s="43">
        <v>0</v>
      </c>
      <c r="D16" s="51">
        <v>0</v>
      </c>
      <c r="E16" s="51">
        <v>0</v>
      </c>
      <c r="F16" s="52">
        <v>0</v>
      </c>
      <c r="G16" s="52">
        <v>0</v>
      </c>
      <c r="H16" s="52">
        <v>0</v>
      </c>
      <c r="I16" s="52">
        <v>0</v>
      </c>
      <c r="J16" s="51">
        <v>0</v>
      </c>
      <c r="K16" s="51">
        <v>0</v>
      </c>
      <c r="L16" s="51">
        <v>0</v>
      </c>
      <c r="M16" s="51">
        <v>0</v>
      </c>
      <c r="N16" s="51">
        <v>0</v>
      </c>
      <c r="O16" s="54">
        <v>0</v>
      </c>
      <c r="P16" s="46">
        <f t="shared" si="0"/>
        <v>7309</v>
      </c>
      <c r="R16" s="1">
        <f t="shared" si="1"/>
        <v>7309</v>
      </c>
      <c r="S16" s="1">
        <f t="shared" si="1"/>
        <v>0</v>
      </c>
      <c r="T16" s="1">
        <f t="shared" si="2"/>
        <v>7309</v>
      </c>
    </row>
    <row r="17" spans="1:20" x14ac:dyDescent="0.2">
      <c r="A17" s="55" t="s">
        <v>44</v>
      </c>
      <c r="B17" s="43">
        <v>937608</v>
      </c>
      <c r="C17" s="43">
        <v>0</v>
      </c>
      <c r="D17" s="51">
        <v>0</v>
      </c>
      <c r="E17" s="51">
        <v>0</v>
      </c>
      <c r="F17" s="52">
        <v>0</v>
      </c>
      <c r="G17" s="52">
        <v>0</v>
      </c>
      <c r="H17" s="52">
        <v>0</v>
      </c>
      <c r="I17" s="52">
        <v>0</v>
      </c>
      <c r="J17" s="51">
        <v>0</v>
      </c>
      <c r="K17" s="51">
        <v>0</v>
      </c>
      <c r="L17" s="51">
        <v>0</v>
      </c>
      <c r="M17" s="51">
        <v>0</v>
      </c>
      <c r="N17" s="51">
        <v>0</v>
      </c>
      <c r="O17" s="54">
        <v>0</v>
      </c>
      <c r="P17" s="46">
        <f t="shared" si="0"/>
        <v>937608</v>
      </c>
      <c r="R17" s="1">
        <f t="shared" si="1"/>
        <v>937608</v>
      </c>
      <c r="S17" s="1">
        <f t="shared" si="1"/>
        <v>0</v>
      </c>
      <c r="T17" s="1">
        <f t="shared" si="2"/>
        <v>937608</v>
      </c>
    </row>
    <row r="18" spans="1:20" x14ac:dyDescent="0.2">
      <c r="A18" s="55" t="s">
        <v>13</v>
      </c>
      <c r="B18" s="43">
        <v>0</v>
      </c>
      <c r="C18" s="43">
        <v>0</v>
      </c>
      <c r="D18" s="51">
        <v>1445694</v>
      </c>
      <c r="E18" s="51">
        <v>1146004</v>
      </c>
      <c r="F18" s="52">
        <v>0</v>
      </c>
      <c r="G18" s="52">
        <v>0</v>
      </c>
      <c r="H18" s="52">
        <v>0</v>
      </c>
      <c r="I18" s="52">
        <v>0</v>
      </c>
      <c r="J18" s="51">
        <v>0</v>
      </c>
      <c r="K18" s="51">
        <v>0</v>
      </c>
      <c r="L18" s="51">
        <v>0</v>
      </c>
      <c r="M18" s="51">
        <v>0</v>
      </c>
      <c r="N18" s="51">
        <v>0</v>
      </c>
      <c r="O18" s="54">
        <v>0</v>
      </c>
      <c r="P18" s="46">
        <f t="shared" si="0"/>
        <v>2591698</v>
      </c>
      <c r="R18" s="1">
        <f t="shared" si="1"/>
        <v>1445694</v>
      </c>
      <c r="S18" s="1">
        <f t="shared" si="1"/>
        <v>1146004</v>
      </c>
      <c r="T18" s="1">
        <f t="shared" si="2"/>
        <v>2591698</v>
      </c>
    </row>
    <row r="19" spans="1:20" x14ac:dyDescent="0.2">
      <c r="A19" s="55" t="s">
        <v>14</v>
      </c>
      <c r="B19" s="43">
        <v>74652</v>
      </c>
      <c r="C19" s="43">
        <v>0</v>
      </c>
      <c r="D19" s="51">
        <v>0</v>
      </c>
      <c r="E19" s="51">
        <v>0</v>
      </c>
      <c r="F19" s="52">
        <v>0</v>
      </c>
      <c r="G19" s="52">
        <v>0</v>
      </c>
      <c r="H19" s="52">
        <v>0</v>
      </c>
      <c r="I19" s="52">
        <v>0</v>
      </c>
      <c r="J19" s="51">
        <v>0</v>
      </c>
      <c r="K19" s="51">
        <v>0</v>
      </c>
      <c r="L19" s="51">
        <v>0</v>
      </c>
      <c r="M19" s="51">
        <v>0</v>
      </c>
      <c r="N19" s="51">
        <v>0</v>
      </c>
      <c r="O19" s="54">
        <v>0</v>
      </c>
      <c r="P19" s="46">
        <f t="shared" si="0"/>
        <v>74652</v>
      </c>
      <c r="R19" s="1">
        <f t="shared" si="1"/>
        <v>74652</v>
      </c>
      <c r="S19" s="1">
        <f t="shared" si="1"/>
        <v>0</v>
      </c>
      <c r="T19" s="1">
        <f t="shared" si="2"/>
        <v>74652</v>
      </c>
    </row>
    <row r="20" spans="1:20" x14ac:dyDescent="0.2">
      <c r="A20" s="55" t="s">
        <v>45</v>
      </c>
      <c r="B20" s="43">
        <v>60382</v>
      </c>
      <c r="C20" s="43">
        <v>212318</v>
      </c>
      <c r="D20" s="51">
        <v>0</v>
      </c>
      <c r="E20" s="51">
        <v>0</v>
      </c>
      <c r="F20" s="52">
        <v>0</v>
      </c>
      <c r="G20" s="52">
        <v>0</v>
      </c>
      <c r="H20" s="52">
        <v>0</v>
      </c>
      <c r="I20" s="52">
        <v>0</v>
      </c>
      <c r="J20" s="51">
        <v>0</v>
      </c>
      <c r="K20" s="51">
        <v>0</v>
      </c>
      <c r="L20" s="51">
        <v>0</v>
      </c>
      <c r="M20" s="51">
        <v>0</v>
      </c>
      <c r="N20" s="51">
        <v>0</v>
      </c>
      <c r="O20" s="54">
        <v>0</v>
      </c>
      <c r="P20" s="46">
        <f t="shared" si="0"/>
        <v>272700</v>
      </c>
      <c r="R20" s="1">
        <f t="shared" si="1"/>
        <v>60382</v>
      </c>
      <c r="S20" s="1">
        <f t="shared" si="1"/>
        <v>212318</v>
      </c>
      <c r="T20" s="1">
        <f t="shared" si="2"/>
        <v>272700</v>
      </c>
    </row>
    <row r="21" spans="1:20" x14ac:dyDescent="0.2">
      <c r="A21" s="55" t="s">
        <v>15</v>
      </c>
      <c r="B21" s="43">
        <v>0</v>
      </c>
      <c r="C21" s="43">
        <v>1540</v>
      </c>
      <c r="D21" s="51">
        <v>0</v>
      </c>
      <c r="E21" s="51">
        <v>0</v>
      </c>
      <c r="F21" s="52">
        <v>0</v>
      </c>
      <c r="G21" s="52">
        <v>0</v>
      </c>
      <c r="H21" s="52">
        <v>0</v>
      </c>
      <c r="I21" s="52">
        <v>0</v>
      </c>
      <c r="J21" s="51">
        <v>0</v>
      </c>
      <c r="K21" s="51">
        <v>0</v>
      </c>
      <c r="L21" s="51">
        <v>0</v>
      </c>
      <c r="M21" s="51">
        <v>0</v>
      </c>
      <c r="N21" s="51">
        <v>0</v>
      </c>
      <c r="O21" s="54">
        <v>0</v>
      </c>
      <c r="P21" s="46">
        <f t="shared" si="0"/>
        <v>1540</v>
      </c>
      <c r="R21" s="1">
        <f t="shared" si="1"/>
        <v>0</v>
      </c>
      <c r="S21" s="1">
        <f t="shared" si="1"/>
        <v>1540</v>
      </c>
      <c r="T21" s="1">
        <f t="shared" si="2"/>
        <v>1540</v>
      </c>
    </row>
    <row r="22" spans="1:20" x14ac:dyDescent="0.2">
      <c r="A22" s="55" t="s">
        <v>16</v>
      </c>
      <c r="B22" s="43">
        <v>9317</v>
      </c>
      <c r="C22" s="43">
        <v>0</v>
      </c>
      <c r="D22" s="51">
        <v>0</v>
      </c>
      <c r="E22" s="51">
        <v>0</v>
      </c>
      <c r="F22" s="52">
        <v>0</v>
      </c>
      <c r="G22" s="52">
        <v>0</v>
      </c>
      <c r="H22" s="52">
        <v>0</v>
      </c>
      <c r="I22" s="52">
        <v>0</v>
      </c>
      <c r="J22" s="51">
        <v>0</v>
      </c>
      <c r="K22" s="51">
        <v>0</v>
      </c>
      <c r="L22" s="51">
        <v>0</v>
      </c>
      <c r="M22" s="51">
        <v>0</v>
      </c>
      <c r="N22" s="51">
        <v>0</v>
      </c>
      <c r="O22" s="54">
        <v>0</v>
      </c>
      <c r="P22" s="46">
        <f t="shared" si="0"/>
        <v>9317</v>
      </c>
      <c r="R22" s="1">
        <f t="shared" si="1"/>
        <v>9317</v>
      </c>
      <c r="S22" s="1">
        <f t="shared" si="1"/>
        <v>0</v>
      </c>
      <c r="T22" s="1">
        <f t="shared" si="2"/>
        <v>9317</v>
      </c>
    </row>
    <row r="23" spans="1:20" x14ac:dyDescent="0.2">
      <c r="A23" s="55" t="s">
        <v>17</v>
      </c>
      <c r="B23" s="43">
        <v>88725</v>
      </c>
      <c r="C23" s="43">
        <v>0</v>
      </c>
      <c r="D23" s="51">
        <v>0</v>
      </c>
      <c r="E23" s="51">
        <v>0</v>
      </c>
      <c r="F23" s="52">
        <v>0</v>
      </c>
      <c r="G23" s="52">
        <v>0</v>
      </c>
      <c r="H23" s="52">
        <v>0</v>
      </c>
      <c r="I23" s="52">
        <v>0</v>
      </c>
      <c r="J23" s="51">
        <v>0</v>
      </c>
      <c r="K23" s="51">
        <v>0</v>
      </c>
      <c r="L23" s="51">
        <v>0</v>
      </c>
      <c r="M23" s="51">
        <v>0</v>
      </c>
      <c r="N23" s="51">
        <v>0</v>
      </c>
      <c r="O23" s="54">
        <v>0</v>
      </c>
      <c r="P23" s="46">
        <f t="shared" si="0"/>
        <v>88725</v>
      </c>
      <c r="R23" s="1">
        <f t="shared" si="1"/>
        <v>88725</v>
      </c>
      <c r="S23" s="1">
        <f t="shared" si="1"/>
        <v>0</v>
      </c>
      <c r="T23" s="1">
        <f t="shared" si="2"/>
        <v>88725</v>
      </c>
    </row>
    <row r="24" spans="1:20" x14ac:dyDescent="0.2">
      <c r="A24" s="55" t="s">
        <v>83</v>
      </c>
      <c r="B24" s="43">
        <v>16423</v>
      </c>
      <c r="C24" s="43">
        <v>0</v>
      </c>
      <c r="D24" s="51">
        <v>0</v>
      </c>
      <c r="E24" s="51">
        <v>0</v>
      </c>
      <c r="F24" s="52">
        <v>0</v>
      </c>
      <c r="G24" s="52">
        <v>0</v>
      </c>
      <c r="H24" s="52">
        <v>0</v>
      </c>
      <c r="I24" s="52">
        <v>0</v>
      </c>
      <c r="J24" s="51">
        <v>0</v>
      </c>
      <c r="K24" s="51">
        <v>0</v>
      </c>
      <c r="L24" s="51">
        <v>0</v>
      </c>
      <c r="M24" s="51">
        <v>0</v>
      </c>
      <c r="N24" s="51">
        <v>0</v>
      </c>
      <c r="O24" s="54">
        <v>0</v>
      </c>
      <c r="P24" s="46">
        <f t="shared" si="0"/>
        <v>16423</v>
      </c>
      <c r="R24" s="1">
        <f t="shared" si="1"/>
        <v>16423</v>
      </c>
      <c r="S24" s="1">
        <f t="shared" si="1"/>
        <v>0</v>
      </c>
      <c r="T24" s="1">
        <f t="shared" si="2"/>
        <v>16423</v>
      </c>
    </row>
    <row r="25" spans="1:20" x14ac:dyDescent="0.2">
      <c r="A25" s="55" t="s">
        <v>46</v>
      </c>
      <c r="B25" s="43">
        <v>1321691</v>
      </c>
      <c r="C25" s="43">
        <v>0</v>
      </c>
      <c r="D25" s="51">
        <v>0</v>
      </c>
      <c r="E25" s="51">
        <v>0</v>
      </c>
      <c r="F25" s="52">
        <v>0</v>
      </c>
      <c r="G25" s="52">
        <v>0</v>
      </c>
      <c r="H25" s="52">
        <v>0</v>
      </c>
      <c r="I25" s="52">
        <v>0</v>
      </c>
      <c r="J25" s="51">
        <v>0</v>
      </c>
      <c r="K25" s="51">
        <v>0</v>
      </c>
      <c r="L25" s="51">
        <v>0</v>
      </c>
      <c r="M25" s="51">
        <v>0</v>
      </c>
      <c r="N25" s="51">
        <v>0</v>
      </c>
      <c r="O25" s="54">
        <v>0</v>
      </c>
      <c r="P25" s="46">
        <f t="shared" si="0"/>
        <v>1321691</v>
      </c>
      <c r="R25" s="1">
        <f t="shared" si="1"/>
        <v>1321691</v>
      </c>
      <c r="S25" s="1">
        <f t="shared" si="1"/>
        <v>0</v>
      </c>
      <c r="T25" s="1">
        <f t="shared" si="2"/>
        <v>1321691</v>
      </c>
    </row>
    <row r="26" spans="1:20" x14ac:dyDescent="0.2">
      <c r="A26" s="55" t="s">
        <v>30</v>
      </c>
      <c r="B26" s="43">
        <v>180520</v>
      </c>
      <c r="C26" s="43">
        <v>0</v>
      </c>
      <c r="D26" s="51">
        <v>0</v>
      </c>
      <c r="E26" s="51">
        <v>0</v>
      </c>
      <c r="F26" s="52">
        <v>0</v>
      </c>
      <c r="G26" s="52">
        <v>0</v>
      </c>
      <c r="H26" s="52">
        <v>0</v>
      </c>
      <c r="I26" s="52">
        <v>0</v>
      </c>
      <c r="J26" s="51">
        <v>0</v>
      </c>
      <c r="K26" s="51">
        <v>0</v>
      </c>
      <c r="L26" s="51">
        <v>0</v>
      </c>
      <c r="M26" s="51">
        <v>0</v>
      </c>
      <c r="N26" s="51">
        <v>0</v>
      </c>
      <c r="O26" s="54">
        <v>0</v>
      </c>
      <c r="P26" s="46">
        <f t="shared" si="0"/>
        <v>180520</v>
      </c>
      <c r="R26" s="1">
        <f t="shared" si="1"/>
        <v>180520</v>
      </c>
      <c r="S26" s="1">
        <f t="shared" si="1"/>
        <v>0</v>
      </c>
      <c r="T26" s="1">
        <f t="shared" si="2"/>
        <v>180520</v>
      </c>
    </row>
    <row r="27" spans="1:20" x14ac:dyDescent="0.2">
      <c r="A27" s="55" t="s">
        <v>19</v>
      </c>
      <c r="B27" s="43">
        <v>1554968</v>
      </c>
      <c r="C27" s="43">
        <v>0</v>
      </c>
      <c r="D27" s="51">
        <v>0</v>
      </c>
      <c r="E27" s="51">
        <v>0</v>
      </c>
      <c r="F27" s="52">
        <v>0</v>
      </c>
      <c r="G27" s="52">
        <v>0</v>
      </c>
      <c r="H27" s="52">
        <v>0</v>
      </c>
      <c r="I27" s="52">
        <v>0</v>
      </c>
      <c r="J27" s="51">
        <v>0</v>
      </c>
      <c r="K27" s="51">
        <v>0</v>
      </c>
      <c r="L27" s="51">
        <v>0</v>
      </c>
      <c r="M27" s="51">
        <v>0</v>
      </c>
      <c r="N27" s="51">
        <v>0</v>
      </c>
      <c r="O27" s="54">
        <v>0</v>
      </c>
      <c r="P27" s="46">
        <f t="shared" si="0"/>
        <v>1554968</v>
      </c>
      <c r="R27" s="1">
        <f t="shared" si="1"/>
        <v>1554968</v>
      </c>
      <c r="S27" s="1">
        <f t="shared" si="1"/>
        <v>0</v>
      </c>
      <c r="T27" s="1">
        <f t="shared" si="2"/>
        <v>1554968</v>
      </c>
    </row>
    <row r="28" spans="1:20" x14ac:dyDescent="0.2">
      <c r="A28" s="55" t="s">
        <v>47</v>
      </c>
      <c r="B28" s="43">
        <v>150263</v>
      </c>
      <c r="C28" s="43">
        <v>0</v>
      </c>
      <c r="D28" s="51">
        <v>0</v>
      </c>
      <c r="E28" s="51">
        <v>0</v>
      </c>
      <c r="F28" s="52">
        <v>0</v>
      </c>
      <c r="G28" s="52">
        <v>0</v>
      </c>
      <c r="H28" s="52">
        <v>0</v>
      </c>
      <c r="I28" s="52">
        <v>0</v>
      </c>
      <c r="J28" s="51">
        <v>0</v>
      </c>
      <c r="K28" s="51">
        <v>0</v>
      </c>
      <c r="L28" s="51">
        <v>0</v>
      </c>
      <c r="M28" s="51">
        <v>0</v>
      </c>
      <c r="N28" s="51">
        <v>0</v>
      </c>
      <c r="O28" s="54">
        <v>0</v>
      </c>
      <c r="P28" s="46">
        <f t="shared" si="0"/>
        <v>150263</v>
      </c>
      <c r="R28" s="1">
        <f t="shared" si="1"/>
        <v>150263</v>
      </c>
      <c r="S28" s="1">
        <f t="shared" si="1"/>
        <v>0</v>
      </c>
      <c r="T28" s="1">
        <f t="shared" si="2"/>
        <v>150263</v>
      </c>
    </row>
    <row r="29" spans="1:20" x14ac:dyDescent="0.2">
      <c r="A29" s="55" t="s">
        <v>20</v>
      </c>
      <c r="B29" s="43">
        <v>1350</v>
      </c>
      <c r="C29" s="43">
        <v>0</v>
      </c>
      <c r="D29" s="51">
        <v>0</v>
      </c>
      <c r="E29" s="51">
        <v>0</v>
      </c>
      <c r="F29" s="52">
        <v>0</v>
      </c>
      <c r="G29" s="52">
        <v>0</v>
      </c>
      <c r="H29" s="52">
        <v>0</v>
      </c>
      <c r="I29" s="52">
        <v>0</v>
      </c>
      <c r="J29" s="51">
        <v>0</v>
      </c>
      <c r="K29" s="51">
        <v>0</v>
      </c>
      <c r="L29" s="51">
        <v>0</v>
      </c>
      <c r="M29" s="51">
        <v>0</v>
      </c>
      <c r="N29" s="51">
        <v>0</v>
      </c>
      <c r="O29" s="54">
        <v>0</v>
      </c>
      <c r="P29" s="46">
        <f t="shared" si="0"/>
        <v>1350</v>
      </c>
      <c r="R29" s="1">
        <f t="shared" si="1"/>
        <v>1350</v>
      </c>
      <c r="S29" s="1">
        <f t="shared" si="1"/>
        <v>0</v>
      </c>
      <c r="T29" s="1">
        <f t="shared" si="2"/>
        <v>1350</v>
      </c>
    </row>
    <row r="30" spans="1:20" x14ac:dyDescent="0.2">
      <c r="A30" s="55" t="s">
        <v>49</v>
      </c>
      <c r="B30" s="43">
        <v>40452</v>
      </c>
      <c r="C30" s="43">
        <v>0</v>
      </c>
      <c r="D30" s="51">
        <v>0</v>
      </c>
      <c r="E30" s="51">
        <v>0</v>
      </c>
      <c r="F30" s="52">
        <v>0</v>
      </c>
      <c r="G30" s="52">
        <v>0</v>
      </c>
      <c r="H30" s="52">
        <v>0</v>
      </c>
      <c r="I30" s="52">
        <v>0</v>
      </c>
      <c r="J30" s="51">
        <v>0</v>
      </c>
      <c r="K30" s="51">
        <v>0</v>
      </c>
      <c r="L30" s="51">
        <v>0</v>
      </c>
      <c r="M30" s="51">
        <v>0</v>
      </c>
      <c r="N30" s="51">
        <v>0</v>
      </c>
      <c r="O30" s="54">
        <v>0</v>
      </c>
      <c r="P30" s="46">
        <f t="shared" si="0"/>
        <v>40452</v>
      </c>
      <c r="R30" s="1">
        <f t="shared" si="1"/>
        <v>40452</v>
      </c>
      <c r="S30" s="1">
        <f t="shared" si="1"/>
        <v>0</v>
      </c>
      <c r="T30" s="1">
        <f t="shared" si="2"/>
        <v>40452</v>
      </c>
    </row>
    <row r="31" spans="1:20" x14ac:dyDescent="0.2">
      <c r="A31" s="55" t="s">
        <v>73</v>
      </c>
      <c r="B31" s="43">
        <v>0</v>
      </c>
      <c r="C31" s="43">
        <v>0</v>
      </c>
      <c r="D31" s="51">
        <v>0</v>
      </c>
      <c r="E31" s="51">
        <v>0</v>
      </c>
      <c r="F31" s="52">
        <v>0</v>
      </c>
      <c r="G31" s="52">
        <v>0</v>
      </c>
      <c r="H31" s="52">
        <v>0</v>
      </c>
      <c r="I31" s="52">
        <v>0</v>
      </c>
      <c r="J31" s="51">
        <v>0</v>
      </c>
      <c r="K31" s="51">
        <v>0</v>
      </c>
      <c r="L31" s="51">
        <v>0</v>
      </c>
      <c r="M31" s="51">
        <v>0</v>
      </c>
      <c r="N31" s="51">
        <v>448278</v>
      </c>
      <c r="O31" s="54">
        <v>0</v>
      </c>
      <c r="P31" s="46">
        <f t="shared" si="0"/>
        <v>448278</v>
      </c>
      <c r="R31" s="1">
        <f t="shared" si="1"/>
        <v>448278</v>
      </c>
      <c r="S31" s="1">
        <f t="shared" si="1"/>
        <v>0</v>
      </c>
      <c r="T31" s="1">
        <f t="shared" si="2"/>
        <v>448278</v>
      </c>
    </row>
    <row r="32" spans="1:20" x14ac:dyDescent="0.2">
      <c r="A32" s="55" t="s">
        <v>21</v>
      </c>
      <c r="B32" s="43">
        <v>105510</v>
      </c>
      <c r="C32" s="43">
        <v>0</v>
      </c>
      <c r="D32" s="51">
        <v>0</v>
      </c>
      <c r="E32" s="51">
        <v>0</v>
      </c>
      <c r="F32" s="52">
        <v>0</v>
      </c>
      <c r="G32" s="52">
        <v>0</v>
      </c>
      <c r="H32" s="52">
        <v>0</v>
      </c>
      <c r="I32" s="52">
        <v>0</v>
      </c>
      <c r="J32" s="51">
        <v>0</v>
      </c>
      <c r="K32" s="51">
        <v>0</v>
      </c>
      <c r="L32" s="51">
        <v>0</v>
      </c>
      <c r="M32" s="51">
        <v>0</v>
      </c>
      <c r="N32" s="51">
        <v>0</v>
      </c>
      <c r="O32" s="54">
        <v>0</v>
      </c>
      <c r="P32" s="46">
        <f t="shared" si="0"/>
        <v>105510</v>
      </c>
      <c r="R32" s="1">
        <f t="shared" si="1"/>
        <v>105510</v>
      </c>
      <c r="S32" s="1">
        <f t="shared" si="1"/>
        <v>0</v>
      </c>
      <c r="T32" s="1">
        <f t="shared" si="2"/>
        <v>105510</v>
      </c>
    </row>
    <row r="33" spans="1:20" x14ac:dyDescent="0.2">
      <c r="A33" s="55" t="s">
        <v>22</v>
      </c>
      <c r="B33" s="43">
        <v>21000</v>
      </c>
      <c r="C33" s="43">
        <v>0</v>
      </c>
      <c r="D33" s="51">
        <v>0</v>
      </c>
      <c r="E33" s="51">
        <v>0</v>
      </c>
      <c r="F33" s="52">
        <v>0</v>
      </c>
      <c r="G33" s="52">
        <v>0</v>
      </c>
      <c r="H33" s="52">
        <v>0</v>
      </c>
      <c r="I33" s="52">
        <v>0</v>
      </c>
      <c r="J33" s="51">
        <v>0</v>
      </c>
      <c r="K33" s="51">
        <v>0</v>
      </c>
      <c r="L33" s="51">
        <v>0</v>
      </c>
      <c r="M33" s="51">
        <v>0</v>
      </c>
      <c r="N33" s="51">
        <v>0</v>
      </c>
      <c r="O33" s="54">
        <v>0</v>
      </c>
      <c r="P33" s="46">
        <f t="shared" si="0"/>
        <v>21000</v>
      </c>
      <c r="R33" s="1">
        <f t="shared" si="1"/>
        <v>21000</v>
      </c>
      <c r="S33" s="1">
        <f t="shared" si="1"/>
        <v>0</v>
      </c>
      <c r="T33" s="1">
        <f t="shared" si="2"/>
        <v>21000</v>
      </c>
    </row>
    <row r="34" spans="1:20" x14ac:dyDescent="0.2">
      <c r="A34" s="55" t="s">
        <v>50</v>
      </c>
      <c r="B34" s="43">
        <v>1745626</v>
      </c>
      <c r="C34" s="43">
        <v>0</v>
      </c>
      <c r="D34" s="51">
        <v>0</v>
      </c>
      <c r="E34" s="51">
        <v>0</v>
      </c>
      <c r="F34" s="52">
        <v>0</v>
      </c>
      <c r="G34" s="52">
        <v>0</v>
      </c>
      <c r="H34" s="52">
        <v>0</v>
      </c>
      <c r="I34" s="52">
        <v>0</v>
      </c>
      <c r="J34" s="51">
        <v>0</v>
      </c>
      <c r="K34" s="51">
        <v>0</v>
      </c>
      <c r="L34" s="51">
        <v>0</v>
      </c>
      <c r="M34" s="51">
        <v>0</v>
      </c>
      <c r="N34" s="51">
        <v>0</v>
      </c>
      <c r="O34" s="54">
        <v>0</v>
      </c>
      <c r="P34" s="46">
        <f t="shared" si="0"/>
        <v>1745626</v>
      </c>
      <c r="R34" s="1">
        <f t="shared" si="1"/>
        <v>1745626</v>
      </c>
      <c r="S34" s="1">
        <f t="shared" si="1"/>
        <v>0</v>
      </c>
      <c r="T34" s="1">
        <f t="shared" si="2"/>
        <v>1745626</v>
      </c>
    </row>
    <row r="35" spans="1:20" x14ac:dyDescent="0.2">
      <c r="A35" s="55" t="s">
        <v>84</v>
      </c>
      <c r="B35" s="43">
        <v>5979</v>
      </c>
      <c r="C35" s="43">
        <v>0</v>
      </c>
      <c r="D35" s="51">
        <v>0</v>
      </c>
      <c r="E35" s="51">
        <v>0</v>
      </c>
      <c r="F35" s="52">
        <v>0</v>
      </c>
      <c r="G35" s="52">
        <v>0</v>
      </c>
      <c r="H35" s="52">
        <v>0</v>
      </c>
      <c r="I35" s="52">
        <v>0</v>
      </c>
      <c r="J35" s="51">
        <v>0</v>
      </c>
      <c r="K35" s="51">
        <v>0</v>
      </c>
      <c r="L35" s="51">
        <v>0</v>
      </c>
      <c r="M35" s="51">
        <v>0</v>
      </c>
      <c r="N35" s="51">
        <v>0</v>
      </c>
      <c r="O35" s="54">
        <v>0</v>
      </c>
      <c r="P35" s="46">
        <f t="shared" si="0"/>
        <v>5979</v>
      </c>
      <c r="R35" s="1">
        <f t="shared" si="1"/>
        <v>5979</v>
      </c>
      <c r="S35" s="1">
        <f t="shared" si="1"/>
        <v>0</v>
      </c>
      <c r="T35" s="1">
        <f t="shared" si="2"/>
        <v>5979</v>
      </c>
    </row>
    <row r="36" spans="1:20" x14ac:dyDescent="0.2">
      <c r="A36" s="55" t="s">
        <v>85</v>
      </c>
      <c r="B36" s="43">
        <v>267237</v>
      </c>
      <c r="C36" s="43">
        <v>0</v>
      </c>
      <c r="D36" s="51">
        <v>0</v>
      </c>
      <c r="E36" s="51">
        <v>0</v>
      </c>
      <c r="F36" s="52">
        <v>0</v>
      </c>
      <c r="G36" s="52">
        <v>0</v>
      </c>
      <c r="H36" s="52">
        <v>0</v>
      </c>
      <c r="I36" s="52">
        <v>0</v>
      </c>
      <c r="J36" s="51">
        <v>0</v>
      </c>
      <c r="K36" s="51">
        <v>0</v>
      </c>
      <c r="L36" s="51">
        <v>0</v>
      </c>
      <c r="M36" s="51">
        <v>0</v>
      </c>
      <c r="N36" s="51">
        <v>0</v>
      </c>
      <c r="O36" s="54">
        <v>0</v>
      </c>
      <c r="P36" s="46">
        <f t="shared" si="0"/>
        <v>267237</v>
      </c>
      <c r="R36" s="1">
        <f t="shared" si="1"/>
        <v>267237</v>
      </c>
      <c r="S36" s="1">
        <f t="shared" si="1"/>
        <v>0</v>
      </c>
      <c r="T36" s="1">
        <f t="shared" si="2"/>
        <v>267237</v>
      </c>
    </row>
    <row r="37" spans="1:20" x14ac:dyDescent="0.2">
      <c r="A37" s="55" t="s">
        <v>23</v>
      </c>
      <c r="B37" s="43">
        <v>176302</v>
      </c>
      <c r="C37" s="43">
        <v>0</v>
      </c>
      <c r="D37" s="51">
        <v>0</v>
      </c>
      <c r="E37" s="51">
        <v>0</v>
      </c>
      <c r="F37" s="52">
        <v>0</v>
      </c>
      <c r="G37" s="52">
        <v>0</v>
      </c>
      <c r="H37" s="52">
        <v>0</v>
      </c>
      <c r="I37" s="52">
        <v>0</v>
      </c>
      <c r="J37" s="51">
        <v>0</v>
      </c>
      <c r="K37" s="51">
        <v>0</v>
      </c>
      <c r="L37" s="51">
        <v>0</v>
      </c>
      <c r="M37" s="51">
        <v>0</v>
      </c>
      <c r="N37" s="51">
        <v>0</v>
      </c>
      <c r="O37" s="54">
        <v>0</v>
      </c>
      <c r="P37" s="46">
        <f t="shared" si="0"/>
        <v>176302</v>
      </c>
      <c r="R37" s="1">
        <f t="shared" si="1"/>
        <v>176302</v>
      </c>
      <c r="S37" s="1">
        <f t="shared" si="1"/>
        <v>0</v>
      </c>
      <c r="T37" s="1">
        <f t="shared" si="2"/>
        <v>176302</v>
      </c>
    </row>
    <row r="38" spans="1:20" x14ac:dyDescent="0.2">
      <c r="A38" s="55" t="s">
        <v>61</v>
      </c>
      <c r="B38" s="43">
        <v>0</v>
      </c>
      <c r="C38" s="43">
        <v>59730</v>
      </c>
      <c r="D38" s="51">
        <v>0</v>
      </c>
      <c r="E38" s="51">
        <v>0</v>
      </c>
      <c r="F38" s="52">
        <v>0</v>
      </c>
      <c r="G38" s="52">
        <v>0</v>
      </c>
      <c r="H38" s="52">
        <v>0</v>
      </c>
      <c r="I38" s="52">
        <v>0</v>
      </c>
      <c r="J38" s="51">
        <v>0</v>
      </c>
      <c r="K38" s="51">
        <v>0</v>
      </c>
      <c r="L38" s="51">
        <v>0</v>
      </c>
      <c r="M38" s="51">
        <v>0</v>
      </c>
      <c r="N38" s="51">
        <v>0</v>
      </c>
      <c r="O38" s="54">
        <v>0</v>
      </c>
      <c r="P38" s="46">
        <f t="shared" si="0"/>
        <v>59730</v>
      </c>
      <c r="R38" s="1">
        <f t="shared" si="1"/>
        <v>0</v>
      </c>
      <c r="S38" s="1">
        <f t="shared" si="1"/>
        <v>59730</v>
      </c>
      <c r="T38" s="1">
        <f t="shared" si="2"/>
        <v>59730</v>
      </c>
    </row>
    <row r="39" spans="1:20" x14ac:dyDescent="0.2">
      <c r="A39" s="55" t="s">
        <v>52</v>
      </c>
      <c r="B39" s="43">
        <v>28599</v>
      </c>
      <c r="C39" s="43">
        <v>0</v>
      </c>
      <c r="D39" s="51">
        <v>0</v>
      </c>
      <c r="E39" s="51">
        <v>0</v>
      </c>
      <c r="F39" s="52">
        <v>0</v>
      </c>
      <c r="G39" s="52">
        <v>0</v>
      </c>
      <c r="H39" s="52">
        <v>0</v>
      </c>
      <c r="I39" s="52">
        <v>0</v>
      </c>
      <c r="J39" s="51">
        <v>0</v>
      </c>
      <c r="K39" s="51">
        <v>0</v>
      </c>
      <c r="L39" s="51">
        <v>0</v>
      </c>
      <c r="M39" s="51">
        <v>0</v>
      </c>
      <c r="N39" s="51">
        <v>0</v>
      </c>
      <c r="O39" s="54">
        <v>0</v>
      </c>
      <c r="P39" s="46">
        <f t="shared" si="0"/>
        <v>28599</v>
      </c>
      <c r="R39" s="1">
        <f t="shared" si="1"/>
        <v>28599</v>
      </c>
      <c r="S39" s="1">
        <f t="shared" si="1"/>
        <v>0</v>
      </c>
      <c r="T39" s="1">
        <f t="shared" si="2"/>
        <v>28599</v>
      </c>
    </row>
    <row r="40" spans="1:20" x14ac:dyDescent="0.2">
      <c r="A40" s="55" t="s">
        <v>53</v>
      </c>
      <c r="B40" s="43">
        <v>157900</v>
      </c>
      <c r="C40" s="43">
        <v>0</v>
      </c>
      <c r="D40" s="51">
        <v>0</v>
      </c>
      <c r="E40" s="51">
        <v>0</v>
      </c>
      <c r="F40" s="52">
        <v>0</v>
      </c>
      <c r="G40" s="52">
        <v>0</v>
      </c>
      <c r="H40" s="52">
        <v>0</v>
      </c>
      <c r="I40" s="52">
        <v>0</v>
      </c>
      <c r="J40" s="51">
        <v>0</v>
      </c>
      <c r="K40" s="51">
        <v>0</v>
      </c>
      <c r="L40" s="51">
        <v>0</v>
      </c>
      <c r="M40" s="51">
        <v>0</v>
      </c>
      <c r="N40" s="51">
        <v>0</v>
      </c>
      <c r="O40" s="54">
        <v>0</v>
      </c>
      <c r="P40" s="46">
        <f t="shared" si="0"/>
        <v>157900</v>
      </c>
      <c r="R40" s="1">
        <f t="shared" si="1"/>
        <v>157900</v>
      </c>
      <c r="S40" s="1">
        <f t="shared" si="1"/>
        <v>0</v>
      </c>
      <c r="T40" s="1">
        <f t="shared" si="2"/>
        <v>157900</v>
      </c>
    </row>
    <row r="41" spans="1:20" x14ac:dyDescent="0.2">
      <c r="A41" s="55" t="s">
        <v>31</v>
      </c>
      <c r="B41" s="43">
        <v>202776</v>
      </c>
      <c r="C41" s="43">
        <v>0</v>
      </c>
      <c r="D41" s="51">
        <v>0</v>
      </c>
      <c r="E41" s="51">
        <v>0</v>
      </c>
      <c r="F41" s="52">
        <v>0</v>
      </c>
      <c r="G41" s="52">
        <v>0</v>
      </c>
      <c r="H41" s="52">
        <v>0</v>
      </c>
      <c r="I41" s="52">
        <v>0</v>
      </c>
      <c r="J41" s="51">
        <v>0</v>
      </c>
      <c r="K41" s="51">
        <v>0</v>
      </c>
      <c r="L41" s="51">
        <v>0</v>
      </c>
      <c r="M41" s="51">
        <v>0</v>
      </c>
      <c r="N41" s="51">
        <v>0</v>
      </c>
      <c r="O41" s="54">
        <v>0</v>
      </c>
      <c r="P41" s="46">
        <f t="shared" si="0"/>
        <v>202776</v>
      </c>
      <c r="R41" s="1">
        <f t="shared" si="1"/>
        <v>202776</v>
      </c>
      <c r="S41" s="1">
        <f t="shared" si="1"/>
        <v>0</v>
      </c>
      <c r="T41" s="1">
        <f t="shared" si="2"/>
        <v>202776</v>
      </c>
    </row>
    <row r="42" spans="1:20" x14ac:dyDescent="0.2">
      <c r="A42" s="55" t="s">
        <v>54</v>
      </c>
      <c r="B42" s="43">
        <v>562189</v>
      </c>
      <c r="C42" s="43">
        <v>0</v>
      </c>
      <c r="D42" s="51">
        <v>0</v>
      </c>
      <c r="E42" s="51">
        <v>0</v>
      </c>
      <c r="F42" s="52">
        <v>0</v>
      </c>
      <c r="G42" s="52">
        <v>0</v>
      </c>
      <c r="H42" s="52">
        <v>0</v>
      </c>
      <c r="I42" s="52">
        <v>0</v>
      </c>
      <c r="J42" s="51">
        <v>0</v>
      </c>
      <c r="K42" s="51">
        <v>0</v>
      </c>
      <c r="L42" s="51">
        <v>0</v>
      </c>
      <c r="M42" s="51">
        <v>0</v>
      </c>
      <c r="N42" s="51">
        <v>0</v>
      </c>
      <c r="O42" s="54">
        <v>0</v>
      </c>
      <c r="P42" s="46">
        <f t="shared" si="0"/>
        <v>562189</v>
      </c>
      <c r="R42" s="1">
        <f t="shared" si="1"/>
        <v>562189</v>
      </c>
      <c r="S42" s="1">
        <f t="shared" si="1"/>
        <v>0</v>
      </c>
      <c r="T42" s="1">
        <f t="shared" si="2"/>
        <v>562189</v>
      </c>
    </row>
    <row r="43" spans="1:20" x14ac:dyDescent="0.2">
      <c r="A43" s="55" t="s">
        <v>24</v>
      </c>
      <c r="B43" s="43">
        <v>15655</v>
      </c>
      <c r="C43" s="43">
        <v>0</v>
      </c>
      <c r="D43" s="51">
        <v>0</v>
      </c>
      <c r="E43" s="51">
        <v>0</v>
      </c>
      <c r="F43" s="52">
        <v>0</v>
      </c>
      <c r="G43" s="52">
        <v>0</v>
      </c>
      <c r="H43" s="52">
        <v>0</v>
      </c>
      <c r="I43" s="52">
        <v>0</v>
      </c>
      <c r="J43" s="51">
        <v>0</v>
      </c>
      <c r="K43" s="51">
        <v>0</v>
      </c>
      <c r="L43" s="51">
        <v>0</v>
      </c>
      <c r="M43" s="51">
        <v>0</v>
      </c>
      <c r="N43" s="51">
        <v>0</v>
      </c>
      <c r="O43" s="54">
        <v>0</v>
      </c>
      <c r="P43" s="46">
        <f t="shared" si="0"/>
        <v>15655</v>
      </c>
      <c r="R43" s="1">
        <f t="shared" si="1"/>
        <v>15655</v>
      </c>
      <c r="S43" s="1">
        <f t="shared" si="1"/>
        <v>0</v>
      </c>
      <c r="T43" s="1">
        <f t="shared" si="2"/>
        <v>15655</v>
      </c>
    </row>
    <row r="44" spans="1:20" x14ac:dyDescent="0.2">
      <c r="A44" s="55" t="s">
        <v>62</v>
      </c>
      <c r="B44" s="43">
        <v>0</v>
      </c>
      <c r="C44" s="43">
        <v>234152</v>
      </c>
      <c r="D44" s="51">
        <v>0</v>
      </c>
      <c r="E44" s="51">
        <v>0</v>
      </c>
      <c r="F44" s="52">
        <v>0</v>
      </c>
      <c r="G44" s="52">
        <v>0</v>
      </c>
      <c r="H44" s="52">
        <v>0</v>
      </c>
      <c r="I44" s="52">
        <v>0</v>
      </c>
      <c r="J44" s="51">
        <v>0</v>
      </c>
      <c r="K44" s="51">
        <v>0</v>
      </c>
      <c r="L44" s="51">
        <v>0</v>
      </c>
      <c r="M44" s="51">
        <v>0</v>
      </c>
      <c r="N44" s="51">
        <v>0</v>
      </c>
      <c r="O44" s="54">
        <v>0</v>
      </c>
      <c r="P44" s="46">
        <f t="shared" si="0"/>
        <v>234152</v>
      </c>
      <c r="R44" s="1">
        <f t="shared" si="1"/>
        <v>0</v>
      </c>
      <c r="S44" s="1">
        <f t="shared" si="1"/>
        <v>234152</v>
      </c>
      <c r="T44" s="1">
        <f t="shared" si="2"/>
        <v>234152</v>
      </c>
    </row>
    <row r="45" spans="1:20" x14ac:dyDescent="0.2">
      <c r="A45" s="55" t="s">
        <v>55</v>
      </c>
      <c r="B45" s="43">
        <v>441542</v>
      </c>
      <c r="C45" s="43">
        <v>387699</v>
      </c>
      <c r="D45" s="51">
        <v>0</v>
      </c>
      <c r="E45" s="51">
        <v>0</v>
      </c>
      <c r="F45" s="52">
        <v>0</v>
      </c>
      <c r="G45" s="52">
        <v>0</v>
      </c>
      <c r="H45" s="52">
        <v>0</v>
      </c>
      <c r="I45" s="52">
        <v>0</v>
      </c>
      <c r="J45" s="51">
        <v>0</v>
      </c>
      <c r="K45" s="51">
        <v>0</v>
      </c>
      <c r="L45" s="51">
        <v>0</v>
      </c>
      <c r="M45" s="51">
        <v>0</v>
      </c>
      <c r="N45" s="51">
        <v>0</v>
      </c>
      <c r="O45" s="54">
        <v>0</v>
      </c>
      <c r="P45" s="46">
        <f t="shared" si="0"/>
        <v>829241</v>
      </c>
      <c r="R45" s="1">
        <f t="shared" si="1"/>
        <v>441542</v>
      </c>
      <c r="S45" s="1">
        <f t="shared" si="1"/>
        <v>387699</v>
      </c>
      <c r="T45" s="1">
        <f t="shared" si="2"/>
        <v>829241</v>
      </c>
    </row>
    <row r="46" spans="1:20" x14ac:dyDescent="0.2">
      <c r="A46" s="55" t="s">
        <v>56</v>
      </c>
      <c r="B46" s="43">
        <v>297660</v>
      </c>
      <c r="C46" s="43">
        <v>0</v>
      </c>
      <c r="D46" s="51">
        <v>0</v>
      </c>
      <c r="E46" s="51">
        <v>0</v>
      </c>
      <c r="F46" s="52">
        <v>0</v>
      </c>
      <c r="G46" s="52">
        <v>0</v>
      </c>
      <c r="H46" s="52">
        <v>0</v>
      </c>
      <c r="I46" s="52">
        <v>0</v>
      </c>
      <c r="J46" s="51">
        <v>0</v>
      </c>
      <c r="K46" s="51">
        <v>0</v>
      </c>
      <c r="L46" s="51">
        <v>0</v>
      </c>
      <c r="M46" s="51">
        <v>0</v>
      </c>
      <c r="N46" s="51">
        <v>0</v>
      </c>
      <c r="O46" s="54">
        <v>0</v>
      </c>
      <c r="P46" s="46">
        <f t="shared" si="0"/>
        <v>297660</v>
      </c>
      <c r="R46" s="1">
        <f t="shared" si="1"/>
        <v>297660</v>
      </c>
      <c r="S46" s="1">
        <f t="shared" si="1"/>
        <v>0</v>
      </c>
      <c r="T46" s="1">
        <f t="shared" si="2"/>
        <v>297660</v>
      </c>
    </row>
    <row r="47" spans="1:20" x14ac:dyDescent="0.2">
      <c r="A47" s="55" t="s">
        <v>57</v>
      </c>
      <c r="B47" s="43">
        <v>196349</v>
      </c>
      <c r="C47" s="43">
        <v>224541</v>
      </c>
      <c r="D47" s="51">
        <v>0</v>
      </c>
      <c r="E47" s="51">
        <v>0</v>
      </c>
      <c r="F47" s="52">
        <v>0</v>
      </c>
      <c r="G47" s="52">
        <v>0</v>
      </c>
      <c r="H47" s="52">
        <v>0</v>
      </c>
      <c r="I47" s="52">
        <v>0</v>
      </c>
      <c r="J47" s="51">
        <v>0</v>
      </c>
      <c r="K47" s="51">
        <v>0</v>
      </c>
      <c r="L47" s="51">
        <v>0</v>
      </c>
      <c r="M47" s="51">
        <v>0</v>
      </c>
      <c r="N47" s="51">
        <v>0</v>
      </c>
      <c r="O47" s="54">
        <v>0</v>
      </c>
      <c r="P47" s="46">
        <f t="shared" si="0"/>
        <v>420890</v>
      </c>
      <c r="R47" s="1">
        <f t="shared" si="1"/>
        <v>196349</v>
      </c>
      <c r="S47" s="1">
        <f t="shared" si="1"/>
        <v>224541</v>
      </c>
      <c r="T47" s="1">
        <f t="shared" si="2"/>
        <v>420890</v>
      </c>
    </row>
    <row r="48" spans="1:20" x14ac:dyDescent="0.2">
      <c r="A48" s="55" t="s">
        <v>66</v>
      </c>
      <c r="B48" s="43">
        <v>0</v>
      </c>
      <c r="C48" s="43">
        <v>0</v>
      </c>
      <c r="D48" s="51">
        <v>0</v>
      </c>
      <c r="E48" s="51">
        <v>108316</v>
      </c>
      <c r="F48" s="52">
        <v>0</v>
      </c>
      <c r="G48" s="52">
        <v>0</v>
      </c>
      <c r="H48" s="52">
        <v>0</v>
      </c>
      <c r="I48" s="52">
        <v>0</v>
      </c>
      <c r="J48" s="51">
        <v>0</v>
      </c>
      <c r="K48" s="51">
        <v>0</v>
      </c>
      <c r="L48" s="51">
        <v>0</v>
      </c>
      <c r="M48" s="51">
        <v>0</v>
      </c>
      <c r="N48" s="51">
        <v>0</v>
      </c>
      <c r="O48" s="54">
        <v>0</v>
      </c>
      <c r="P48" s="46">
        <f t="shared" si="0"/>
        <v>108316</v>
      </c>
      <c r="R48" s="1">
        <f t="shared" si="1"/>
        <v>0</v>
      </c>
      <c r="S48" s="1">
        <f t="shared" si="1"/>
        <v>108316</v>
      </c>
      <c r="T48" s="1">
        <f t="shared" si="2"/>
        <v>108316</v>
      </c>
    </row>
    <row r="49" spans="1:20" x14ac:dyDescent="0.2">
      <c r="A49" s="55" t="s">
        <v>64</v>
      </c>
      <c r="B49" s="43">
        <v>0</v>
      </c>
      <c r="C49" s="43">
        <v>0</v>
      </c>
      <c r="D49" s="51">
        <v>21997</v>
      </c>
      <c r="E49" s="51">
        <v>0</v>
      </c>
      <c r="F49" s="52">
        <v>0</v>
      </c>
      <c r="G49" s="52">
        <v>0</v>
      </c>
      <c r="H49" s="52">
        <v>0</v>
      </c>
      <c r="I49" s="52">
        <v>0</v>
      </c>
      <c r="J49" s="51">
        <v>0</v>
      </c>
      <c r="K49" s="51">
        <v>0</v>
      </c>
      <c r="L49" s="51">
        <v>0</v>
      </c>
      <c r="M49" s="51">
        <v>0</v>
      </c>
      <c r="N49" s="51">
        <v>0</v>
      </c>
      <c r="O49" s="54">
        <v>0</v>
      </c>
      <c r="P49" s="46">
        <f t="shared" si="0"/>
        <v>21997</v>
      </c>
      <c r="R49" s="1">
        <f t="shared" si="1"/>
        <v>21997</v>
      </c>
      <c r="S49" s="1">
        <f t="shared" si="1"/>
        <v>0</v>
      </c>
      <c r="T49" s="1">
        <f t="shared" si="2"/>
        <v>21997</v>
      </c>
    </row>
    <row r="50" spans="1:20" x14ac:dyDescent="0.2">
      <c r="A50" s="55" t="s">
        <v>58</v>
      </c>
      <c r="B50" s="43">
        <v>9513</v>
      </c>
      <c r="C50" s="43">
        <v>119707</v>
      </c>
      <c r="D50" s="51">
        <v>0</v>
      </c>
      <c r="E50" s="51">
        <v>0</v>
      </c>
      <c r="F50" s="52">
        <v>0</v>
      </c>
      <c r="G50" s="52">
        <v>0</v>
      </c>
      <c r="H50" s="52">
        <v>0</v>
      </c>
      <c r="I50" s="52">
        <v>0</v>
      </c>
      <c r="J50" s="51">
        <v>0</v>
      </c>
      <c r="K50" s="51">
        <v>0</v>
      </c>
      <c r="L50" s="51">
        <v>0</v>
      </c>
      <c r="M50" s="51">
        <v>0</v>
      </c>
      <c r="N50" s="51">
        <v>0</v>
      </c>
      <c r="O50" s="54">
        <v>0</v>
      </c>
      <c r="P50" s="46">
        <f t="shared" si="0"/>
        <v>129220</v>
      </c>
      <c r="R50" s="1">
        <f t="shared" si="1"/>
        <v>9513</v>
      </c>
      <c r="S50" s="1">
        <f t="shared" si="1"/>
        <v>119707</v>
      </c>
      <c r="T50" s="1">
        <f t="shared" si="2"/>
        <v>129220</v>
      </c>
    </row>
    <row r="51" spans="1:20" x14ac:dyDescent="0.2">
      <c r="A51" s="55" t="s">
        <v>70</v>
      </c>
      <c r="B51" s="43">
        <v>0</v>
      </c>
      <c r="C51" s="43">
        <v>0</v>
      </c>
      <c r="D51" s="51">
        <v>0</v>
      </c>
      <c r="E51" s="51">
        <v>0</v>
      </c>
      <c r="F51" s="52">
        <v>0</v>
      </c>
      <c r="G51" s="52">
        <v>0</v>
      </c>
      <c r="H51" s="52">
        <v>0</v>
      </c>
      <c r="I51" s="52">
        <v>0</v>
      </c>
      <c r="J51" s="51">
        <v>0</v>
      </c>
      <c r="K51" s="51">
        <v>0</v>
      </c>
      <c r="L51" s="51">
        <v>0</v>
      </c>
      <c r="M51" s="51">
        <v>0</v>
      </c>
      <c r="N51" s="51">
        <v>63893</v>
      </c>
      <c r="O51" s="54">
        <v>0</v>
      </c>
      <c r="P51" s="46">
        <f t="shared" si="0"/>
        <v>63893</v>
      </c>
      <c r="R51" s="1">
        <f t="shared" si="1"/>
        <v>63893</v>
      </c>
      <c r="S51" s="1">
        <f t="shared" si="1"/>
        <v>0</v>
      </c>
      <c r="T51" s="1">
        <f t="shared" si="2"/>
        <v>63893</v>
      </c>
    </row>
    <row r="52" spans="1:20" x14ac:dyDescent="0.2">
      <c r="A52" s="55" t="s">
        <v>68</v>
      </c>
      <c r="B52" s="43">
        <v>0</v>
      </c>
      <c r="C52" s="43">
        <v>0</v>
      </c>
      <c r="D52" s="51">
        <v>0</v>
      </c>
      <c r="E52" s="51">
        <v>0</v>
      </c>
      <c r="F52" s="52">
        <v>2943468</v>
      </c>
      <c r="G52" s="52">
        <v>0</v>
      </c>
      <c r="H52" s="52">
        <v>0</v>
      </c>
      <c r="I52" s="52">
        <v>0</v>
      </c>
      <c r="J52" s="51">
        <v>0</v>
      </c>
      <c r="K52" s="51">
        <v>0</v>
      </c>
      <c r="L52" s="51">
        <v>0</v>
      </c>
      <c r="M52" s="51">
        <v>0</v>
      </c>
      <c r="N52" s="51">
        <v>0</v>
      </c>
      <c r="O52" s="54">
        <v>0</v>
      </c>
      <c r="P52" s="46">
        <f t="shared" si="0"/>
        <v>2943468</v>
      </c>
      <c r="R52" s="1">
        <f t="shared" si="1"/>
        <v>2943468</v>
      </c>
      <c r="S52" s="1">
        <f t="shared" si="1"/>
        <v>0</v>
      </c>
      <c r="T52" s="1">
        <f t="shared" si="2"/>
        <v>2943468</v>
      </c>
    </row>
    <row r="53" spans="1:20" x14ac:dyDescent="0.2">
      <c r="A53" s="55" t="s">
        <v>59</v>
      </c>
      <c r="B53" s="43">
        <v>3326</v>
      </c>
      <c r="C53" s="43">
        <v>0</v>
      </c>
      <c r="D53" s="51">
        <v>0</v>
      </c>
      <c r="E53" s="51">
        <v>0</v>
      </c>
      <c r="F53" s="52">
        <v>0</v>
      </c>
      <c r="G53" s="52">
        <v>0</v>
      </c>
      <c r="H53" s="52">
        <v>0</v>
      </c>
      <c r="I53" s="52">
        <v>0</v>
      </c>
      <c r="J53" s="51">
        <v>0</v>
      </c>
      <c r="K53" s="51">
        <v>0</v>
      </c>
      <c r="L53" s="51">
        <v>0</v>
      </c>
      <c r="M53" s="51">
        <v>0</v>
      </c>
      <c r="N53" s="51">
        <v>0</v>
      </c>
      <c r="O53" s="54">
        <v>0</v>
      </c>
      <c r="P53" s="46">
        <f t="shared" si="0"/>
        <v>3326</v>
      </c>
      <c r="R53" s="1">
        <f t="shared" si="1"/>
        <v>3326</v>
      </c>
      <c r="S53" s="1">
        <f t="shared" si="1"/>
        <v>0</v>
      </c>
      <c r="T53" s="1">
        <f t="shared" si="2"/>
        <v>3326</v>
      </c>
    </row>
    <row r="54" spans="1:20" x14ac:dyDescent="0.2">
      <c r="A54" s="55" t="s">
        <v>67</v>
      </c>
      <c r="B54" s="43">
        <v>0</v>
      </c>
      <c r="C54" s="43">
        <v>0</v>
      </c>
      <c r="D54" s="51">
        <v>0</v>
      </c>
      <c r="E54" s="51">
        <v>31979</v>
      </c>
      <c r="F54" s="52">
        <v>0</v>
      </c>
      <c r="G54" s="52">
        <v>0</v>
      </c>
      <c r="H54" s="52">
        <v>0</v>
      </c>
      <c r="I54" s="52">
        <v>0</v>
      </c>
      <c r="J54" s="51">
        <v>0</v>
      </c>
      <c r="K54" s="51">
        <v>0</v>
      </c>
      <c r="L54" s="51">
        <v>0</v>
      </c>
      <c r="M54" s="51">
        <v>0</v>
      </c>
      <c r="N54" s="51">
        <v>0</v>
      </c>
      <c r="O54" s="54">
        <v>0</v>
      </c>
      <c r="P54" s="46">
        <f t="shared" si="0"/>
        <v>31979</v>
      </c>
      <c r="R54" s="1">
        <f t="shared" si="1"/>
        <v>0</v>
      </c>
      <c r="S54" s="1">
        <f t="shared" si="1"/>
        <v>31979</v>
      </c>
      <c r="T54" s="1">
        <f t="shared" si="2"/>
        <v>31979</v>
      </c>
    </row>
    <row r="55" spans="1:20" x14ac:dyDescent="0.2">
      <c r="A55" s="55" t="s">
        <v>79</v>
      </c>
      <c r="B55" s="43">
        <v>0</v>
      </c>
      <c r="C55" s="43">
        <v>0</v>
      </c>
      <c r="D55" s="51">
        <v>0</v>
      </c>
      <c r="E55" s="51">
        <v>0</v>
      </c>
      <c r="F55" s="52">
        <v>127400</v>
      </c>
      <c r="G55" s="52">
        <v>0</v>
      </c>
      <c r="H55" s="52">
        <v>0</v>
      </c>
      <c r="I55" s="52">
        <v>0</v>
      </c>
      <c r="J55" s="51">
        <v>0</v>
      </c>
      <c r="K55" s="51">
        <v>0</v>
      </c>
      <c r="L55" s="51">
        <v>0</v>
      </c>
      <c r="M55" s="51">
        <v>0</v>
      </c>
      <c r="N55" s="51">
        <v>0</v>
      </c>
      <c r="O55" s="54">
        <v>0</v>
      </c>
      <c r="P55" s="46">
        <f t="shared" si="0"/>
        <v>127400</v>
      </c>
      <c r="R55" s="1">
        <f t="shared" si="1"/>
        <v>127400</v>
      </c>
      <c r="S55" s="1">
        <f t="shared" si="1"/>
        <v>0</v>
      </c>
      <c r="T55" s="1">
        <f t="shared" si="2"/>
        <v>127400</v>
      </c>
    </row>
    <row r="56" spans="1:20" x14ac:dyDescent="0.2">
      <c r="A56" s="16" t="s">
        <v>60</v>
      </c>
      <c r="B56" s="43">
        <v>52000</v>
      </c>
      <c r="C56" s="43">
        <v>0</v>
      </c>
      <c r="D56" s="51">
        <v>0</v>
      </c>
      <c r="E56" s="51">
        <v>0</v>
      </c>
      <c r="F56" s="52">
        <v>0</v>
      </c>
      <c r="G56" s="52">
        <v>0</v>
      </c>
      <c r="H56" s="52">
        <v>0</v>
      </c>
      <c r="I56" s="52">
        <v>0</v>
      </c>
      <c r="J56" s="51">
        <v>0</v>
      </c>
      <c r="K56" s="51">
        <v>0</v>
      </c>
      <c r="L56" s="51">
        <v>0</v>
      </c>
      <c r="M56" s="51">
        <v>0</v>
      </c>
      <c r="N56" s="51">
        <v>0</v>
      </c>
      <c r="O56" s="54">
        <v>0</v>
      </c>
      <c r="P56" s="46">
        <f t="shared" si="0"/>
        <v>52000</v>
      </c>
      <c r="R56" s="1">
        <f t="shared" si="1"/>
        <v>52000</v>
      </c>
      <c r="S56" s="1">
        <f t="shared" si="1"/>
        <v>0</v>
      </c>
      <c r="T56" s="1">
        <f t="shared" si="2"/>
        <v>52000</v>
      </c>
    </row>
    <row r="57" spans="1:20" x14ac:dyDescent="0.2">
      <c r="A57" s="31" t="s">
        <v>25</v>
      </c>
      <c r="B57" s="29">
        <f t="shared" ref="B57:P57" si="3">SUM(B5:B56)</f>
        <v>9250124</v>
      </c>
      <c r="C57" s="32">
        <f t="shared" si="3"/>
        <v>1760902</v>
      </c>
      <c r="D57" s="32">
        <f t="shared" si="3"/>
        <v>1467691</v>
      </c>
      <c r="E57" s="32">
        <f t="shared" si="3"/>
        <v>1295839</v>
      </c>
      <c r="F57" s="32">
        <f t="shared" si="3"/>
        <v>3070868</v>
      </c>
      <c r="G57" s="32">
        <f t="shared" si="3"/>
        <v>0</v>
      </c>
      <c r="H57" s="32">
        <f t="shared" si="3"/>
        <v>0</v>
      </c>
      <c r="I57" s="32">
        <f t="shared" si="3"/>
        <v>0</v>
      </c>
      <c r="J57" s="32">
        <f t="shared" si="3"/>
        <v>0</v>
      </c>
      <c r="K57" s="32">
        <f t="shared" si="3"/>
        <v>0</v>
      </c>
      <c r="L57" s="32">
        <f t="shared" si="3"/>
        <v>0</v>
      </c>
      <c r="M57" s="32">
        <f t="shared" si="3"/>
        <v>0</v>
      </c>
      <c r="N57" s="32">
        <f t="shared" si="3"/>
        <v>512171</v>
      </c>
      <c r="O57" s="32">
        <f t="shared" si="3"/>
        <v>0</v>
      </c>
      <c r="P57" s="47">
        <f t="shared" si="3"/>
        <v>17357595</v>
      </c>
      <c r="R57" s="1">
        <f>SUM(B57,D57,F57,H57,J57,L57,N57)</f>
        <v>14300854</v>
      </c>
      <c r="S57" s="1">
        <f>SUM(C57,E57,G57,I57,K57,M57,O57)</f>
        <v>3056741</v>
      </c>
      <c r="T57" s="1">
        <f t="shared" si="2"/>
        <v>17357595</v>
      </c>
    </row>
    <row r="58" spans="1:20" x14ac:dyDescent="0.2">
      <c r="A58" s="31" t="s">
        <v>5</v>
      </c>
      <c r="B58" s="37">
        <f>(B57/$P57)</f>
        <v>0.53291507262382831</v>
      </c>
      <c r="C58" s="48">
        <f>(C57/$P57)</f>
        <v>0.10144850136208386</v>
      </c>
      <c r="D58" s="37">
        <f t="shared" ref="D58:P58" si="4">(D57/$P57)</f>
        <v>8.4556126583204647E-2</v>
      </c>
      <c r="E58" s="37">
        <f t="shared" si="4"/>
        <v>7.4655446218211685E-2</v>
      </c>
      <c r="F58" s="37">
        <f t="shared" si="4"/>
        <v>0.17691782761379096</v>
      </c>
      <c r="G58" s="37">
        <f t="shared" si="4"/>
        <v>0</v>
      </c>
      <c r="H58" s="37">
        <f t="shared" si="4"/>
        <v>0</v>
      </c>
      <c r="I58" s="37">
        <f t="shared" si="4"/>
        <v>0</v>
      </c>
      <c r="J58" s="37">
        <f t="shared" si="4"/>
        <v>0</v>
      </c>
      <c r="K58" s="37">
        <f t="shared" si="4"/>
        <v>0</v>
      </c>
      <c r="L58" s="37">
        <f t="shared" si="4"/>
        <v>0</v>
      </c>
      <c r="M58" s="37">
        <f t="shared" si="4"/>
        <v>0</v>
      </c>
      <c r="N58" s="37">
        <f t="shared" si="4"/>
        <v>2.950702559888049E-2</v>
      </c>
      <c r="O58" s="37">
        <f t="shared" si="4"/>
        <v>0</v>
      </c>
      <c r="P58" s="49">
        <f t="shared" si="4"/>
        <v>1</v>
      </c>
    </row>
    <row r="59" spans="1:20" x14ac:dyDescent="0.2">
      <c r="A59" s="28" t="s">
        <v>27</v>
      </c>
      <c r="B59" s="33">
        <f t="shared" ref="B59:P59" si="5">COUNTIF(B5:B56,"&gt;0")</f>
        <v>38</v>
      </c>
      <c r="C59" s="50">
        <f t="shared" si="5"/>
        <v>10</v>
      </c>
      <c r="D59" s="50">
        <f t="shared" si="5"/>
        <v>2</v>
      </c>
      <c r="E59" s="50">
        <f t="shared" si="5"/>
        <v>5</v>
      </c>
      <c r="F59" s="50">
        <f t="shared" si="5"/>
        <v>2</v>
      </c>
      <c r="G59" s="50">
        <f t="shared" si="5"/>
        <v>0</v>
      </c>
      <c r="H59" s="50">
        <f t="shared" si="5"/>
        <v>0</v>
      </c>
      <c r="I59" s="50">
        <f t="shared" si="5"/>
        <v>0</v>
      </c>
      <c r="J59" s="50">
        <f t="shared" si="5"/>
        <v>0</v>
      </c>
      <c r="K59" s="50">
        <f t="shared" si="5"/>
        <v>0</v>
      </c>
      <c r="L59" s="50">
        <f t="shared" si="5"/>
        <v>0</v>
      </c>
      <c r="M59" s="50">
        <f t="shared" si="5"/>
        <v>0</v>
      </c>
      <c r="N59" s="50">
        <f t="shared" si="5"/>
        <v>2</v>
      </c>
      <c r="O59" s="50">
        <f t="shared" si="5"/>
        <v>0</v>
      </c>
      <c r="P59" s="36">
        <f t="shared" si="5"/>
        <v>52</v>
      </c>
    </row>
    <row r="60" spans="1:20" x14ac:dyDescent="0.2">
      <c r="A60" s="24"/>
      <c r="B60" s="17"/>
      <c r="C60" s="17"/>
      <c r="D60" s="17"/>
      <c r="E60" s="17"/>
      <c r="F60" s="17"/>
      <c r="G60" s="17"/>
      <c r="H60" s="17"/>
      <c r="I60" s="17"/>
      <c r="J60" s="17"/>
      <c r="K60" s="17"/>
      <c r="L60" s="17"/>
      <c r="M60" s="17"/>
      <c r="N60" s="17"/>
      <c r="O60" s="17"/>
      <c r="P60" s="18"/>
    </row>
    <row r="61" spans="1:20" ht="13.5" thickBot="1" x14ac:dyDescent="0.25">
      <c r="A61" s="19" t="s">
        <v>6</v>
      </c>
      <c r="B61" s="20"/>
      <c r="C61" s="20"/>
      <c r="D61" s="21"/>
      <c r="E61" s="21"/>
      <c r="F61" s="21"/>
      <c r="G61" s="21"/>
      <c r="H61" s="21"/>
      <c r="I61" s="21"/>
      <c r="J61" s="21"/>
      <c r="K61" s="21"/>
      <c r="L61" s="21"/>
      <c r="M61" s="21"/>
      <c r="N61" s="21"/>
      <c r="O61" s="21"/>
      <c r="P61" s="22"/>
    </row>
    <row r="62" spans="1:20" x14ac:dyDescent="0.2">
      <c r="D62" s="1"/>
      <c r="E62" s="1"/>
      <c r="F62" s="1"/>
      <c r="G62" s="1"/>
      <c r="H62" s="1"/>
      <c r="I62" s="1"/>
      <c r="J62" s="1"/>
      <c r="K62" s="1"/>
      <c r="L62" s="1"/>
      <c r="M62" s="1"/>
      <c r="N62" s="1"/>
      <c r="O62" s="1"/>
      <c r="P62" s="1"/>
    </row>
  </sheetData>
  <mergeCells count="7">
    <mergeCell ref="N3:O3"/>
    <mergeCell ref="B3:C3"/>
    <mergeCell ref="D3:E3"/>
    <mergeCell ref="F3:G3"/>
    <mergeCell ref="H3:I3"/>
    <mergeCell ref="J3:K3"/>
    <mergeCell ref="L3:M3"/>
  </mergeCells>
  <printOptions horizontalCentered="1"/>
  <pageMargins left="0.5" right="0.5" top="0.5" bottom="0.5" header="0.3" footer="0.3"/>
  <pageSetup paperSize="5" scale="64" fitToHeight="0" orientation="landscape" r:id="rId1"/>
  <headerFooter>
    <oddFooter>&amp;L&amp;12Office of Economic and Demographic Research&amp;R&amp;12Page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32</vt:i4>
      </vt:variant>
    </vt:vector>
  </HeadingPairs>
  <TitlesOfParts>
    <vt:vector size="48" baseType="lpstr">
      <vt:lpstr>Totals by Year</vt:lpstr>
      <vt:lpstr>2022</vt:lpstr>
      <vt:lpstr>2021</vt:lpstr>
      <vt:lpstr>2020</vt:lpstr>
      <vt:lpstr>2019</vt:lpstr>
      <vt:lpstr>2018</vt:lpstr>
      <vt:lpstr>2017</vt:lpstr>
      <vt:lpstr>2016</vt:lpstr>
      <vt:lpstr>2015</vt:lpstr>
      <vt:lpstr>2014</vt:lpstr>
      <vt:lpstr>2013</vt:lpstr>
      <vt:lpstr>2012</vt:lpstr>
      <vt:lpstr>2011</vt:lpstr>
      <vt:lpstr>2010</vt:lpstr>
      <vt:lpstr>2009</vt:lpstr>
      <vt:lpstr>2008</vt:lpstr>
      <vt:lpstr>'2008'!Print_Area</vt:lpstr>
      <vt:lpstr>'2009'!Print_Area</vt:lpstr>
      <vt:lpstr>'2010'!Print_Area</vt:lpstr>
      <vt:lpstr>'2011'!Print_Area</vt:lpstr>
      <vt:lpstr>'2012'!Print_Area</vt:lpstr>
      <vt:lpstr>'2013'!Print_Area</vt:lpstr>
      <vt:lpstr>'2014'!Print_Area</vt:lpstr>
      <vt:lpstr>'2015'!Print_Area</vt:lpstr>
      <vt:lpstr>'2016'!Print_Area</vt:lpstr>
      <vt:lpstr>'2017'!Print_Area</vt:lpstr>
      <vt:lpstr>'2018'!Print_Area</vt:lpstr>
      <vt:lpstr>'2019'!Print_Area</vt:lpstr>
      <vt:lpstr>'2020'!Print_Area</vt:lpstr>
      <vt:lpstr>'2021'!Print_Area</vt:lpstr>
      <vt:lpstr>'2022'!Print_Area</vt:lpstr>
      <vt:lpstr>'Totals by Year'!Print_Area</vt:lpstr>
      <vt:lpstr>'2008'!Print_Titles</vt:lpstr>
      <vt:lpstr>'2009'!Print_Titles</vt:lpstr>
      <vt:lpstr>'2010'!Print_Titles</vt:lpstr>
      <vt:lpstr>'2011'!Print_Titles</vt:lpstr>
      <vt:lpstr>'2012'!Print_Titles</vt:lpstr>
      <vt:lpstr>'2013'!Print_Titles</vt:lpstr>
      <vt:lpstr>'2014'!Print_Titles</vt:lpstr>
      <vt:lpstr>'2015'!Print_Titles</vt:lpstr>
      <vt:lpstr>'2016'!Print_Titles</vt:lpstr>
      <vt:lpstr>'2017'!Print_Titles</vt:lpstr>
      <vt:lpstr>'2018'!Print_Titles</vt:lpstr>
      <vt:lpstr>'2019'!Print_Titles</vt:lpstr>
      <vt:lpstr>'2020'!Print_Titles</vt:lpstr>
      <vt:lpstr>'2021'!Print_Titles</vt:lpstr>
      <vt:lpstr>'2022'!Print_Titles</vt:lpstr>
      <vt:lpstr>'Totals by Year'!Print_Titles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State of Florida</dc:creator>
  <cp:lastModifiedBy>O'Cain, Steve</cp:lastModifiedBy>
  <cp:lastPrinted>2024-07-10T16:52:37Z</cp:lastPrinted>
  <dcterms:created xsi:type="dcterms:W3CDTF">2000-07-05T17:45:16Z</dcterms:created>
  <dcterms:modified xsi:type="dcterms:W3CDTF">2024-07-10T16:52:57Z</dcterms:modified>
</cp:coreProperties>
</file>