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CAIN.STEVE\Documents\EDR\Local Formation\"/>
    </mc:Choice>
  </mc:AlternateContent>
  <bookViews>
    <workbookView xWindow="120" yWindow="120" windowWidth="11700" windowHeight="6285"/>
  </bookViews>
  <sheets>
    <sheet name="Charter Counties" sheetId="2" r:id="rId1"/>
  </sheets>
  <definedNames>
    <definedName name="_xlnm.Print_Area" localSheetId="0">'Charter Counties'!$A$1:$O$32</definedName>
  </definedNames>
  <calcPr calcId="162913"/>
</workbook>
</file>

<file path=xl/calcChain.xml><?xml version="1.0" encoding="utf-8"?>
<calcChain xmlns="http://schemas.openxmlformats.org/spreadsheetml/2006/main">
  <c r="M8" i="2" l="1"/>
  <c r="N8" i="2"/>
  <c r="M9" i="2"/>
  <c r="N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7" i="2"/>
  <c r="N27" i="2"/>
  <c r="M7" i="2"/>
  <c r="N7" i="2"/>
  <c r="N6" i="2"/>
  <c r="M6" i="2"/>
  <c r="I27" i="2"/>
  <c r="H26" i="2"/>
  <c r="H28" i="2"/>
  <c r="G26" i="2"/>
  <c r="G28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O12" i="2"/>
  <c r="I11" i="2"/>
  <c r="I10" i="2"/>
  <c r="I9" i="2"/>
  <c r="I8" i="2"/>
  <c r="I7" i="2"/>
  <c r="I6" i="2"/>
  <c r="L27" i="2"/>
  <c r="O27" i="2" s="1"/>
  <c r="K26" i="2"/>
  <c r="N26" i="2" s="1"/>
  <c r="J26" i="2"/>
  <c r="J28" i="2" s="1"/>
  <c r="L25" i="2"/>
  <c r="O25" i="2" s="1"/>
  <c r="L24" i="2"/>
  <c r="O24" i="2" s="1"/>
  <c r="L23" i="2"/>
  <c r="O23" i="2" s="1"/>
  <c r="L22" i="2"/>
  <c r="O22" i="2" s="1"/>
  <c r="L21" i="2"/>
  <c r="O21" i="2" s="1"/>
  <c r="L20" i="2"/>
  <c r="O20" i="2" s="1"/>
  <c r="L19" i="2"/>
  <c r="O19" i="2" s="1"/>
  <c r="L18" i="2"/>
  <c r="O18" i="2" s="1"/>
  <c r="L17" i="2"/>
  <c r="O17" i="2" s="1"/>
  <c r="L16" i="2"/>
  <c r="O16" i="2" s="1"/>
  <c r="L15" i="2"/>
  <c r="O15" i="2" s="1"/>
  <c r="L14" i="2"/>
  <c r="O14" i="2" s="1"/>
  <c r="L13" i="2"/>
  <c r="O13" i="2" s="1"/>
  <c r="L12" i="2"/>
  <c r="L11" i="2"/>
  <c r="O11" i="2" s="1"/>
  <c r="L10" i="2"/>
  <c r="O10" i="2" s="1"/>
  <c r="L9" i="2"/>
  <c r="O9" i="2" s="1"/>
  <c r="L8" i="2"/>
  <c r="O8" i="2" s="1"/>
  <c r="L7" i="2"/>
  <c r="O7" i="2" s="1"/>
  <c r="L6" i="2"/>
  <c r="O6" i="2" s="1"/>
  <c r="F27" i="2"/>
  <c r="E26" i="2"/>
  <c r="E28" i="2"/>
  <c r="D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26" i="2"/>
  <c r="F28" i="2"/>
  <c r="D28" i="2"/>
  <c r="I26" i="2"/>
  <c r="I28" i="2"/>
  <c r="K28" i="2" l="1"/>
  <c r="M26" i="2"/>
  <c r="L26" i="2"/>
  <c r="O26" i="2" l="1"/>
  <c r="L28" i="2"/>
</calcChain>
</file>

<file path=xl/sharedStrings.xml><?xml version="1.0" encoding="utf-8"?>
<sst xmlns="http://schemas.openxmlformats.org/spreadsheetml/2006/main" count="60" uniqueCount="40">
  <si>
    <t>County</t>
  </si>
  <si>
    <t>Alachua</t>
  </si>
  <si>
    <t>Brevard</t>
  </si>
  <si>
    <t>Broward</t>
  </si>
  <si>
    <t>Charlotte</t>
  </si>
  <si>
    <t>Clay</t>
  </si>
  <si>
    <t>Duval</t>
  </si>
  <si>
    <t>Hillsborough</t>
  </si>
  <si>
    <t>Lee</t>
  </si>
  <si>
    <t>Miami-Dade</t>
  </si>
  <si>
    <t>Orange</t>
  </si>
  <si>
    <t>Osceola</t>
  </si>
  <si>
    <t>Palm Beach</t>
  </si>
  <si>
    <t>Pinellas</t>
  </si>
  <si>
    <t>Polk</t>
  </si>
  <si>
    <t>Sarasota</t>
  </si>
  <si>
    <t>Seminole</t>
  </si>
  <si>
    <t>Volusia</t>
  </si>
  <si>
    <t>Year</t>
  </si>
  <si>
    <t>Effective</t>
  </si>
  <si>
    <t>Leon</t>
  </si>
  <si>
    <t>Columbia</t>
  </si>
  <si>
    <t>Wakulla</t>
  </si>
  <si>
    <t>#</t>
  </si>
  <si>
    <t>Statewide Population</t>
  </si>
  <si>
    <t>Charters as % of Statewide</t>
  </si>
  <si>
    <t>Countywide</t>
  </si>
  <si>
    <t>Population</t>
  </si>
  <si>
    <t>Unincorporated</t>
  </si>
  <si>
    <t>Incorporated</t>
  </si>
  <si>
    <t>Data Sources:</t>
  </si>
  <si>
    <t>2010 Population Census</t>
  </si>
  <si>
    <t>Florida's Charter Counties</t>
  </si>
  <si>
    <t>Year That County Charter Became Effective and Charter Counties' Population as a Percentage of the Statewide Population</t>
  </si>
  <si>
    <t>Charter Counties' Population</t>
  </si>
  <si>
    <t>1) Florida Association of Counties, "Charter County Information" webpage via the following link: www.fl-counties.com/charter-county-information</t>
  </si>
  <si>
    <t>2020 Population Census</t>
  </si>
  <si>
    <t>2023 Population Estimates</t>
  </si>
  <si>
    <t>Net Change: 2020 to 2023</t>
  </si>
  <si>
    <t>2) "Florida Estimates of Population 2023" Bureau of Economic and Business Research, University of Florida (2023).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</si>
</sst>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(* #,##0_);_(* \(#,##0\);_(* &quot;-&quot;_);_(@_)"/>
    <numFmt numFmtId="164" formatCode="0.0%"/>
  </numFmts>
  <fonts count="6" x14ac:knownFonts="1">
    <font>
      <sz val="12"/>
      <name val="Arial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4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2" fillId="2" borderId="3" xfId="0" applyFont="1" applyFill="1" applyBorder="1"/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2" fillId="2" borderId="1" xfId="0" applyFont="1" applyFill="1" applyBorder="1"/>
    <xf numFmtId="0" fontId="2" fillId="2" borderId="5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8" xfId="0" applyFont="1" applyFill="1" applyBorder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2" xfId="0" applyFont="1" applyBorder="1" applyAlignment="1">
      <alignment horizontal="center"/>
    </xf>
    <xf numFmtId="41" fontId="2" fillId="0" borderId="13" xfId="0" applyNumberFormat="1" applyFont="1" applyBorder="1" applyAlignment="1"/>
    <xf numFmtId="41" fontId="2" fillId="0" borderId="12" xfId="0" applyNumberFormat="1" applyFont="1" applyBorder="1" applyAlignment="1"/>
    <xf numFmtId="41" fontId="2" fillId="0" borderId="14" xfId="0" applyNumberFormat="1" applyFont="1" applyBorder="1" applyAlignment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41" fontId="2" fillId="0" borderId="17" xfId="0" applyNumberFormat="1" applyFont="1" applyBorder="1" applyAlignment="1"/>
    <xf numFmtId="41" fontId="2" fillId="0" borderId="16" xfId="0" applyNumberFormat="1" applyFont="1" applyBorder="1" applyAlignment="1"/>
    <xf numFmtId="41" fontId="2" fillId="0" borderId="18" xfId="0" applyNumberFormat="1" applyFont="1" applyBorder="1" applyAlignment="1"/>
    <xf numFmtId="0" fontId="3" fillId="0" borderId="19" xfId="0" applyFont="1" applyBorder="1"/>
    <xf numFmtId="0" fontId="2" fillId="0" borderId="20" xfId="0" applyFont="1" applyBorder="1" applyAlignment="1">
      <alignment horizontal="center"/>
    </xf>
    <xf numFmtId="41" fontId="3" fillId="0" borderId="17" xfId="0" applyNumberFormat="1" applyFont="1" applyBorder="1" applyAlignment="1"/>
    <xf numFmtId="41" fontId="3" fillId="0" borderId="16" xfId="0" applyNumberFormat="1" applyFont="1" applyBorder="1" applyAlignment="1"/>
    <xf numFmtId="41" fontId="3" fillId="0" borderId="18" xfId="0" applyNumberFormat="1" applyFont="1" applyBorder="1" applyAlignment="1"/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164" fontId="3" fillId="0" borderId="17" xfId="0" applyNumberFormat="1" applyFont="1" applyBorder="1" applyAlignment="1"/>
    <xf numFmtId="164" fontId="3" fillId="0" borderId="16" xfId="0" applyNumberFormat="1" applyFont="1" applyBorder="1" applyAlignment="1"/>
    <xf numFmtId="164" fontId="3" fillId="0" borderId="23" xfId="0" applyNumberFormat="1" applyFont="1" applyBorder="1" applyAlignment="1"/>
    <xf numFmtId="0" fontId="2" fillId="0" borderId="6" xfId="0" applyFont="1" applyBorder="1" applyAlignment="1">
      <alignment horizontal="center"/>
    </xf>
    <xf numFmtId="41" fontId="2" fillId="0" borderId="24" xfId="0" applyNumberFormat="1" applyFont="1" applyBorder="1" applyAlignment="1"/>
    <xf numFmtId="41" fontId="2" fillId="0" borderId="4" xfId="0" applyNumberFormat="1" applyFont="1" applyBorder="1" applyAlignment="1"/>
    <xf numFmtId="41" fontId="2" fillId="0" borderId="25" xfId="0" applyNumberFormat="1" applyFont="1" applyBorder="1" applyAlignment="1"/>
    <xf numFmtId="0" fontId="4" fillId="2" borderId="1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2" xfId="0" applyFont="1" applyBorder="1" applyAlignment="1">
      <alignment wrapText="1"/>
    </xf>
    <xf numFmtId="0" fontId="1" fillId="0" borderId="7" xfId="0" applyFont="1" applyBorder="1" applyAlignment="1">
      <alignment wrapText="1"/>
    </xf>
    <xf numFmtId="0" fontId="1" fillId="0" borderId="26" xfId="0" applyFont="1" applyBorder="1" applyAlignment="1">
      <alignment wrapText="1"/>
    </xf>
    <xf numFmtId="0" fontId="1" fillId="0" borderId="10" xfId="0" applyFont="1" applyBorder="1" applyAlignment="1">
      <alignment wrapText="1"/>
    </xf>
    <xf numFmtId="0" fontId="5" fillId="2" borderId="3" xfId="0" applyFont="1" applyFill="1" applyBorder="1" applyAlignment="1">
      <alignment horizontal="center"/>
    </xf>
    <xf numFmtId="0" fontId="5" fillId="2" borderId="27" xfId="0" applyFont="1" applyFill="1" applyBorder="1" applyAlignment="1">
      <alignment horizontal="center"/>
    </xf>
    <xf numFmtId="0" fontId="5" fillId="2" borderId="25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28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tabSelected="1" workbookViewId="0">
      <selection sqref="A1:O1"/>
    </sheetView>
  </sheetViews>
  <sheetFormatPr defaultRowHeight="15" x14ac:dyDescent="0.2"/>
  <cols>
    <col min="1" max="1" width="3.77734375" customWidth="1"/>
    <col min="2" max="2" width="14.77734375" customWidth="1"/>
    <col min="3" max="3" width="9.77734375" customWidth="1"/>
    <col min="4" max="15" width="12.77734375" customWidth="1"/>
  </cols>
  <sheetData>
    <row r="1" spans="1:15" ht="26.25" x14ac:dyDescent="0.4">
      <c r="A1" s="52" t="s">
        <v>32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</row>
    <row r="2" spans="1:15" ht="18.75" thickBot="1" x14ac:dyDescent="0.3">
      <c r="A2" s="43" t="s">
        <v>33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5"/>
    </row>
    <row r="3" spans="1:15" ht="15.75" x14ac:dyDescent="0.25">
      <c r="A3" s="4"/>
      <c r="B3" s="5"/>
      <c r="C3" s="6"/>
      <c r="D3" s="55" t="s">
        <v>31</v>
      </c>
      <c r="E3" s="56"/>
      <c r="F3" s="57"/>
      <c r="G3" s="55" t="s">
        <v>36</v>
      </c>
      <c r="H3" s="56"/>
      <c r="I3" s="57"/>
      <c r="J3" s="55" t="s">
        <v>37</v>
      </c>
      <c r="K3" s="56"/>
      <c r="L3" s="57"/>
      <c r="M3" s="55" t="s">
        <v>38</v>
      </c>
      <c r="N3" s="56"/>
      <c r="O3" s="57"/>
    </row>
    <row r="4" spans="1:15" ht="15.75" x14ac:dyDescent="0.25">
      <c r="A4" s="7"/>
      <c r="B4" s="8"/>
      <c r="C4" s="9" t="s">
        <v>18</v>
      </c>
      <c r="D4" s="10" t="s">
        <v>26</v>
      </c>
      <c r="E4" s="9" t="s">
        <v>28</v>
      </c>
      <c r="F4" s="11" t="s">
        <v>29</v>
      </c>
      <c r="G4" s="10" t="s">
        <v>26</v>
      </c>
      <c r="H4" s="9" t="s">
        <v>28</v>
      </c>
      <c r="I4" s="11" t="s">
        <v>29</v>
      </c>
      <c r="J4" s="10" t="s">
        <v>26</v>
      </c>
      <c r="K4" s="9" t="s">
        <v>28</v>
      </c>
      <c r="L4" s="11" t="s">
        <v>29</v>
      </c>
      <c r="M4" s="10" t="s">
        <v>26</v>
      </c>
      <c r="N4" s="9" t="s">
        <v>28</v>
      </c>
      <c r="O4" s="11" t="s">
        <v>29</v>
      </c>
    </row>
    <row r="5" spans="1:15" ht="16.5" thickBot="1" x14ac:dyDescent="0.3">
      <c r="A5" s="12" t="s">
        <v>23</v>
      </c>
      <c r="B5" s="13" t="s">
        <v>0</v>
      </c>
      <c r="C5" s="14" t="s">
        <v>19</v>
      </c>
      <c r="D5" s="15" t="s">
        <v>27</v>
      </c>
      <c r="E5" s="14" t="s">
        <v>27</v>
      </c>
      <c r="F5" s="16" t="s">
        <v>27</v>
      </c>
      <c r="G5" s="15" t="s">
        <v>27</v>
      </c>
      <c r="H5" s="14" t="s">
        <v>27</v>
      </c>
      <c r="I5" s="16" t="s">
        <v>27</v>
      </c>
      <c r="J5" s="15" t="s">
        <v>27</v>
      </c>
      <c r="K5" s="14" t="s">
        <v>27</v>
      </c>
      <c r="L5" s="16" t="s">
        <v>27</v>
      </c>
      <c r="M5" s="15" t="s">
        <v>27</v>
      </c>
      <c r="N5" s="14" t="s">
        <v>27</v>
      </c>
      <c r="O5" s="16" t="s">
        <v>27</v>
      </c>
    </row>
    <row r="6" spans="1:15" x14ac:dyDescent="0.2">
      <c r="A6" s="17">
        <v>1</v>
      </c>
      <c r="B6" s="18" t="s">
        <v>1</v>
      </c>
      <c r="C6" s="19">
        <v>1987</v>
      </c>
      <c r="D6" s="20">
        <v>247336</v>
      </c>
      <c r="E6" s="21">
        <v>98991</v>
      </c>
      <c r="F6" s="22">
        <f>(D6-E6)</f>
        <v>148345</v>
      </c>
      <c r="G6" s="20">
        <v>278468</v>
      </c>
      <c r="H6" s="21">
        <v>108824</v>
      </c>
      <c r="I6" s="22">
        <f>(G6-H6)</f>
        <v>169644</v>
      </c>
      <c r="J6" s="20">
        <v>293040</v>
      </c>
      <c r="K6" s="21">
        <v>114213</v>
      </c>
      <c r="L6" s="22">
        <f>(J6-K6)</f>
        <v>178827</v>
      </c>
      <c r="M6" s="40">
        <f t="shared" ref="M6:O7" si="0">(J6-G6)</f>
        <v>14572</v>
      </c>
      <c r="N6" s="41">
        <f t="shared" si="0"/>
        <v>5389</v>
      </c>
      <c r="O6" s="42">
        <f t="shared" si="0"/>
        <v>9183</v>
      </c>
    </row>
    <row r="7" spans="1:15" x14ac:dyDescent="0.2">
      <c r="A7" s="23">
        <v>2</v>
      </c>
      <c r="B7" s="24" t="s">
        <v>2</v>
      </c>
      <c r="C7" s="25">
        <v>1994</v>
      </c>
      <c r="D7" s="26">
        <v>543376</v>
      </c>
      <c r="E7" s="27">
        <v>206332</v>
      </c>
      <c r="F7" s="28">
        <f>(D7-E7)</f>
        <v>337044</v>
      </c>
      <c r="G7" s="26">
        <v>606612</v>
      </c>
      <c r="H7" s="27">
        <v>223591</v>
      </c>
      <c r="I7" s="28">
        <f>(G7-H7)</f>
        <v>383021</v>
      </c>
      <c r="J7" s="26">
        <v>640773</v>
      </c>
      <c r="K7" s="27">
        <v>232547</v>
      </c>
      <c r="L7" s="28">
        <f>(J7-K7)</f>
        <v>408226</v>
      </c>
      <c r="M7" s="26">
        <f t="shared" si="0"/>
        <v>34161</v>
      </c>
      <c r="N7" s="27">
        <f t="shared" si="0"/>
        <v>8956</v>
      </c>
      <c r="O7" s="28">
        <f t="shared" si="0"/>
        <v>25205</v>
      </c>
    </row>
    <row r="8" spans="1:15" x14ac:dyDescent="0.2">
      <c r="A8" s="23">
        <v>3</v>
      </c>
      <c r="B8" s="24" t="s">
        <v>3</v>
      </c>
      <c r="C8" s="25">
        <v>1975</v>
      </c>
      <c r="D8" s="26">
        <v>1748066</v>
      </c>
      <c r="E8" s="27">
        <v>17088</v>
      </c>
      <c r="F8" s="28">
        <f t="shared" ref="F8:F25" si="1">(D8-E8)</f>
        <v>1730978</v>
      </c>
      <c r="G8" s="26">
        <v>1944375</v>
      </c>
      <c r="H8" s="27">
        <v>16888</v>
      </c>
      <c r="I8" s="28">
        <f t="shared" ref="I8:I25" si="2">(G8-H8)</f>
        <v>1927487</v>
      </c>
      <c r="J8" s="26">
        <v>1973579</v>
      </c>
      <c r="K8" s="27">
        <v>17224</v>
      </c>
      <c r="L8" s="28">
        <f t="shared" ref="L8:L25" si="3">(J8-K8)</f>
        <v>1956355</v>
      </c>
      <c r="M8" s="26">
        <f t="shared" ref="M8:M25" si="4">(J8-G8)</f>
        <v>29204</v>
      </c>
      <c r="N8" s="27">
        <f t="shared" ref="N8:N25" si="5">(K8-H8)</f>
        <v>336</v>
      </c>
      <c r="O8" s="28">
        <f t="shared" ref="O8:O25" si="6">(L8-I8)</f>
        <v>28868</v>
      </c>
    </row>
    <row r="9" spans="1:15" x14ac:dyDescent="0.2">
      <c r="A9" s="23">
        <v>4</v>
      </c>
      <c r="B9" s="24" t="s">
        <v>4</v>
      </c>
      <c r="C9" s="25">
        <v>1986</v>
      </c>
      <c r="D9" s="26">
        <v>159978</v>
      </c>
      <c r="E9" s="27">
        <v>143337</v>
      </c>
      <c r="F9" s="28">
        <f t="shared" si="1"/>
        <v>16641</v>
      </c>
      <c r="G9" s="26">
        <v>186847</v>
      </c>
      <c r="H9" s="27">
        <v>167376</v>
      </c>
      <c r="I9" s="28">
        <f t="shared" si="2"/>
        <v>19471</v>
      </c>
      <c r="J9" s="26">
        <v>204126</v>
      </c>
      <c r="K9" s="27">
        <v>183716</v>
      </c>
      <c r="L9" s="28">
        <f t="shared" si="3"/>
        <v>20410</v>
      </c>
      <c r="M9" s="26">
        <f t="shared" si="4"/>
        <v>17279</v>
      </c>
      <c r="N9" s="27">
        <f t="shared" si="5"/>
        <v>16340</v>
      </c>
      <c r="O9" s="28">
        <f t="shared" si="6"/>
        <v>939</v>
      </c>
    </row>
    <row r="10" spans="1:15" x14ac:dyDescent="0.2">
      <c r="A10" s="23">
        <v>5</v>
      </c>
      <c r="B10" s="24" t="s">
        <v>5</v>
      </c>
      <c r="C10" s="25">
        <v>1991</v>
      </c>
      <c r="D10" s="26">
        <v>190865</v>
      </c>
      <c r="E10" s="27">
        <v>173446</v>
      </c>
      <c r="F10" s="28">
        <f t="shared" si="1"/>
        <v>17419</v>
      </c>
      <c r="G10" s="26">
        <v>218245</v>
      </c>
      <c r="H10" s="27">
        <v>197103</v>
      </c>
      <c r="I10" s="28">
        <f t="shared" si="2"/>
        <v>21142</v>
      </c>
      <c r="J10" s="26">
        <v>231042</v>
      </c>
      <c r="K10" s="27">
        <v>209189</v>
      </c>
      <c r="L10" s="28">
        <f t="shared" si="3"/>
        <v>21853</v>
      </c>
      <c r="M10" s="26">
        <f t="shared" si="4"/>
        <v>12797</v>
      </c>
      <c r="N10" s="27">
        <f t="shared" si="5"/>
        <v>12086</v>
      </c>
      <c r="O10" s="28">
        <f t="shared" si="6"/>
        <v>711</v>
      </c>
    </row>
    <row r="11" spans="1:15" x14ac:dyDescent="0.2">
      <c r="A11" s="23">
        <v>6</v>
      </c>
      <c r="B11" s="24" t="s">
        <v>21</v>
      </c>
      <c r="C11" s="25">
        <v>2002</v>
      </c>
      <c r="D11" s="26">
        <v>67531</v>
      </c>
      <c r="E11" s="27">
        <v>54918</v>
      </c>
      <c r="F11" s="28">
        <f t="shared" si="1"/>
        <v>12613</v>
      </c>
      <c r="G11" s="26">
        <v>69698</v>
      </c>
      <c r="H11" s="27">
        <v>56751</v>
      </c>
      <c r="I11" s="28">
        <f t="shared" si="2"/>
        <v>12947</v>
      </c>
      <c r="J11" s="26">
        <v>72191</v>
      </c>
      <c r="K11" s="27">
        <v>59112</v>
      </c>
      <c r="L11" s="28">
        <f t="shared" si="3"/>
        <v>13079</v>
      </c>
      <c r="M11" s="26">
        <f t="shared" si="4"/>
        <v>2493</v>
      </c>
      <c r="N11" s="27">
        <f t="shared" si="5"/>
        <v>2361</v>
      </c>
      <c r="O11" s="28">
        <f t="shared" si="6"/>
        <v>132</v>
      </c>
    </row>
    <row r="12" spans="1:15" x14ac:dyDescent="0.2">
      <c r="A12" s="23">
        <v>7</v>
      </c>
      <c r="B12" s="24" t="s">
        <v>6</v>
      </c>
      <c r="C12" s="25">
        <v>1968</v>
      </c>
      <c r="D12" s="26">
        <v>864263</v>
      </c>
      <c r="E12" s="27">
        <v>0</v>
      </c>
      <c r="F12" s="28">
        <f t="shared" si="1"/>
        <v>864263</v>
      </c>
      <c r="G12" s="26">
        <v>995567</v>
      </c>
      <c r="H12" s="27">
        <v>0</v>
      </c>
      <c r="I12" s="28">
        <f t="shared" si="2"/>
        <v>995567</v>
      </c>
      <c r="J12" s="26">
        <v>1051278</v>
      </c>
      <c r="K12" s="27">
        <v>0</v>
      </c>
      <c r="L12" s="28">
        <f t="shared" si="3"/>
        <v>1051278</v>
      </c>
      <c r="M12" s="26">
        <f t="shared" si="4"/>
        <v>55711</v>
      </c>
      <c r="N12" s="27">
        <f t="shared" si="5"/>
        <v>0</v>
      </c>
      <c r="O12" s="28">
        <f t="shared" si="6"/>
        <v>55711</v>
      </c>
    </row>
    <row r="13" spans="1:15" x14ac:dyDescent="0.2">
      <c r="A13" s="23">
        <v>8</v>
      </c>
      <c r="B13" s="24" t="s">
        <v>7</v>
      </c>
      <c r="C13" s="25">
        <v>1983</v>
      </c>
      <c r="D13" s="26">
        <v>1229226</v>
      </c>
      <c r="E13" s="27">
        <v>834255</v>
      </c>
      <c r="F13" s="28">
        <f t="shared" si="1"/>
        <v>394971</v>
      </c>
      <c r="G13" s="26">
        <v>1459762</v>
      </c>
      <c r="H13" s="27">
        <v>1008349</v>
      </c>
      <c r="I13" s="28">
        <f t="shared" si="2"/>
        <v>451413</v>
      </c>
      <c r="J13" s="26">
        <v>1541531</v>
      </c>
      <c r="K13" s="27">
        <v>1066961</v>
      </c>
      <c r="L13" s="28">
        <f t="shared" si="3"/>
        <v>474570</v>
      </c>
      <c r="M13" s="26">
        <f t="shared" si="4"/>
        <v>81769</v>
      </c>
      <c r="N13" s="27">
        <f t="shared" si="5"/>
        <v>58612</v>
      </c>
      <c r="O13" s="28">
        <f t="shared" si="6"/>
        <v>23157</v>
      </c>
    </row>
    <row r="14" spans="1:15" x14ac:dyDescent="0.2">
      <c r="A14" s="23">
        <v>9</v>
      </c>
      <c r="B14" s="24" t="s">
        <v>8</v>
      </c>
      <c r="C14" s="25">
        <v>1996</v>
      </c>
      <c r="D14" s="26">
        <v>618754</v>
      </c>
      <c r="E14" s="27">
        <v>345548</v>
      </c>
      <c r="F14" s="28">
        <f t="shared" si="1"/>
        <v>273206</v>
      </c>
      <c r="G14" s="26">
        <v>760822</v>
      </c>
      <c r="H14" s="27">
        <v>377864</v>
      </c>
      <c r="I14" s="28">
        <f t="shared" si="2"/>
        <v>382958</v>
      </c>
      <c r="J14" s="26">
        <v>800989</v>
      </c>
      <c r="K14" s="27">
        <v>388401</v>
      </c>
      <c r="L14" s="28">
        <f t="shared" si="3"/>
        <v>412588</v>
      </c>
      <c r="M14" s="26">
        <f t="shared" si="4"/>
        <v>40167</v>
      </c>
      <c r="N14" s="27">
        <f t="shared" si="5"/>
        <v>10537</v>
      </c>
      <c r="O14" s="28">
        <f t="shared" si="6"/>
        <v>29630</v>
      </c>
    </row>
    <row r="15" spans="1:15" x14ac:dyDescent="0.2">
      <c r="A15" s="23">
        <v>10</v>
      </c>
      <c r="B15" s="24" t="s">
        <v>20</v>
      </c>
      <c r="C15" s="25">
        <v>2002</v>
      </c>
      <c r="D15" s="26">
        <v>275487</v>
      </c>
      <c r="E15" s="27">
        <v>94111</v>
      </c>
      <c r="F15" s="28">
        <f t="shared" si="1"/>
        <v>181376</v>
      </c>
      <c r="G15" s="26">
        <v>292198</v>
      </c>
      <c r="H15" s="27">
        <v>96029</v>
      </c>
      <c r="I15" s="28">
        <f t="shared" si="2"/>
        <v>196169</v>
      </c>
      <c r="J15" s="26">
        <v>301724</v>
      </c>
      <c r="K15" s="27">
        <v>99891</v>
      </c>
      <c r="L15" s="28">
        <f t="shared" si="3"/>
        <v>201833</v>
      </c>
      <c r="M15" s="26">
        <f t="shared" si="4"/>
        <v>9526</v>
      </c>
      <c r="N15" s="27">
        <f t="shared" si="5"/>
        <v>3862</v>
      </c>
      <c r="O15" s="28">
        <f t="shared" si="6"/>
        <v>5664</v>
      </c>
    </row>
    <row r="16" spans="1:15" x14ac:dyDescent="0.2">
      <c r="A16" s="23">
        <v>11</v>
      </c>
      <c r="B16" s="24" t="s">
        <v>9</v>
      </c>
      <c r="C16" s="25">
        <v>1957</v>
      </c>
      <c r="D16" s="26">
        <v>2496457</v>
      </c>
      <c r="E16" s="27">
        <v>1109424</v>
      </c>
      <c r="F16" s="28">
        <f t="shared" si="1"/>
        <v>1387033</v>
      </c>
      <c r="G16" s="26">
        <v>2701767</v>
      </c>
      <c r="H16" s="27">
        <v>1186954</v>
      </c>
      <c r="I16" s="28">
        <f t="shared" si="2"/>
        <v>1514813</v>
      </c>
      <c r="J16" s="26">
        <v>2768954</v>
      </c>
      <c r="K16" s="27">
        <v>1206408</v>
      </c>
      <c r="L16" s="28">
        <f t="shared" si="3"/>
        <v>1562546</v>
      </c>
      <c r="M16" s="26">
        <f t="shared" si="4"/>
        <v>67187</v>
      </c>
      <c r="N16" s="27">
        <f t="shared" si="5"/>
        <v>19454</v>
      </c>
      <c r="O16" s="28">
        <f t="shared" si="6"/>
        <v>47733</v>
      </c>
    </row>
    <row r="17" spans="1:15" x14ac:dyDescent="0.2">
      <c r="A17" s="23">
        <v>12</v>
      </c>
      <c r="B17" s="24" t="s">
        <v>10</v>
      </c>
      <c r="C17" s="25">
        <v>1987</v>
      </c>
      <c r="D17" s="26">
        <v>1145956</v>
      </c>
      <c r="E17" s="27">
        <v>736657</v>
      </c>
      <c r="F17" s="28">
        <f t="shared" si="1"/>
        <v>409299</v>
      </c>
      <c r="G17" s="26">
        <v>1429908</v>
      </c>
      <c r="H17" s="27">
        <v>905200</v>
      </c>
      <c r="I17" s="28">
        <f t="shared" si="2"/>
        <v>524708</v>
      </c>
      <c r="J17" s="26">
        <v>1492951</v>
      </c>
      <c r="K17" s="27">
        <v>935756</v>
      </c>
      <c r="L17" s="28">
        <f t="shared" si="3"/>
        <v>557195</v>
      </c>
      <c r="M17" s="26">
        <f t="shared" si="4"/>
        <v>63043</v>
      </c>
      <c r="N17" s="27">
        <f t="shared" si="5"/>
        <v>30556</v>
      </c>
      <c r="O17" s="28">
        <f t="shared" si="6"/>
        <v>32487</v>
      </c>
    </row>
    <row r="18" spans="1:15" x14ac:dyDescent="0.2">
      <c r="A18" s="23">
        <v>13</v>
      </c>
      <c r="B18" s="24" t="s">
        <v>11</v>
      </c>
      <c r="C18" s="25">
        <v>1992</v>
      </c>
      <c r="D18" s="26">
        <v>268685</v>
      </c>
      <c r="E18" s="27">
        <v>173820</v>
      </c>
      <c r="F18" s="28">
        <f t="shared" si="1"/>
        <v>94865</v>
      </c>
      <c r="G18" s="26">
        <v>388656</v>
      </c>
      <c r="H18" s="27">
        <v>250466</v>
      </c>
      <c r="I18" s="28">
        <f t="shared" si="2"/>
        <v>138190</v>
      </c>
      <c r="J18" s="26">
        <v>439225</v>
      </c>
      <c r="K18" s="27">
        <v>294514</v>
      </c>
      <c r="L18" s="28">
        <f t="shared" si="3"/>
        <v>144711</v>
      </c>
      <c r="M18" s="26">
        <f t="shared" si="4"/>
        <v>50569</v>
      </c>
      <c r="N18" s="27">
        <f t="shared" si="5"/>
        <v>44048</v>
      </c>
      <c r="O18" s="28">
        <f t="shared" si="6"/>
        <v>6521</v>
      </c>
    </row>
    <row r="19" spans="1:15" x14ac:dyDescent="0.2">
      <c r="A19" s="23">
        <v>14</v>
      </c>
      <c r="B19" s="24" t="s">
        <v>12</v>
      </c>
      <c r="C19" s="25">
        <v>1985</v>
      </c>
      <c r="D19" s="26">
        <v>1320134</v>
      </c>
      <c r="E19" s="27">
        <v>587432</v>
      </c>
      <c r="F19" s="28">
        <f t="shared" si="1"/>
        <v>732702</v>
      </c>
      <c r="G19" s="26">
        <v>1492191</v>
      </c>
      <c r="H19" s="27">
        <v>649776</v>
      </c>
      <c r="I19" s="28">
        <f t="shared" si="2"/>
        <v>842415</v>
      </c>
      <c r="J19" s="26">
        <v>1532718</v>
      </c>
      <c r="K19" s="27">
        <v>666463</v>
      </c>
      <c r="L19" s="28">
        <f t="shared" si="3"/>
        <v>866255</v>
      </c>
      <c r="M19" s="26">
        <f t="shared" si="4"/>
        <v>40527</v>
      </c>
      <c r="N19" s="27">
        <f t="shared" si="5"/>
        <v>16687</v>
      </c>
      <c r="O19" s="28">
        <f t="shared" si="6"/>
        <v>23840</v>
      </c>
    </row>
    <row r="20" spans="1:15" x14ac:dyDescent="0.2">
      <c r="A20" s="23">
        <v>15</v>
      </c>
      <c r="B20" s="24" t="s">
        <v>13</v>
      </c>
      <c r="C20" s="25">
        <v>1980</v>
      </c>
      <c r="D20" s="26">
        <v>916542</v>
      </c>
      <c r="E20" s="27">
        <v>270494</v>
      </c>
      <c r="F20" s="28">
        <f t="shared" si="1"/>
        <v>646048</v>
      </c>
      <c r="G20" s="26">
        <v>959107</v>
      </c>
      <c r="H20" s="27">
        <v>275669</v>
      </c>
      <c r="I20" s="28">
        <f t="shared" si="2"/>
        <v>683438</v>
      </c>
      <c r="J20" s="26">
        <v>974689</v>
      </c>
      <c r="K20" s="27">
        <v>276501</v>
      </c>
      <c r="L20" s="28">
        <f t="shared" si="3"/>
        <v>698188</v>
      </c>
      <c r="M20" s="26">
        <f t="shared" si="4"/>
        <v>15582</v>
      </c>
      <c r="N20" s="27">
        <f t="shared" si="5"/>
        <v>832</v>
      </c>
      <c r="O20" s="28">
        <f t="shared" si="6"/>
        <v>14750</v>
      </c>
    </row>
    <row r="21" spans="1:15" x14ac:dyDescent="0.2">
      <c r="A21" s="23">
        <v>16</v>
      </c>
      <c r="B21" s="24" t="s">
        <v>14</v>
      </c>
      <c r="C21" s="25">
        <v>1998</v>
      </c>
      <c r="D21" s="26">
        <v>602095</v>
      </c>
      <c r="E21" s="27">
        <v>375622</v>
      </c>
      <c r="F21" s="28">
        <f t="shared" si="1"/>
        <v>226473</v>
      </c>
      <c r="G21" s="26">
        <v>725046</v>
      </c>
      <c r="H21" s="27">
        <v>444898</v>
      </c>
      <c r="I21" s="28">
        <f t="shared" si="2"/>
        <v>280148</v>
      </c>
      <c r="J21" s="26">
        <v>797616</v>
      </c>
      <c r="K21" s="27">
        <v>481262</v>
      </c>
      <c r="L21" s="28">
        <f t="shared" si="3"/>
        <v>316354</v>
      </c>
      <c r="M21" s="26">
        <f t="shared" si="4"/>
        <v>72570</v>
      </c>
      <c r="N21" s="27">
        <f t="shared" si="5"/>
        <v>36364</v>
      </c>
      <c r="O21" s="28">
        <f t="shared" si="6"/>
        <v>36206</v>
      </c>
    </row>
    <row r="22" spans="1:15" x14ac:dyDescent="0.2">
      <c r="A22" s="23">
        <v>17</v>
      </c>
      <c r="B22" s="24" t="s">
        <v>15</v>
      </c>
      <c r="C22" s="25">
        <v>1971</v>
      </c>
      <c r="D22" s="26">
        <v>379448</v>
      </c>
      <c r="E22" s="27">
        <v>244936</v>
      </c>
      <c r="F22" s="28">
        <f t="shared" si="1"/>
        <v>134512</v>
      </c>
      <c r="G22" s="26">
        <v>434006</v>
      </c>
      <c r="H22" s="27">
        <v>274149</v>
      </c>
      <c r="I22" s="28">
        <f t="shared" si="2"/>
        <v>159857</v>
      </c>
      <c r="J22" s="26">
        <v>464223</v>
      </c>
      <c r="K22" s="27">
        <v>288097</v>
      </c>
      <c r="L22" s="28">
        <f t="shared" si="3"/>
        <v>176126</v>
      </c>
      <c r="M22" s="26">
        <f t="shared" si="4"/>
        <v>30217</v>
      </c>
      <c r="N22" s="27">
        <f t="shared" si="5"/>
        <v>13948</v>
      </c>
      <c r="O22" s="28">
        <f t="shared" si="6"/>
        <v>16269</v>
      </c>
    </row>
    <row r="23" spans="1:15" x14ac:dyDescent="0.2">
      <c r="A23" s="23">
        <v>18</v>
      </c>
      <c r="B23" s="24" t="s">
        <v>16</v>
      </c>
      <c r="C23" s="25">
        <v>1989</v>
      </c>
      <c r="D23" s="26">
        <v>422718</v>
      </c>
      <c r="E23" s="27">
        <v>207308</v>
      </c>
      <c r="F23" s="28">
        <f t="shared" si="1"/>
        <v>215410</v>
      </c>
      <c r="G23" s="26">
        <v>470856</v>
      </c>
      <c r="H23" s="27">
        <v>224494</v>
      </c>
      <c r="I23" s="28">
        <f t="shared" si="2"/>
        <v>246362</v>
      </c>
      <c r="J23" s="26">
        <v>486839</v>
      </c>
      <c r="K23" s="27">
        <v>231718</v>
      </c>
      <c r="L23" s="28">
        <f t="shared" si="3"/>
        <v>255121</v>
      </c>
      <c r="M23" s="26">
        <f t="shared" si="4"/>
        <v>15983</v>
      </c>
      <c r="N23" s="27">
        <f t="shared" si="5"/>
        <v>7224</v>
      </c>
      <c r="O23" s="28">
        <f t="shared" si="6"/>
        <v>8759</v>
      </c>
    </row>
    <row r="24" spans="1:15" x14ac:dyDescent="0.2">
      <c r="A24" s="23">
        <v>19</v>
      </c>
      <c r="B24" s="24" t="s">
        <v>17</v>
      </c>
      <c r="C24" s="25">
        <v>1971</v>
      </c>
      <c r="D24" s="26">
        <v>494593</v>
      </c>
      <c r="E24" s="27">
        <v>116655</v>
      </c>
      <c r="F24" s="28">
        <f t="shared" si="1"/>
        <v>377938</v>
      </c>
      <c r="G24" s="26">
        <v>553543</v>
      </c>
      <c r="H24" s="27">
        <v>116397</v>
      </c>
      <c r="I24" s="28">
        <f t="shared" si="2"/>
        <v>437146</v>
      </c>
      <c r="J24" s="26">
        <v>583505</v>
      </c>
      <c r="K24" s="27">
        <v>117657</v>
      </c>
      <c r="L24" s="28">
        <f t="shared" si="3"/>
        <v>465848</v>
      </c>
      <c r="M24" s="26">
        <f t="shared" si="4"/>
        <v>29962</v>
      </c>
      <c r="N24" s="27">
        <f t="shared" si="5"/>
        <v>1260</v>
      </c>
      <c r="O24" s="28">
        <f t="shared" si="6"/>
        <v>28702</v>
      </c>
    </row>
    <row r="25" spans="1:15" x14ac:dyDescent="0.2">
      <c r="A25" s="23">
        <v>20</v>
      </c>
      <c r="B25" s="24" t="s">
        <v>22</v>
      </c>
      <c r="C25" s="25">
        <v>2008</v>
      </c>
      <c r="D25" s="26">
        <v>30776</v>
      </c>
      <c r="E25" s="27">
        <v>30026</v>
      </c>
      <c r="F25" s="28">
        <f t="shared" si="1"/>
        <v>750</v>
      </c>
      <c r="G25" s="26">
        <v>33764</v>
      </c>
      <c r="H25" s="27">
        <v>33064</v>
      </c>
      <c r="I25" s="28">
        <f t="shared" si="2"/>
        <v>700</v>
      </c>
      <c r="J25" s="26">
        <v>36168</v>
      </c>
      <c r="K25" s="27">
        <v>35383</v>
      </c>
      <c r="L25" s="28">
        <f t="shared" si="3"/>
        <v>785</v>
      </c>
      <c r="M25" s="26">
        <f t="shared" si="4"/>
        <v>2404</v>
      </c>
      <c r="N25" s="27">
        <f t="shared" si="5"/>
        <v>2319</v>
      </c>
      <c r="O25" s="28">
        <f t="shared" si="6"/>
        <v>85</v>
      </c>
    </row>
    <row r="26" spans="1:15" ht="15.75" x14ac:dyDescent="0.25">
      <c r="A26" s="34"/>
      <c r="B26" s="29" t="s">
        <v>34</v>
      </c>
      <c r="C26" s="30"/>
      <c r="D26" s="31">
        <f t="shared" ref="D26:L26" si="7">SUM(D6:D25)</f>
        <v>14022286</v>
      </c>
      <c r="E26" s="32">
        <f t="shared" si="7"/>
        <v>5820400</v>
      </c>
      <c r="F26" s="33">
        <f t="shared" si="7"/>
        <v>8201886</v>
      </c>
      <c r="G26" s="31">
        <f>SUM(G6:G25)</f>
        <v>16001438</v>
      </c>
      <c r="H26" s="32">
        <f>SUM(H6:H25)</f>
        <v>6613842</v>
      </c>
      <c r="I26" s="33">
        <f>SUM(I6:I25)</f>
        <v>9387596</v>
      </c>
      <c r="J26" s="31">
        <f t="shared" si="7"/>
        <v>16687161</v>
      </c>
      <c r="K26" s="32">
        <f t="shared" si="7"/>
        <v>6905013</v>
      </c>
      <c r="L26" s="33">
        <f t="shared" si="7"/>
        <v>9782148</v>
      </c>
      <c r="M26" s="31">
        <f t="shared" ref="M26:O27" si="8">(J26-G26)</f>
        <v>685723</v>
      </c>
      <c r="N26" s="32">
        <f t="shared" si="8"/>
        <v>291171</v>
      </c>
      <c r="O26" s="33">
        <f t="shared" si="8"/>
        <v>394552</v>
      </c>
    </row>
    <row r="27" spans="1:15" ht="15.75" x14ac:dyDescent="0.25">
      <c r="A27" s="39"/>
      <c r="B27" s="29" t="s">
        <v>24</v>
      </c>
      <c r="C27" s="30"/>
      <c r="D27" s="31">
        <v>18801332</v>
      </c>
      <c r="E27" s="32">
        <v>9348151</v>
      </c>
      <c r="F27" s="33">
        <f>(D27-E27)</f>
        <v>9453181</v>
      </c>
      <c r="G27" s="31">
        <v>21538187</v>
      </c>
      <c r="H27" s="32">
        <v>10706433</v>
      </c>
      <c r="I27" s="33">
        <f>(G27-H27)</f>
        <v>10831754</v>
      </c>
      <c r="J27" s="31">
        <v>22634867</v>
      </c>
      <c r="K27" s="32">
        <v>11279476</v>
      </c>
      <c r="L27" s="33">
        <f>(J27-K27)</f>
        <v>11355391</v>
      </c>
      <c r="M27" s="31">
        <f t="shared" si="8"/>
        <v>1096680</v>
      </c>
      <c r="N27" s="32">
        <f t="shared" si="8"/>
        <v>573043</v>
      </c>
      <c r="O27" s="33">
        <f t="shared" si="8"/>
        <v>523637</v>
      </c>
    </row>
    <row r="28" spans="1:15" ht="15.75" x14ac:dyDescent="0.25">
      <c r="A28" s="35"/>
      <c r="B28" s="29" t="s">
        <v>25</v>
      </c>
      <c r="C28" s="30"/>
      <c r="D28" s="36">
        <f t="shared" ref="D28:L28" si="9">(D26/D27)</f>
        <v>0.74581343492046204</v>
      </c>
      <c r="E28" s="37">
        <f t="shared" si="9"/>
        <v>0.62262580054601169</v>
      </c>
      <c r="F28" s="38">
        <f t="shared" si="9"/>
        <v>0.8676323874471461</v>
      </c>
      <c r="G28" s="36">
        <f>(G26/G27)</f>
        <v>0.74293337689007899</v>
      </c>
      <c r="H28" s="37">
        <f>(H26/H27)</f>
        <v>0.6177446774289812</v>
      </c>
      <c r="I28" s="38">
        <f>(I26/I27)</f>
        <v>0.86667367076467949</v>
      </c>
      <c r="J28" s="36">
        <f t="shared" si="9"/>
        <v>0.73723256248865965</v>
      </c>
      <c r="K28" s="37">
        <f t="shared" si="9"/>
        <v>0.61217498046895091</v>
      </c>
      <c r="L28" s="38">
        <f t="shared" si="9"/>
        <v>0.86145408819476144</v>
      </c>
      <c r="M28" s="26"/>
      <c r="N28" s="27"/>
      <c r="O28" s="28"/>
    </row>
    <row r="29" spans="1:15" x14ac:dyDescent="0.2">
      <c r="A29" s="1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3"/>
    </row>
    <row r="30" spans="1:15" x14ac:dyDescent="0.2">
      <c r="A30" s="46" t="s">
        <v>30</v>
      </c>
      <c r="B30" s="47"/>
      <c r="C30" s="47"/>
      <c r="D30" s="47"/>
      <c r="E30" s="47"/>
      <c r="F30" s="47"/>
      <c r="G30" s="47"/>
      <c r="H30" s="47"/>
      <c r="I30" s="47"/>
      <c r="J30" s="47"/>
      <c r="K30" s="47"/>
      <c r="L30" s="47"/>
      <c r="M30" s="47"/>
      <c r="N30" s="47"/>
      <c r="O30" s="48"/>
    </row>
    <row r="31" spans="1:15" ht="15" customHeight="1" x14ac:dyDescent="0.2">
      <c r="A31" s="46" t="s">
        <v>35</v>
      </c>
      <c r="B31" s="47"/>
      <c r="C31" s="47"/>
      <c r="D31" s="47"/>
      <c r="E31" s="47"/>
      <c r="F31" s="47"/>
      <c r="G31" s="47"/>
      <c r="H31" s="47"/>
      <c r="I31" s="47"/>
      <c r="J31" s="47"/>
      <c r="K31" s="47"/>
      <c r="L31" s="47"/>
      <c r="M31" s="47"/>
      <c r="N31" s="47"/>
      <c r="O31" s="48"/>
    </row>
    <row r="32" spans="1:15" ht="15" customHeight="1" thickBot="1" x14ac:dyDescent="0.25">
      <c r="A32" s="49" t="s">
        <v>39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</row>
  </sheetData>
  <mergeCells count="9">
    <mergeCell ref="A2:O2"/>
    <mergeCell ref="A30:O30"/>
    <mergeCell ref="A31:O31"/>
    <mergeCell ref="A32:O32"/>
    <mergeCell ref="A1:O1"/>
    <mergeCell ref="D3:F3"/>
    <mergeCell ref="J3:L3"/>
    <mergeCell ref="M3:O3"/>
    <mergeCell ref="G3:I3"/>
  </mergeCells>
  <printOptions horizontalCentered="1"/>
  <pageMargins left="0.5" right="0.5" top="0.5" bottom="0.5" header="0.3" footer="0.3"/>
  <pageSetup scale="59" orientation="landscape" horizontalDpi="1200" verticalDpi="1200" r:id="rId1"/>
  <headerFooter>
    <oddFooter>&amp;L&amp;11Office of Economic and Demographic Research&amp;R&amp;11January 25, 2024</oddFooter>
  </headerFooter>
  <ignoredErrors>
    <ignoredError sqref="F26 L26 I26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Charter Counties</vt:lpstr>
      <vt:lpstr>'Charter Counties'!Print_Area</vt:lpstr>
    </vt:vector>
  </TitlesOfParts>
  <Company>Florida Legislature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Florida Legislature</dc:creator>
  <cp:lastModifiedBy>O'Cain, Steve</cp:lastModifiedBy>
  <cp:lastPrinted>2024-01-25T18:09:18Z</cp:lastPrinted>
  <dcterms:created xsi:type="dcterms:W3CDTF">2001-02-13T21:18:25Z</dcterms:created>
  <dcterms:modified xsi:type="dcterms:W3CDTF">2024-01-25T18:09:22Z</dcterms:modified>
</cp:coreProperties>
</file>