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special tabulations/"/>
    </mc:Choice>
  </mc:AlternateContent>
  <xr:revisionPtr revIDLastSave="65" documentId="11_C5B0E8C956552FF28D71FD3ED3D1BD87CF5453A4" xr6:coauthVersionLast="47" xr6:coauthVersionMax="47" xr10:uidLastSave="{22513591-59B2-4402-B61B-3281E4B039FF}"/>
  <bookViews>
    <workbookView xWindow="-120" yWindow="-120" windowWidth="29040" windowHeight="15720" tabRatio="914" xr2:uid="{00000000-000D-0000-FFFF-FFFF00000000}"/>
  </bookViews>
  <sheets>
    <sheet name="Total Gallons by Year" sheetId="10" r:id="rId1"/>
    <sheet name="Motor Fuel Gallons by Year" sheetId="54" r:id="rId2"/>
    <sheet name="Diesel Fuel Gallons by Year" sheetId="55" r:id="rId3"/>
    <sheet name="2024" sheetId="64" r:id="rId4"/>
    <sheet name="2023" sheetId="63" r:id="rId5"/>
    <sheet name="2022" sheetId="62" r:id="rId6"/>
    <sheet name="2021" sheetId="61" r:id="rId7"/>
    <sheet name="2020" sheetId="60" r:id="rId8"/>
    <sheet name="2019" sheetId="59" r:id="rId9"/>
    <sheet name="2018" sheetId="58" r:id="rId10"/>
    <sheet name="2017" sheetId="57" r:id="rId11"/>
    <sheet name="2016" sheetId="56" r:id="rId12"/>
    <sheet name="2015" sheetId="32" r:id="rId13"/>
    <sheet name="2014" sheetId="36" r:id="rId14"/>
    <sheet name="2013" sheetId="37" r:id="rId15"/>
    <sheet name="2012" sheetId="38" r:id="rId16"/>
    <sheet name="2011" sheetId="39" r:id="rId17"/>
    <sheet name="2010" sheetId="40" r:id="rId18"/>
    <sheet name="2009" sheetId="41" r:id="rId19"/>
    <sheet name="2008" sheetId="42" r:id="rId20"/>
    <sheet name="2007" sheetId="43" r:id="rId21"/>
    <sheet name="2006" sheetId="44" r:id="rId22"/>
    <sheet name="2005" sheetId="45" r:id="rId23"/>
    <sheet name="2004" sheetId="46" r:id="rId24"/>
    <sheet name="2003" sheetId="47" r:id="rId25"/>
    <sheet name="2002" sheetId="48" r:id="rId26"/>
    <sheet name="2001" sheetId="49" r:id="rId27"/>
    <sheet name="2000" sheetId="50" r:id="rId28"/>
    <sheet name="1999" sheetId="51" r:id="rId29"/>
    <sheet name="1998" sheetId="52" r:id="rId30"/>
    <sheet name="1997" sheetId="53" r:id="rId31"/>
  </sheets>
  <definedNames>
    <definedName name="_xlnm.Print_Area" localSheetId="30">'1997'!$A$1:$E$76</definedName>
    <definedName name="_xlnm.Print_Area" localSheetId="29">'1998'!$A$1:$E$76</definedName>
    <definedName name="_xlnm.Print_Area" localSheetId="28">'1999'!$A$1:$E$76</definedName>
    <definedName name="_xlnm.Print_Area" localSheetId="27">'2000'!$A$1:$E$76</definedName>
    <definedName name="_xlnm.Print_Area" localSheetId="26">'2001'!$A$1:$E$76</definedName>
    <definedName name="_xlnm.Print_Area" localSheetId="25">'2002'!$A$1:$E$76</definedName>
    <definedName name="_xlnm.Print_Area" localSheetId="24">'2003'!$A$1:$E$76</definedName>
    <definedName name="_xlnm.Print_Area" localSheetId="23">'2004'!$A$1:$E$76</definedName>
    <definedName name="_xlnm.Print_Area" localSheetId="22">'2005'!$A$1:$E$76</definedName>
    <definedName name="_xlnm.Print_Area" localSheetId="21">'2006'!$A$1:$E$76</definedName>
    <definedName name="_xlnm.Print_Area" localSheetId="20">'2007'!$A$1:$E$76</definedName>
    <definedName name="_xlnm.Print_Area" localSheetId="19">'2008'!$A$1:$E$76</definedName>
    <definedName name="_xlnm.Print_Area" localSheetId="18">'2009'!$A$1:$E$76</definedName>
    <definedName name="_xlnm.Print_Area" localSheetId="17">'2010'!$A$1:$E$76</definedName>
    <definedName name="_xlnm.Print_Area" localSheetId="16">'2011'!$A$1:$E$76</definedName>
    <definedName name="_xlnm.Print_Area" localSheetId="15">'2012'!$A$1:$E$76</definedName>
    <definedName name="_xlnm.Print_Area" localSheetId="14">'2013'!$A$1:$E$76</definedName>
    <definedName name="_xlnm.Print_Area" localSheetId="13">'2014'!$A$1:$E$76</definedName>
    <definedName name="_xlnm.Print_Area" localSheetId="12">'2015'!$A$1:$E$76</definedName>
    <definedName name="_xlnm.Print_Area" localSheetId="11">'2016'!$A$1:$E$76</definedName>
    <definedName name="_xlnm.Print_Area" localSheetId="10">'2017'!$A$1:$E$76</definedName>
    <definedName name="_xlnm.Print_Area" localSheetId="9">'2018'!$A$1:$E$76</definedName>
    <definedName name="_xlnm.Print_Area" localSheetId="8">'2019'!$A$1:$E$76</definedName>
    <definedName name="_xlnm.Print_Area" localSheetId="7">'2020'!$A$1:$E$76</definedName>
    <definedName name="_xlnm.Print_Area" localSheetId="6">'2021'!$A$1:$E$76</definedName>
    <definedName name="_xlnm.Print_Area" localSheetId="5">'2022'!$A$1:$E$76</definedName>
    <definedName name="_xlnm.Print_Area" localSheetId="4">'2023'!$A$1:$E$76</definedName>
    <definedName name="_xlnm.Print_Area" localSheetId="3">'2024'!$A$1:$E$76</definedName>
    <definedName name="_xlnm.Print_Area" localSheetId="2">'Diesel Fuel Gallons by Year'!$A$1:$AC$74</definedName>
    <definedName name="_xlnm.Print_Area" localSheetId="1">'Motor Fuel Gallons by Year'!$A$1:$AC$74</definedName>
    <definedName name="_xlnm.Print_Area" localSheetId="0">'Total Gallons by Year'!$A$1:$AC$74</definedName>
    <definedName name="_xlnm.Print_Titles" localSheetId="2">'Diesel Fuel Gallons by Year'!$1:$3</definedName>
    <definedName name="_xlnm.Print_Titles" localSheetId="1">'Motor Fuel Gallons by Year'!$1:$3</definedName>
    <definedName name="_xlnm.Print_Titles" localSheetId="0">'Total Gallons by Year'!$1:$3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10" l="1"/>
  <c r="AC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B4" i="10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C4" i="54"/>
  <c r="AC5" i="54"/>
  <c r="AC6" i="54"/>
  <c r="AC7" i="54"/>
  <c r="AC8" i="54"/>
  <c r="AC9" i="54"/>
  <c r="AC10" i="54"/>
  <c r="AC11" i="54"/>
  <c r="AC12" i="54"/>
  <c r="AC13" i="54"/>
  <c r="AC14" i="54"/>
  <c r="AC15" i="54"/>
  <c r="AC16" i="54"/>
  <c r="AC17" i="54"/>
  <c r="AC18" i="54"/>
  <c r="AC19" i="54"/>
  <c r="AC20" i="54"/>
  <c r="AC21" i="54"/>
  <c r="AC22" i="54"/>
  <c r="AC23" i="54"/>
  <c r="AC24" i="54"/>
  <c r="AC25" i="54"/>
  <c r="AC26" i="54"/>
  <c r="AC27" i="54"/>
  <c r="AC28" i="54"/>
  <c r="AC29" i="54"/>
  <c r="AC30" i="54"/>
  <c r="AC31" i="54"/>
  <c r="AC32" i="54"/>
  <c r="AC33" i="54"/>
  <c r="AC34" i="54"/>
  <c r="AC35" i="54"/>
  <c r="AC36" i="54"/>
  <c r="AC37" i="54"/>
  <c r="AC38" i="54"/>
  <c r="AC39" i="54"/>
  <c r="AC40" i="54"/>
  <c r="AC41" i="54"/>
  <c r="AC42" i="54"/>
  <c r="AC43" i="54"/>
  <c r="AC44" i="54"/>
  <c r="AC45" i="54"/>
  <c r="AC46" i="54"/>
  <c r="AC47" i="54"/>
  <c r="AC48" i="54"/>
  <c r="AC49" i="54"/>
  <c r="AC50" i="54"/>
  <c r="AC51" i="54"/>
  <c r="AC52" i="54"/>
  <c r="AC53" i="54"/>
  <c r="AC54" i="54"/>
  <c r="AC55" i="54"/>
  <c r="AC56" i="54"/>
  <c r="AC57" i="54"/>
  <c r="AC58" i="54"/>
  <c r="AC59" i="54"/>
  <c r="AC60" i="54"/>
  <c r="AC61" i="54"/>
  <c r="AC62" i="54"/>
  <c r="AC63" i="54"/>
  <c r="AC64" i="54"/>
  <c r="AC65" i="54"/>
  <c r="AC66" i="54"/>
  <c r="AC67" i="54"/>
  <c r="AC68" i="54"/>
  <c r="AC69" i="54"/>
  <c r="AC70" i="54"/>
  <c r="AC71" i="54"/>
  <c r="AB4" i="54"/>
  <c r="AB5" i="54"/>
  <c r="AB6" i="54"/>
  <c r="AB7" i="54"/>
  <c r="AB8" i="54"/>
  <c r="AB9" i="54"/>
  <c r="AB10" i="54"/>
  <c r="AB11" i="54"/>
  <c r="AB12" i="54"/>
  <c r="AB13" i="54"/>
  <c r="AB14" i="54"/>
  <c r="AB15" i="54"/>
  <c r="AB16" i="54"/>
  <c r="AB17" i="54"/>
  <c r="AB18" i="54"/>
  <c r="AB19" i="54"/>
  <c r="AB20" i="54"/>
  <c r="AB21" i="54"/>
  <c r="AB22" i="54"/>
  <c r="AB23" i="54"/>
  <c r="AB24" i="54"/>
  <c r="AB25" i="54"/>
  <c r="AB26" i="54"/>
  <c r="AB27" i="54"/>
  <c r="AB28" i="54"/>
  <c r="AB29" i="54"/>
  <c r="AB30" i="54"/>
  <c r="AB31" i="54"/>
  <c r="AB32" i="54"/>
  <c r="AB33" i="54"/>
  <c r="AB34" i="54"/>
  <c r="AB35" i="54"/>
  <c r="AB36" i="54"/>
  <c r="AB37" i="54"/>
  <c r="AB38" i="54"/>
  <c r="AB39" i="54"/>
  <c r="AB40" i="54"/>
  <c r="AB41" i="54"/>
  <c r="AB42" i="54"/>
  <c r="AB43" i="54"/>
  <c r="AB44" i="54"/>
  <c r="AB45" i="54"/>
  <c r="AB46" i="54"/>
  <c r="AB47" i="54"/>
  <c r="AB48" i="54"/>
  <c r="AB49" i="54"/>
  <c r="AB50" i="54"/>
  <c r="AB51" i="54"/>
  <c r="AB52" i="54"/>
  <c r="AB53" i="54"/>
  <c r="AB54" i="54"/>
  <c r="AB55" i="54"/>
  <c r="AB56" i="54"/>
  <c r="AB57" i="54"/>
  <c r="AB58" i="54"/>
  <c r="AB59" i="54"/>
  <c r="AB60" i="54"/>
  <c r="AB61" i="54"/>
  <c r="AB62" i="54"/>
  <c r="AB63" i="54"/>
  <c r="AB64" i="54"/>
  <c r="AB65" i="54"/>
  <c r="AB66" i="54"/>
  <c r="AB67" i="54"/>
  <c r="AB68" i="54"/>
  <c r="AB69" i="54"/>
  <c r="AB70" i="54"/>
  <c r="AB71" i="54"/>
  <c r="AB72" i="54"/>
  <c r="AC72" i="54"/>
  <c r="AC4" i="55"/>
  <c r="AC5" i="55"/>
  <c r="AC6" i="55"/>
  <c r="AC7" i="55"/>
  <c r="AC8" i="55"/>
  <c r="AC9" i="55"/>
  <c r="AC10" i="55"/>
  <c r="AC11" i="55"/>
  <c r="AC12" i="55"/>
  <c r="AC13" i="55"/>
  <c r="AC14" i="55"/>
  <c r="AC15" i="55"/>
  <c r="AC16" i="55"/>
  <c r="AC17" i="55"/>
  <c r="AC18" i="55"/>
  <c r="AC19" i="55"/>
  <c r="AC20" i="55"/>
  <c r="AC21" i="55"/>
  <c r="AC22" i="55"/>
  <c r="AC23" i="55"/>
  <c r="AC24" i="55"/>
  <c r="AC25" i="55"/>
  <c r="AC26" i="55"/>
  <c r="AC27" i="55"/>
  <c r="AC28" i="55"/>
  <c r="AC29" i="55"/>
  <c r="AC30" i="55"/>
  <c r="AC31" i="55"/>
  <c r="AC32" i="55"/>
  <c r="AC33" i="55"/>
  <c r="AC34" i="55"/>
  <c r="AC35" i="55"/>
  <c r="AC36" i="55"/>
  <c r="AC37" i="55"/>
  <c r="AC38" i="55"/>
  <c r="AC39" i="55"/>
  <c r="AC40" i="55"/>
  <c r="AC41" i="55"/>
  <c r="AC42" i="55"/>
  <c r="AC43" i="55"/>
  <c r="AC44" i="55"/>
  <c r="AC45" i="55"/>
  <c r="AC46" i="55"/>
  <c r="AC47" i="55"/>
  <c r="AC48" i="55"/>
  <c r="AC49" i="55"/>
  <c r="AC50" i="55"/>
  <c r="AC51" i="55"/>
  <c r="AC52" i="55"/>
  <c r="AC53" i="55"/>
  <c r="AC54" i="55"/>
  <c r="AC55" i="55"/>
  <c r="AC56" i="55"/>
  <c r="AC57" i="55"/>
  <c r="AC58" i="55"/>
  <c r="AC59" i="55"/>
  <c r="AC60" i="55"/>
  <c r="AC61" i="55"/>
  <c r="AC62" i="55"/>
  <c r="AC63" i="55"/>
  <c r="AC64" i="55"/>
  <c r="AC65" i="55"/>
  <c r="AC66" i="55"/>
  <c r="AC67" i="55"/>
  <c r="AC68" i="55"/>
  <c r="AC69" i="55"/>
  <c r="AC70" i="55"/>
  <c r="AC71" i="55"/>
  <c r="AB4" i="55"/>
  <c r="AB5" i="55"/>
  <c r="AB6" i="55"/>
  <c r="AB7" i="55"/>
  <c r="AB8" i="55"/>
  <c r="AB9" i="55"/>
  <c r="AB10" i="55"/>
  <c r="AB11" i="55"/>
  <c r="AB12" i="55"/>
  <c r="AB13" i="55"/>
  <c r="AB14" i="55"/>
  <c r="AB15" i="55"/>
  <c r="AB16" i="55"/>
  <c r="AB17" i="55"/>
  <c r="AB18" i="55"/>
  <c r="AB19" i="55"/>
  <c r="AB20" i="55"/>
  <c r="AB21" i="55"/>
  <c r="AB22" i="55"/>
  <c r="AB23" i="55"/>
  <c r="AB24" i="55"/>
  <c r="AB25" i="55"/>
  <c r="AB26" i="55"/>
  <c r="AB27" i="55"/>
  <c r="AB28" i="55"/>
  <c r="AB29" i="55"/>
  <c r="AB30" i="55"/>
  <c r="AB31" i="55"/>
  <c r="AB32" i="55"/>
  <c r="AB33" i="55"/>
  <c r="AB34" i="55"/>
  <c r="AB35" i="55"/>
  <c r="AB36" i="55"/>
  <c r="AB37" i="55"/>
  <c r="AB38" i="55"/>
  <c r="AB39" i="55"/>
  <c r="AB40" i="55"/>
  <c r="AB41" i="55"/>
  <c r="AB42" i="55"/>
  <c r="AB43" i="55"/>
  <c r="AB44" i="55"/>
  <c r="AB45" i="55"/>
  <c r="AB46" i="55"/>
  <c r="AB47" i="55"/>
  <c r="AB48" i="55"/>
  <c r="AB49" i="55"/>
  <c r="AB50" i="55"/>
  <c r="AB51" i="55"/>
  <c r="AB52" i="55"/>
  <c r="AB53" i="55"/>
  <c r="AB54" i="55"/>
  <c r="AB55" i="55"/>
  <c r="AB56" i="55"/>
  <c r="AB57" i="55"/>
  <c r="AB58" i="55"/>
  <c r="AB59" i="55"/>
  <c r="AB60" i="55"/>
  <c r="AB61" i="55"/>
  <c r="AB62" i="55"/>
  <c r="AB63" i="55"/>
  <c r="AB64" i="55"/>
  <c r="AB65" i="55"/>
  <c r="AB66" i="55"/>
  <c r="AB67" i="55"/>
  <c r="AB68" i="55"/>
  <c r="AB69" i="55"/>
  <c r="AB70" i="55"/>
  <c r="AB71" i="55"/>
  <c r="AC72" i="55"/>
  <c r="AB72" i="55"/>
  <c r="C73" i="64"/>
  <c r="B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73" i="64" l="1"/>
  <c r="E35" i="64" s="1"/>
  <c r="B74" i="64" l="1"/>
  <c r="E61" i="64"/>
  <c r="E65" i="64"/>
  <c r="E41" i="64"/>
  <c r="E21" i="64"/>
  <c r="E29" i="64"/>
  <c r="E66" i="64"/>
  <c r="E60" i="64"/>
  <c r="E69" i="64"/>
  <c r="E49" i="64"/>
  <c r="E9" i="64"/>
  <c r="E68" i="64"/>
  <c r="E46" i="64"/>
  <c r="E56" i="64"/>
  <c r="E24" i="64"/>
  <c r="E48" i="64"/>
  <c r="E53" i="64"/>
  <c r="E34" i="64"/>
  <c r="E23" i="64"/>
  <c r="E20" i="64"/>
  <c r="E8" i="64"/>
  <c r="E59" i="64"/>
  <c r="E67" i="64"/>
  <c r="E39" i="64"/>
  <c r="E47" i="64"/>
  <c r="E19" i="64"/>
  <c r="E32" i="64"/>
  <c r="E27" i="64"/>
  <c r="E14" i="64"/>
  <c r="E12" i="64"/>
  <c r="E38" i="64"/>
  <c r="E71" i="64"/>
  <c r="E57" i="64"/>
  <c r="E43" i="64"/>
  <c r="E17" i="64"/>
  <c r="E31" i="64"/>
  <c r="E55" i="64"/>
  <c r="E11" i="64"/>
  <c r="E64" i="64"/>
  <c r="E45" i="64"/>
  <c r="E70" i="64"/>
  <c r="E40" i="64"/>
  <c r="E16" i="64"/>
  <c r="E62" i="64"/>
  <c r="E30" i="64"/>
  <c r="E26" i="64"/>
  <c r="E42" i="64"/>
  <c r="E37" i="64"/>
  <c r="E28" i="64"/>
  <c r="E63" i="64"/>
  <c r="C74" i="64"/>
  <c r="E73" i="64"/>
  <c r="E52" i="64"/>
  <c r="E33" i="64"/>
  <c r="E58" i="64"/>
  <c r="E7" i="64"/>
  <c r="E13" i="64"/>
  <c r="E54" i="64"/>
  <c r="E51" i="64"/>
  <c r="D74" i="64"/>
  <c r="E44" i="64"/>
  <c r="E72" i="64"/>
  <c r="E15" i="64"/>
  <c r="E6" i="64"/>
  <c r="E25" i="64"/>
  <c r="E50" i="64"/>
  <c r="E18" i="64"/>
  <c r="E10" i="64"/>
  <c r="E36" i="64"/>
  <c r="E22" i="64"/>
  <c r="AA4" i="55" l="1"/>
  <c r="AA5" i="55"/>
  <c r="AA6" i="55"/>
  <c r="AA7" i="55"/>
  <c r="AA8" i="55"/>
  <c r="AA9" i="55"/>
  <c r="AA10" i="55"/>
  <c r="AA11" i="55"/>
  <c r="AA12" i="55"/>
  <c r="AA13" i="55"/>
  <c r="AA14" i="55"/>
  <c r="AA15" i="55"/>
  <c r="AA16" i="55"/>
  <c r="AA17" i="55"/>
  <c r="AA18" i="55"/>
  <c r="AA19" i="55"/>
  <c r="AA20" i="55"/>
  <c r="AA21" i="55"/>
  <c r="AA22" i="55"/>
  <c r="AA23" i="55"/>
  <c r="AA24" i="55"/>
  <c r="AA25" i="55"/>
  <c r="AA26" i="55"/>
  <c r="AA27" i="55"/>
  <c r="AA28" i="55"/>
  <c r="AA29" i="55"/>
  <c r="AA30" i="55"/>
  <c r="AA31" i="55"/>
  <c r="AA32" i="55"/>
  <c r="AA33" i="55"/>
  <c r="AA34" i="55"/>
  <c r="AA35" i="55"/>
  <c r="AA36" i="55"/>
  <c r="AA37" i="55"/>
  <c r="AA38" i="55"/>
  <c r="AA39" i="55"/>
  <c r="AA40" i="55"/>
  <c r="AA41" i="55"/>
  <c r="AA42" i="55"/>
  <c r="AA43" i="55"/>
  <c r="AA44" i="55"/>
  <c r="AA45" i="55"/>
  <c r="AA46" i="55"/>
  <c r="AA47" i="55"/>
  <c r="AA48" i="55"/>
  <c r="AA49" i="55"/>
  <c r="AA50" i="55"/>
  <c r="AA51" i="55"/>
  <c r="AA52" i="55"/>
  <c r="AA53" i="55"/>
  <c r="AA54" i="55"/>
  <c r="AA55" i="55"/>
  <c r="AA56" i="55"/>
  <c r="AA57" i="55"/>
  <c r="AA58" i="55"/>
  <c r="AA59" i="55"/>
  <c r="AA60" i="55"/>
  <c r="AA61" i="55"/>
  <c r="AA62" i="55"/>
  <c r="AA63" i="55"/>
  <c r="AA64" i="55"/>
  <c r="AA65" i="55"/>
  <c r="AA66" i="55"/>
  <c r="AA67" i="55"/>
  <c r="AA68" i="55"/>
  <c r="AA69" i="55"/>
  <c r="AA70" i="55"/>
  <c r="AA4" i="54"/>
  <c r="AA5" i="54"/>
  <c r="AA6" i="54"/>
  <c r="AA7" i="54"/>
  <c r="AA8" i="54"/>
  <c r="AA9" i="54"/>
  <c r="AA10" i="54"/>
  <c r="AA11" i="54"/>
  <c r="AA12" i="54"/>
  <c r="AA13" i="54"/>
  <c r="AA14" i="54"/>
  <c r="AA15" i="54"/>
  <c r="AA16" i="54"/>
  <c r="AA17" i="54"/>
  <c r="AA18" i="54"/>
  <c r="AA19" i="54"/>
  <c r="AA20" i="54"/>
  <c r="AA21" i="54"/>
  <c r="AA22" i="54"/>
  <c r="AA23" i="54"/>
  <c r="AA24" i="54"/>
  <c r="AA25" i="54"/>
  <c r="AA26" i="54"/>
  <c r="AA27" i="54"/>
  <c r="AA28" i="54"/>
  <c r="AA29" i="54"/>
  <c r="AA30" i="54"/>
  <c r="AA31" i="54"/>
  <c r="AA32" i="54"/>
  <c r="AA33" i="54"/>
  <c r="AA34" i="54"/>
  <c r="AA35" i="54"/>
  <c r="AA36" i="54"/>
  <c r="AA37" i="54"/>
  <c r="AA38" i="54"/>
  <c r="AA39" i="54"/>
  <c r="AA40" i="54"/>
  <c r="AA41" i="54"/>
  <c r="AA42" i="54"/>
  <c r="AA43" i="54"/>
  <c r="AA44" i="54"/>
  <c r="AA45" i="54"/>
  <c r="AA46" i="54"/>
  <c r="AA47" i="54"/>
  <c r="AA48" i="54"/>
  <c r="AA49" i="54"/>
  <c r="AA50" i="54"/>
  <c r="AA51" i="54"/>
  <c r="AA52" i="54"/>
  <c r="AA53" i="54"/>
  <c r="AA54" i="54"/>
  <c r="AA55" i="54"/>
  <c r="AA56" i="54"/>
  <c r="AA57" i="54"/>
  <c r="AA58" i="54"/>
  <c r="AA59" i="54"/>
  <c r="AA60" i="54"/>
  <c r="AA61" i="54"/>
  <c r="AA62" i="54"/>
  <c r="AA63" i="54"/>
  <c r="AA64" i="54"/>
  <c r="AA65" i="54"/>
  <c r="AA66" i="54"/>
  <c r="AA67" i="54"/>
  <c r="AA68" i="54"/>
  <c r="AA69" i="54"/>
  <c r="AA70" i="54"/>
  <c r="C73" i="63"/>
  <c r="B73" i="63"/>
  <c r="D72" i="63"/>
  <c r="D71" i="63"/>
  <c r="D70" i="63"/>
  <c r="D69" i="63"/>
  <c r="D68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73" i="63" l="1"/>
  <c r="E26" i="63" l="1"/>
  <c r="E56" i="63"/>
  <c r="E6" i="63"/>
  <c r="E27" i="63"/>
  <c r="E58" i="63"/>
  <c r="E65" i="63"/>
  <c r="E23" i="63"/>
  <c r="E43" i="63"/>
  <c r="E42" i="63"/>
  <c r="E54" i="63"/>
  <c r="E66" i="63"/>
  <c r="E51" i="63"/>
  <c r="E11" i="63"/>
  <c r="E55" i="63"/>
  <c r="E18" i="63"/>
  <c r="E61" i="63"/>
  <c r="E7" i="63"/>
  <c r="E52" i="63"/>
  <c r="E22" i="63"/>
  <c r="E41" i="63"/>
  <c r="E28" i="63"/>
  <c r="E36" i="63"/>
  <c r="E10" i="63"/>
  <c r="E29" i="63"/>
  <c r="E30" i="63"/>
  <c r="E31" i="63"/>
  <c r="E63" i="63"/>
  <c r="E39" i="63"/>
  <c r="E32" i="63"/>
  <c r="E72" i="63"/>
  <c r="E20" i="63"/>
  <c r="E62" i="63"/>
  <c r="E60" i="63"/>
  <c r="E46" i="63"/>
  <c r="E67" i="63"/>
  <c r="E48" i="63"/>
  <c r="E19" i="63"/>
  <c r="E24" i="63"/>
  <c r="E69" i="63"/>
  <c r="E17" i="63"/>
  <c r="B74" i="63"/>
  <c r="E49" i="63"/>
  <c r="E12" i="63"/>
  <c r="E45" i="63"/>
  <c r="E70" i="63"/>
  <c r="C74" i="63"/>
  <c r="E73" i="63"/>
  <c r="E15" i="63"/>
  <c r="E71" i="63"/>
  <c r="E21" i="63"/>
  <c r="E34" i="63"/>
  <c r="D74" i="63"/>
  <c r="E53" i="63"/>
  <c r="E50" i="63"/>
  <c r="E59" i="63"/>
  <c r="E68" i="63"/>
  <c r="E57" i="63"/>
  <c r="E13" i="63"/>
  <c r="E64" i="63"/>
  <c r="E38" i="63"/>
  <c r="E47" i="63"/>
  <c r="E44" i="63"/>
  <c r="E33" i="63"/>
  <c r="E25" i="63"/>
  <c r="E40" i="63"/>
  <c r="E14" i="63"/>
  <c r="E35" i="63"/>
  <c r="E8" i="63"/>
  <c r="E9" i="63"/>
  <c r="E37" i="63"/>
  <c r="E16" i="63"/>
  <c r="Z4" i="55" l="1"/>
  <c r="Z5" i="55"/>
  <c r="Z6" i="55"/>
  <c r="Z7" i="55"/>
  <c r="Z8" i="55"/>
  <c r="Z9" i="55"/>
  <c r="Z10" i="55"/>
  <c r="Z11" i="55"/>
  <c r="Z12" i="55"/>
  <c r="Z13" i="55"/>
  <c r="Z14" i="55"/>
  <c r="Z15" i="55"/>
  <c r="Z16" i="55"/>
  <c r="Z17" i="55"/>
  <c r="Z18" i="55"/>
  <c r="Z19" i="55"/>
  <c r="Z20" i="55"/>
  <c r="Z21" i="55"/>
  <c r="Z22" i="55"/>
  <c r="Z23" i="55"/>
  <c r="Z24" i="55"/>
  <c r="Z25" i="55"/>
  <c r="Z26" i="55"/>
  <c r="Z27" i="55"/>
  <c r="Z28" i="55"/>
  <c r="Z29" i="55"/>
  <c r="Z30" i="55"/>
  <c r="Z31" i="55"/>
  <c r="Z32" i="55"/>
  <c r="Z33" i="55"/>
  <c r="Z34" i="55"/>
  <c r="Z35" i="55"/>
  <c r="Z36" i="55"/>
  <c r="Z37" i="55"/>
  <c r="Z38" i="55"/>
  <c r="Z39" i="55"/>
  <c r="Z40" i="55"/>
  <c r="Z41" i="55"/>
  <c r="Z42" i="55"/>
  <c r="Z43" i="55"/>
  <c r="Z44" i="55"/>
  <c r="Z45" i="55"/>
  <c r="Z46" i="55"/>
  <c r="Z47" i="55"/>
  <c r="Z48" i="55"/>
  <c r="Z49" i="55"/>
  <c r="Z50" i="55"/>
  <c r="Z51" i="55"/>
  <c r="Z52" i="55"/>
  <c r="Z53" i="55"/>
  <c r="Z54" i="55"/>
  <c r="Z55" i="55"/>
  <c r="Z56" i="55"/>
  <c r="Z57" i="55"/>
  <c r="Z58" i="55"/>
  <c r="Z59" i="55"/>
  <c r="Z60" i="55"/>
  <c r="Z61" i="55"/>
  <c r="Z62" i="55"/>
  <c r="Z63" i="55"/>
  <c r="Z64" i="55"/>
  <c r="Z65" i="55"/>
  <c r="Z66" i="55"/>
  <c r="Z67" i="55"/>
  <c r="Z68" i="55"/>
  <c r="Z69" i="55"/>
  <c r="Z70" i="55"/>
  <c r="Z4" i="54"/>
  <c r="Z5" i="54"/>
  <c r="Z6" i="54"/>
  <c r="Z7" i="54"/>
  <c r="Z8" i="54"/>
  <c r="Z9" i="54"/>
  <c r="Z10" i="54"/>
  <c r="Z11" i="54"/>
  <c r="Z12" i="54"/>
  <c r="Z13" i="54"/>
  <c r="Z14" i="54"/>
  <c r="Z15" i="54"/>
  <c r="Z16" i="54"/>
  <c r="Z17" i="54"/>
  <c r="Z18" i="54"/>
  <c r="Z19" i="54"/>
  <c r="Z20" i="54"/>
  <c r="Z21" i="54"/>
  <c r="Z22" i="54"/>
  <c r="Z23" i="54"/>
  <c r="Z24" i="54"/>
  <c r="Z25" i="54"/>
  <c r="Z26" i="54"/>
  <c r="Z27" i="54"/>
  <c r="Z28" i="54"/>
  <c r="Z29" i="54"/>
  <c r="Z30" i="54"/>
  <c r="Z31" i="54"/>
  <c r="Z32" i="54"/>
  <c r="Z33" i="54"/>
  <c r="Z34" i="54"/>
  <c r="Z35" i="54"/>
  <c r="Z36" i="54"/>
  <c r="Z37" i="54"/>
  <c r="Z38" i="54"/>
  <c r="Z39" i="54"/>
  <c r="Z40" i="54"/>
  <c r="Z41" i="54"/>
  <c r="Z42" i="54"/>
  <c r="Z43" i="54"/>
  <c r="Z44" i="54"/>
  <c r="Z45" i="54"/>
  <c r="Z46" i="54"/>
  <c r="Z47" i="54"/>
  <c r="Z48" i="54"/>
  <c r="Z49" i="54"/>
  <c r="Z50" i="54"/>
  <c r="Z51" i="54"/>
  <c r="Z52" i="54"/>
  <c r="Z53" i="54"/>
  <c r="Z54" i="54"/>
  <c r="Z55" i="54"/>
  <c r="Z56" i="54"/>
  <c r="Z57" i="54"/>
  <c r="Z58" i="54"/>
  <c r="Z59" i="54"/>
  <c r="Z60" i="54"/>
  <c r="Z61" i="54"/>
  <c r="Z62" i="54"/>
  <c r="Z63" i="54"/>
  <c r="Z64" i="54"/>
  <c r="Z65" i="54"/>
  <c r="Z66" i="54"/>
  <c r="Z67" i="54"/>
  <c r="Z68" i="54"/>
  <c r="Z69" i="54"/>
  <c r="Z70" i="54"/>
  <c r="C73" i="62"/>
  <c r="AA71" i="55" s="1"/>
  <c r="B73" i="62"/>
  <c r="AA71" i="54" s="1"/>
  <c r="D72" i="62"/>
  <c r="AA70" i="10" s="1"/>
  <c r="D71" i="62"/>
  <c r="AA69" i="10" s="1"/>
  <c r="D70" i="62"/>
  <c r="AA68" i="10" s="1"/>
  <c r="D69" i="62"/>
  <c r="AA67" i="10" s="1"/>
  <c r="D68" i="62"/>
  <c r="AA66" i="10" s="1"/>
  <c r="D67" i="62"/>
  <c r="AA65" i="10" s="1"/>
  <c r="D66" i="62"/>
  <c r="AA64" i="10" s="1"/>
  <c r="D65" i="62"/>
  <c r="AA63" i="10" s="1"/>
  <c r="D64" i="62"/>
  <c r="AA62" i="10" s="1"/>
  <c r="D63" i="62"/>
  <c r="AA61" i="10" s="1"/>
  <c r="D62" i="62"/>
  <c r="AA60" i="10" s="1"/>
  <c r="D61" i="62"/>
  <c r="AA59" i="10" s="1"/>
  <c r="D60" i="62"/>
  <c r="AA58" i="10" s="1"/>
  <c r="D59" i="62"/>
  <c r="AA57" i="10" s="1"/>
  <c r="D58" i="62"/>
  <c r="AA56" i="10" s="1"/>
  <c r="D57" i="62"/>
  <c r="AA55" i="10" s="1"/>
  <c r="D56" i="62"/>
  <c r="AA54" i="10" s="1"/>
  <c r="D55" i="62"/>
  <c r="AA53" i="10" s="1"/>
  <c r="D54" i="62"/>
  <c r="AA52" i="10" s="1"/>
  <c r="D53" i="62"/>
  <c r="AA51" i="10" s="1"/>
  <c r="D52" i="62"/>
  <c r="AA50" i="10" s="1"/>
  <c r="D51" i="62"/>
  <c r="AA49" i="10" s="1"/>
  <c r="D50" i="62"/>
  <c r="AA48" i="10" s="1"/>
  <c r="D49" i="62"/>
  <c r="AA47" i="10" s="1"/>
  <c r="D48" i="62"/>
  <c r="AA46" i="10" s="1"/>
  <c r="D47" i="62"/>
  <c r="AA45" i="10" s="1"/>
  <c r="D46" i="62"/>
  <c r="AA44" i="10" s="1"/>
  <c r="D45" i="62"/>
  <c r="AA43" i="10" s="1"/>
  <c r="D44" i="62"/>
  <c r="AA42" i="10" s="1"/>
  <c r="D43" i="62"/>
  <c r="AA41" i="10" s="1"/>
  <c r="D42" i="62"/>
  <c r="AA40" i="10" s="1"/>
  <c r="D41" i="62"/>
  <c r="AA39" i="10" s="1"/>
  <c r="D40" i="62"/>
  <c r="AA38" i="10" s="1"/>
  <c r="D39" i="62"/>
  <c r="AA37" i="10" s="1"/>
  <c r="D38" i="62"/>
  <c r="AA36" i="10" s="1"/>
  <c r="D37" i="62"/>
  <c r="AA35" i="10" s="1"/>
  <c r="D36" i="62"/>
  <c r="AA34" i="10" s="1"/>
  <c r="D35" i="62"/>
  <c r="AA33" i="10" s="1"/>
  <c r="D34" i="62"/>
  <c r="AA32" i="10" s="1"/>
  <c r="D33" i="62"/>
  <c r="AA31" i="10" s="1"/>
  <c r="D32" i="62"/>
  <c r="AA30" i="10" s="1"/>
  <c r="D31" i="62"/>
  <c r="AA29" i="10" s="1"/>
  <c r="D30" i="62"/>
  <c r="AA28" i="10" s="1"/>
  <c r="D29" i="62"/>
  <c r="AA27" i="10" s="1"/>
  <c r="D28" i="62"/>
  <c r="AA26" i="10" s="1"/>
  <c r="D27" i="62"/>
  <c r="AA25" i="10" s="1"/>
  <c r="D26" i="62"/>
  <c r="AA24" i="10" s="1"/>
  <c r="D25" i="62"/>
  <c r="AA23" i="10" s="1"/>
  <c r="D24" i="62"/>
  <c r="AA22" i="10" s="1"/>
  <c r="D23" i="62"/>
  <c r="AA21" i="10" s="1"/>
  <c r="D22" i="62"/>
  <c r="AA20" i="10" s="1"/>
  <c r="D21" i="62"/>
  <c r="AA19" i="10" s="1"/>
  <c r="D20" i="62"/>
  <c r="AA18" i="10" s="1"/>
  <c r="D19" i="62"/>
  <c r="AA17" i="10" s="1"/>
  <c r="D18" i="62"/>
  <c r="AA16" i="10" s="1"/>
  <c r="D17" i="62"/>
  <c r="AA15" i="10" s="1"/>
  <c r="D16" i="62"/>
  <c r="AA14" i="10" s="1"/>
  <c r="D15" i="62"/>
  <c r="AA13" i="10" s="1"/>
  <c r="D14" i="62"/>
  <c r="AA12" i="10" s="1"/>
  <c r="D13" i="62"/>
  <c r="AA11" i="10" s="1"/>
  <c r="D12" i="62"/>
  <c r="AA10" i="10" s="1"/>
  <c r="D11" i="62"/>
  <c r="AA9" i="10" s="1"/>
  <c r="D10" i="62"/>
  <c r="AA8" i="10" s="1"/>
  <c r="D9" i="62"/>
  <c r="AA7" i="10" s="1"/>
  <c r="D8" i="62"/>
  <c r="AA6" i="10" s="1"/>
  <c r="D7" i="62"/>
  <c r="AA5" i="10" s="1"/>
  <c r="D6" i="62"/>
  <c r="AA4" i="10" s="1"/>
  <c r="Y10" i="10"/>
  <c r="Y70" i="10"/>
  <c r="Y4" i="54"/>
  <c r="Y5" i="54"/>
  <c r="Y6" i="54"/>
  <c r="Y7" i="54"/>
  <c r="Y8" i="54"/>
  <c r="Y9" i="54"/>
  <c r="Y10" i="54"/>
  <c r="Y11" i="54"/>
  <c r="Y12" i="54"/>
  <c r="Y13" i="54"/>
  <c r="Y14" i="54"/>
  <c r="Y15" i="54"/>
  <c r="Y16" i="54"/>
  <c r="Y17" i="54"/>
  <c r="Y18" i="54"/>
  <c r="Y19" i="54"/>
  <c r="Y20" i="54"/>
  <c r="Y21" i="54"/>
  <c r="Y22" i="54"/>
  <c r="Y23" i="54"/>
  <c r="Y24" i="54"/>
  <c r="Y25" i="54"/>
  <c r="Y26" i="54"/>
  <c r="Y27" i="54"/>
  <c r="Y28" i="54"/>
  <c r="Y29" i="54"/>
  <c r="Y30" i="54"/>
  <c r="Y31" i="54"/>
  <c r="Y32" i="54"/>
  <c r="Y33" i="54"/>
  <c r="Y34" i="54"/>
  <c r="Y35" i="54"/>
  <c r="Y36" i="54"/>
  <c r="Y37" i="54"/>
  <c r="Y38" i="54"/>
  <c r="Y39" i="54"/>
  <c r="Y40" i="54"/>
  <c r="Y41" i="54"/>
  <c r="Y42" i="54"/>
  <c r="Y43" i="54"/>
  <c r="Y44" i="54"/>
  <c r="Y45" i="54"/>
  <c r="Y46" i="54"/>
  <c r="Y47" i="54"/>
  <c r="Y48" i="54"/>
  <c r="Y49" i="54"/>
  <c r="Y50" i="54"/>
  <c r="Y51" i="54"/>
  <c r="Y52" i="54"/>
  <c r="Y53" i="54"/>
  <c r="Y54" i="54"/>
  <c r="Y55" i="54"/>
  <c r="Y56" i="54"/>
  <c r="Y57" i="54"/>
  <c r="Y58" i="54"/>
  <c r="Y59" i="54"/>
  <c r="Y60" i="54"/>
  <c r="Y61" i="54"/>
  <c r="Y62" i="54"/>
  <c r="Y63" i="54"/>
  <c r="Y64" i="54"/>
  <c r="Y65" i="54"/>
  <c r="Y66" i="54"/>
  <c r="Y67" i="54"/>
  <c r="Y68" i="54"/>
  <c r="Y69" i="54"/>
  <c r="Y70" i="54"/>
  <c r="Y4" i="55"/>
  <c r="Y5" i="55"/>
  <c r="Y6" i="55"/>
  <c r="Y7" i="55"/>
  <c r="Y8" i="55"/>
  <c r="Y9" i="55"/>
  <c r="Y10" i="55"/>
  <c r="Y11" i="55"/>
  <c r="Y12" i="55"/>
  <c r="Y13" i="55"/>
  <c r="Y14" i="55"/>
  <c r="Y15" i="55"/>
  <c r="Y16" i="55"/>
  <c r="Y17" i="55"/>
  <c r="Y18" i="55"/>
  <c r="Y19" i="55"/>
  <c r="Y20" i="55"/>
  <c r="Y21" i="55"/>
  <c r="Y22" i="55"/>
  <c r="Y23" i="55"/>
  <c r="Y24" i="55"/>
  <c r="Y25" i="55"/>
  <c r="Y26" i="55"/>
  <c r="Y27" i="55"/>
  <c r="Y28" i="55"/>
  <c r="Y29" i="55"/>
  <c r="Y30" i="55"/>
  <c r="Y31" i="55"/>
  <c r="Y32" i="55"/>
  <c r="Y33" i="55"/>
  <c r="Y34" i="55"/>
  <c r="Y35" i="55"/>
  <c r="Y36" i="55"/>
  <c r="Y37" i="55"/>
  <c r="Y38" i="55"/>
  <c r="Y39" i="55"/>
  <c r="Y40" i="55"/>
  <c r="Y41" i="55"/>
  <c r="Y42" i="55"/>
  <c r="Y43" i="55"/>
  <c r="Y44" i="55"/>
  <c r="Y45" i="55"/>
  <c r="Y46" i="55"/>
  <c r="Y47" i="55"/>
  <c r="Y48" i="55"/>
  <c r="Y49" i="55"/>
  <c r="Y50" i="55"/>
  <c r="Y51" i="55"/>
  <c r="Y52" i="55"/>
  <c r="Y53" i="55"/>
  <c r="Y54" i="55"/>
  <c r="Y55" i="55"/>
  <c r="Y56" i="55"/>
  <c r="Y57" i="55"/>
  <c r="Y58" i="55"/>
  <c r="Y59" i="55"/>
  <c r="Y60" i="55"/>
  <c r="Y61" i="55"/>
  <c r="Y62" i="55"/>
  <c r="Y63" i="55"/>
  <c r="Y64" i="55"/>
  <c r="Y65" i="55"/>
  <c r="Y66" i="55"/>
  <c r="Y67" i="55"/>
  <c r="Y68" i="55"/>
  <c r="Y69" i="55"/>
  <c r="Y70" i="55"/>
  <c r="C73" i="61"/>
  <c r="Z71" i="55" s="1"/>
  <c r="B73" i="61"/>
  <c r="Z71" i="54" s="1"/>
  <c r="D72" i="61"/>
  <c r="Z70" i="10" s="1"/>
  <c r="D71" i="61"/>
  <c r="Z69" i="10" s="1"/>
  <c r="D70" i="61"/>
  <c r="Z68" i="10" s="1"/>
  <c r="D69" i="61"/>
  <c r="Z67" i="10" s="1"/>
  <c r="D68" i="61"/>
  <c r="D67" i="61"/>
  <c r="Z65" i="10" s="1"/>
  <c r="D66" i="61"/>
  <c r="Z64" i="10" s="1"/>
  <c r="D65" i="61"/>
  <c r="Z63" i="10" s="1"/>
  <c r="D64" i="61"/>
  <c r="Z62" i="10" s="1"/>
  <c r="D63" i="61"/>
  <c r="Z61" i="10" s="1"/>
  <c r="D62" i="61"/>
  <c r="Z60" i="10" s="1"/>
  <c r="D61" i="61"/>
  <c r="Z59" i="10" s="1"/>
  <c r="D60" i="61"/>
  <c r="Z58" i="10" s="1"/>
  <c r="D59" i="61"/>
  <c r="Z57" i="10" s="1"/>
  <c r="D58" i="61"/>
  <c r="Z56" i="10" s="1"/>
  <c r="D57" i="61"/>
  <c r="Z55" i="10" s="1"/>
  <c r="D56" i="61"/>
  <c r="D55" i="61"/>
  <c r="Z53" i="10" s="1"/>
  <c r="D54" i="61"/>
  <c r="Z52" i="10" s="1"/>
  <c r="D53" i="61"/>
  <c r="Z51" i="10" s="1"/>
  <c r="D52" i="61"/>
  <c r="Z50" i="10" s="1"/>
  <c r="D51" i="61"/>
  <c r="Z49" i="10" s="1"/>
  <c r="D50" i="61"/>
  <c r="Z48" i="10" s="1"/>
  <c r="D49" i="61"/>
  <c r="Z47" i="10" s="1"/>
  <c r="D48" i="61"/>
  <c r="Z46" i="10" s="1"/>
  <c r="D47" i="61"/>
  <c r="Z45" i="10" s="1"/>
  <c r="D46" i="61"/>
  <c r="Z44" i="10" s="1"/>
  <c r="D45" i="61"/>
  <c r="Z43" i="10" s="1"/>
  <c r="D44" i="61"/>
  <c r="D43" i="61"/>
  <c r="Z41" i="10" s="1"/>
  <c r="D42" i="61"/>
  <c r="Z40" i="10" s="1"/>
  <c r="D41" i="61"/>
  <c r="Z39" i="10" s="1"/>
  <c r="D40" i="61"/>
  <c r="Z38" i="10" s="1"/>
  <c r="D39" i="61"/>
  <c r="Z37" i="10" s="1"/>
  <c r="D38" i="61"/>
  <c r="Z36" i="10" s="1"/>
  <c r="D37" i="61"/>
  <c r="Z35" i="10" s="1"/>
  <c r="D36" i="61"/>
  <c r="Z34" i="10" s="1"/>
  <c r="D35" i="61"/>
  <c r="Z33" i="10" s="1"/>
  <c r="D34" i="61"/>
  <c r="Z32" i="10" s="1"/>
  <c r="D33" i="61"/>
  <c r="Z31" i="10" s="1"/>
  <c r="D32" i="61"/>
  <c r="D31" i="61"/>
  <c r="Z29" i="10" s="1"/>
  <c r="D30" i="61"/>
  <c r="Z28" i="10" s="1"/>
  <c r="D29" i="61"/>
  <c r="Z27" i="10" s="1"/>
  <c r="D28" i="61"/>
  <c r="Z26" i="10" s="1"/>
  <c r="D27" i="61"/>
  <c r="Z25" i="10" s="1"/>
  <c r="D26" i="61"/>
  <c r="Z24" i="10" s="1"/>
  <c r="D25" i="61"/>
  <c r="Z23" i="10" s="1"/>
  <c r="D24" i="61"/>
  <c r="Z22" i="10" s="1"/>
  <c r="D23" i="61"/>
  <c r="Z21" i="10" s="1"/>
  <c r="D22" i="61"/>
  <c r="Z20" i="10" s="1"/>
  <c r="D21" i="61"/>
  <c r="Z19" i="10" s="1"/>
  <c r="D20" i="61"/>
  <c r="D19" i="61"/>
  <c r="Z17" i="10" s="1"/>
  <c r="D18" i="61"/>
  <c r="Z16" i="10" s="1"/>
  <c r="D17" i="61"/>
  <c r="Z15" i="10" s="1"/>
  <c r="D16" i="61"/>
  <c r="Z14" i="10" s="1"/>
  <c r="D15" i="61"/>
  <c r="Z13" i="10" s="1"/>
  <c r="D14" i="61"/>
  <c r="Z12" i="10" s="1"/>
  <c r="D13" i="61"/>
  <c r="Z11" i="10" s="1"/>
  <c r="D12" i="61"/>
  <c r="Z10" i="10" s="1"/>
  <c r="D11" i="61"/>
  <c r="Z9" i="10" s="1"/>
  <c r="D10" i="61"/>
  <c r="Z8" i="10" s="1"/>
  <c r="D9" i="61"/>
  <c r="Z7" i="10" s="1"/>
  <c r="D8" i="61"/>
  <c r="D7" i="61"/>
  <c r="D6" i="61"/>
  <c r="Z4" i="10" s="1"/>
  <c r="X4" i="55"/>
  <c r="X5" i="55"/>
  <c r="X6" i="55"/>
  <c r="X7" i="55"/>
  <c r="X8" i="55"/>
  <c r="X9" i="55"/>
  <c r="X10" i="55"/>
  <c r="X11" i="55"/>
  <c r="X12" i="55"/>
  <c r="X13" i="55"/>
  <c r="X14" i="55"/>
  <c r="X15" i="55"/>
  <c r="X16" i="55"/>
  <c r="X17" i="55"/>
  <c r="X18" i="55"/>
  <c r="X19" i="55"/>
  <c r="X20" i="55"/>
  <c r="X21" i="55"/>
  <c r="X22" i="55"/>
  <c r="X23" i="55"/>
  <c r="X24" i="55"/>
  <c r="X25" i="55"/>
  <c r="X26" i="55"/>
  <c r="X27" i="55"/>
  <c r="X28" i="55"/>
  <c r="X29" i="55"/>
  <c r="X30" i="55"/>
  <c r="X31" i="55"/>
  <c r="X32" i="55"/>
  <c r="X33" i="55"/>
  <c r="X34" i="55"/>
  <c r="X35" i="55"/>
  <c r="X36" i="55"/>
  <c r="X37" i="55"/>
  <c r="X38" i="55"/>
  <c r="X39" i="55"/>
  <c r="X40" i="55"/>
  <c r="X41" i="55"/>
  <c r="X42" i="55"/>
  <c r="X43" i="55"/>
  <c r="X44" i="55"/>
  <c r="X45" i="55"/>
  <c r="X46" i="55"/>
  <c r="X47" i="55"/>
  <c r="X48" i="55"/>
  <c r="X49" i="55"/>
  <c r="X50" i="55"/>
  <c r="X51" i="55"/>
  <c r="X52" i="55"/>
  <c r="X53" i="55"/>
  <c r="X54" i="55"/>
  <c r="X55" i="55"/>
  <c r="X56" i="55"/>
  <c r="X57" i="55"/>
  <c r="X58" i="55"/>
  <c r="X59" i="55"/>
  <c r="X60" i="55"/>
  <c r="X61" i="55"/>
  <c r="X62" i="55"/>
  <c r="X63" i="55"/>
  <c r="X64" i="55"/>
  <c r="X65" i="55"/>
  <c r="X66" i="55"/>
  <c r="X67" i="55"/>
  <c r="X68" i="55"/>
  <c r="X69" i="55"/>
  <c r="X70" i="55"/>
  <c r="X4" i="54"/>
  <c r="X5" i="54"/>
  <c r="X6" i="54"/>
  <c r="X7" i="54"/>
  <c r="X8" i="54"/>
  <c r="X9" i="54"/>
  <c r="X10" i="54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29" i="54"/>
  <c r="X30" i="54"/>
  <c r="X31" i="54"/>
  <c r="X32" i="54"/>
  <c r="X33" i="54"/>
  <c r="X34" i="54"/>
  <c r="X35" i="54"/>
  <c r="X36" i="54"/>
  <c r="X37" i="54"/>
  <c r="X38" i="54"/>
  <c r="X39" i="54"/>
  <c r="X40" i="54"/>
  <c r="X41" i="54"/>
  <c r="X42" i="54"/>
  <c r="X43" i="54"/>
  <c r="X44" i="54"/>
  <c r="X45" i="54"/>
  <c r="X46" i="54"/>
  <c r="X47" i="54"/>
  <c r="X48" i="54"/>
  <c r="X49" i="54"/>
  <c r="X50" i="54"/>
  <c r="X51" i="54"/>
  <c r="X52" i="54"/>
  <c r="X53" i="54"/>
  <c r="X54" i="54"/>
  <c r="X55" i="54"/>
  <c r="X56" i="54"/>
  <c r="X57" i="54"/>
  <c r="X58" i="54"/>
  <c r="X59" i="54"/>
  <c r="X60" i="54"/>
  <c r="X61" i="54"/>
  <c r="X62" i="54"/>
  <c r="X63" i="54"/>
  <c r="X64" i="54"/>
  <c r="X65" i="54"/>
  <c r="X66" i="54"/>
  <c r="X67" i="54"/>
  <c r="X68" i="54"/>
  <c r="X69" i="54"/>
  <c r="X70" i="54"/>
  <c r="C73" i="60"/>
  <c r="Y71" i="55" s="1"/>
  <c r="B73" i="60"/>
  <c r="Y71" i="54" s="1"/>
  <c r="D72" i="60"/>
  <c r="D71" i="60"/>
  <c r="Y69" i="10" s="1"/>
  <c r="D70" i="60"/>
  <c r="Y68" i="10" s="1"/>
  <c r="D69" i="60"/>
  <c r="Y67" i="10" s="1"/>
  <c r="D68" i="60"/>
  <c r="Y66" i="10" s="1"/>
  <c r="D67" i="60"/>
  <c r="Y65" i="10" s="1"/>
  <c r="D66" i="60"/>
  <c r="Y64" i="10" s="1"/>
  <c r="D65" i="60"/>
  <c r="Y63" i="10" s="1"/>
  <c r="D64" i="60"/>
  <c r="Y62" i="10" s="1"/>
  <c r="D63" i="60"/>
  <c r="Y61" i="10" s="1"/>
  <c r="D62" i="60"/>
  <c r="Y60" i="10" s="1"/>
  <c r="D61" i="60"/>
  <c r="Y59" i="10" s="1"/>
  <c r="D60" i="60"/>
  <c r="Y58" i="10" s="1"/>
  <c r="D59" i="60"/>
  <c r="Y57" i="10" s="1"/>
  <c r="D58" i="60"/>
  <c r="Y56" i="10" s="1"/>
  <c r="D57" i="60"/>
  <c r="Y55" i="10" s="1"/>
  <c r="D56" i="60"/>
  <c r="Y54" i="10" s="1"/>
  <c r="D55" i="60"/>
  <c r="Y53" i="10" s="1"/>
  <c r="D54" i="60"/>
  <c r="Y52" i="10" s="1"/>
  <c r="D53" i="60"/>
  <c r="Y51" i="10" s="1"/>
  <c r="D52" i="60"/>
  <c r="Y50" i="10" s="1"/>
  <c r="D51" i="60"/>
  <c r="Y49" i="10" s="1"/>
  <c r="D50" i="60"/>
  <c r="Y48" i="10" s="1"/>
  <c r="D49" i="60"/>
  <c r="Y47" i="10" s="1"/>
  <c r="D48" i="60"/>
  <c r="Y46" i="10" s="1"/>
  <c r="D47" i="60"/>
  <c r="Y45" i="10" s="1"/>
  <c r="D46" i="60"/>
  <c r="Y44" i="10" s="1"/>
  <c r="D45" i="60"/>
  <c r="Y43" i="10" s="1"/>
  <c r="D44" i="60"/>
  <c r="Y42" i="10" s="1"/>
  <c r="D43" i="60"/>
  <c r="Y41" i="10" s="1"/>
  <c r="D42" i="60"/>
  <c r="Y40" i="10" s="1"/>
  <c r="D41" i="60"/>
  <c r="Y39" i="10" s="1"/>
  <c r="D40" i="60"/>
  <c r="Y38" i="10" s="1"/>
  <c r="D39" i="60"/>
  <c r="Y37" i="10" s="1"/>
  <c r="D38" i="60"/>
  <c r="Y36" i="10" s="1"/>
  <c r="D37" i="60"/>
  <c r="Y35" i="10" s="1"/>
  <c r="D36" i="60"/>
  <c r="Y34" i="10" s="1"/>
  <c r="D35" i="60"/>
  <c r="Y33" i="10" s="1"/>
  <c r="D34" i="60"/>
  <c r="Y32" i="10" s="1"/>
  <c r="D33" i="60"/>
  <c r="Y31" i="10" s="1"/>
  <c r="D32" i="60"/>
  <c r="Y30" i="10" s="1"/>
  <c r="D31" i="60"/>
  <c r="Y29" i="10" s="1"/>
  <c r="D30" i="60"/>
  <c r="Y28" i="10" s="1"/>
  <c r="D29" i="60"/>
  <c r="Y27" i="10" s="1"/>
  <c r="D28" i="60"/>
  <c r="Y26" i="10" s="1"/>
  <c r="D27" i="60"/>
  <c r="Y25" i="10" s="1"/>
  <c r="D26" i="60"/>
  <c r="Y24" i="10" s="1"/>
  <c r="D25" i="60"/>
  <c r="Y23" i="10" s="1"/>
  <c r="D24" i="60"/>
  <c r="Y22" i="10" s="1"/>
  <c r="D23" i="60"/>
  <c r="Y21" i="10" s="1"/>
  <c r="D22" i="60"/>
  <c r="Y20" i="10" s="1"/>
  <c r="D21" i="60"/>
  <c r="Y19" i="10" s="1"/>
  <c r="D20" i="60"/>
  <c r="Y18" i="10" s="1"/>
  <c r="D19" i="60"/>
  <c r="Y17" i="10" s="1"/>
  <c r="D18" i="60"/>
  <c r="Y16" i="10" s="1"/>
  <c r="D17" i="60"/>
  <c r="Y15" i="10" s="1"/>
  <c r="D16" i="60"/>
  <c r="Y14" i="10" s="1"/>
  <c r="D15" i="60"/>
  <c r="Y13" i="10" s="1"/>
  <c r="D14" i="60"/>
  <c r="Y12" i="10" s="1"/>
  <c r="D13" i="60"/>
  <c r="Y11" i="10" s="1"/>
  <c r="D12" i="60"/>
  <c r="D11" i="60"/>
  <c r="Y9" i="10" s="1"/>
  <c r="D10" i="60"/>
  <c r="Y8" i="10" s="1"/>
  <c r="D9" i="60"/>
  <c r="Y7" i="10" s="1"/>
  <c r="D8" i="60"/>
  <c r="Y6" i="10" s="1"/>
  <c r="D7" i="60"/>
  <c r="Y5" i="10" s="1"/>
  <c r="D6" i="60"/>
  <c r="Y4" i="10" s="1"/>
  <c r="W4" i="55"/>
  <c r="W5" i="55"/>
  <c r="W6" i="55"/>
  <c r="W7" i="55"/>
  <c r="W8" i="55"/>
  <c r="W9" i="55"/>
  <c r="W10" i="55"/>
  <c r="W11" i="55"/>
  <c r="W12" i="55"/>
  <c r="W13" i="55"/>
  <c r="W14" i="55"/>
  <c r="W15" i="55"/>
  <c r="W16" i="55"/>
  <c r="W17" i="55"/>
  <c r="W18" i="55"/>
  <c r="W19" i="55"/>
  <c r="W20" i="55"/>
  <c r="W21" i="55"/>
  <c r="W22" i="55"/>
  <c r="W23" i="55"/>
  <c r="W24" i="55"/>
  <c r="W25" i="55"/>
  <c r="W26" i="55"/>
  <c r="W27" i="55"/>
  <c r="W28" i="55"/>
  <c r="W29" i="55"/>
  <c r="W30" i="55"/>
  <c r="W31" i="55"/>
  <c r="W32" i="55"/>
  <c r="W33" i="55"/>
  <c r="W34" i="55"/>
  <c r="W35" i="55"/>
  <c r="W36" i="55"/>
  <c r="W37" i="55"/>
  <c r="W38" i="55"/>
  <c r="W39" i="55"/>
  <c r="W40" i="55"/>
  <c r="W41" i="55"/>
  <c r="W42" i="55"/>
  <c r="W43" i="55"/>
  <c r="W44" i="55"/>
  <c r="W45" i="55"/>
  <c r="W46" i="55"/>
  <c r="W47" i="55"/>
  <c r="W48" i="55"/>
  <c r="W49" i="55"/>
  <c r="W50" i="55"/>
  <c r="W51" i="55"/>
  <c r="W52" i="55"/>
  <c r="W53" i="55"/>
  <c r="W54" i="55"/>
  <c r="W55" i="55"/>
  <c r="W56" i="55"/>
  <c r="W57" i="55"/>
  <c r="W58" i="55"/>
  <c r="W59" i="55"/>
  <c r="W60" i="55"/>
  <c r="W61" i="55"/>
  <c r="W62" i="55"/>
  <c r="W63" i="55"/>
  <c r="W64" i="55"/>
  <c r="W65" i="55"/>
  <c r="W66" i="55"/>
  <c r="W67" i="55"/>
  <c r="W68" i="55"/>
  <c r="W69" i="55"/>
  <c r="W70" i="55"/>
  <c r="W4" i="54"/>
  <c r="W5" i="54"/>
  <c r="W6" i="54"/>
  <c r="W7" i="54"/>
  <c r="W8" i="54"/>
  <c r="W9" i="54"/>
  <c r="W10" i="54"/>
  <c r="W11" i="54"/>
  <c r="W12" i="54"/>
  <c r="W13" i="54"/>
  <c r="W14" i="54"/>
  <c r="W15" i="54"/>
  <c r="W16" i="54"/>
  <c r="W17" i="54"/>
  <c r="W18" i="54"/>
  <c r="W19" i="54"/>
  <c r="W20" i="54"/>
  <c r="W21" i="54"/>
  <c r="W22" i="54"/>
  <c r="W23" i="54"/>
  <c r="W24" i="54"/>
  <c r="W25" i="54"/>
  <c r="W26" i="54"/>
  <c r="W27" i="54"/>
  <c r="W28" i="54"/>
  <c r="W29" i="54"/>
  <c r="W30" i="54"/>
  <c r="W31" i="54"/>
  <c r="W32" i="54"/>
  <c r="W33" i="54"/>
  <c r="W34" i="54"/>
  <c r="W35" i="54"/>
  <c r="W36" i="54"/>
  <c r="W37" i="54"/>
  <c r="W38" i="54"/>
  <c r="W39" i="54"/>
  <c r="W40" i="54"/>
  <c r="W41" i="54"/>
  <c r="W42" i="54"/>
  <c r="W43" i="54"/>
  <c r="W44" i="54"/>
  <c r="W45" i="54"/>
  <c r="W46" i="54"/>
  <c r="W47" i="54"/>
  <c r="W48" i="54"/>
  <c r="W49" i="54"/>
  <c r="W50" i="54"/>
  <c r="W51" i="54"/>
  <c r="W52" i="54"/>
  <c r="W53" i="54"/>
  <c r="W54" i="54"/>
  <c r="W55" i="54"/>
  <c r="W56" i="54"/>
  <c r="W57" i="54"/>
  <c r="W58" i="54"/>
  <c r="W59" i="54"/>
  <c r="W60" i="54"/>
  <c r="W61" i="54"/>
  <c r="W62" i="54"/>
  <c r="W63" i="54"/>
  <c r="W64" i="54"/>
  <c r="W65" i="54"/>
  <c r="W66" i="54"/>
  <c r="W67" i="54"/>
  <c r="W68" i="54"/>
  <c r="W69" i="54"/>
  <c r="W70" i="54"/>
  <c r="W7" i="10"/>
  <c r="W43" i="10"/>
  <c r="C73" i="59"/>
  <c r="X71" i="55" s="1"/>
  <c r="B73" i="59"/>
  <c r="X71" i="54" s="1"/>
  <c r="D72" i="59"/>
  <c r="X70" i="10" s="1"/>
  <c r="D71" i="59"/>
  <c r="X69" i="10" s="1"/>
  <c r="D70" i="59"/>
  <c r="X68" i="10" s="1"/>
  <c r="D69" i="59"/>
  <c r="X67" i="10" s="1"/>
  <c r="D68" i="59"/>
  <c r="D67" i="59"/>
  <c r="X65" i="10" s="1"/>
  <c r="D66" i="59"/>
  <c r="X64" i="10" s="1"/>
  <c r="D65" i="59"/>
  <c r="X63" i="10" s="1"/>
  <c r="D64" i="59"/>
  <c r="X62" i="10" s="1"/>
  <c r="D63" i="59"/>
  <c r="X61" i="10" s="1"/>
  <c r="D62" i="59"/>
  <c r="X60" i="10" s="1"/>
  <c r="D61" i="59"/>
  <c r="X59" i="10" s="1"/>
  <c r="D60" i="59"/>
  <c r="X58" i="10" s="1"/>
  <c r="D59" i="59"/>
  <c r="X57" i="10" s="1"/>
  <c r="D58" i="59"/>
  <c r="X56" i="10" s="1"/>
  <c r="D57" i="59"/>
  <c r="X55" i="10" s="1"/>
  <c r="D56" i="59"/>
  <c r="D55" i="59"/>
  <c r="X53" i="10" s="1"/>
  <c r="D54" i="59"/>
  <c r="X52" i="10" s="1"/>
  <c r="D53" i="59"/>
  <c r="X51" i="10" s="1"/>
  <c r="D52" i="59"/>
  <c r="X50" i="10" s="1"/>
  <c r="D51" i="59"/>
  <c r="X49" i="10" s="1"/>
  <c r="D50" i="59"/>
  <c r="X48" i="10" s="1"/>
  <c r="D49" i="59"/>
  <c r="X47" i="10" s="1"/>
  <c r="D48" i="59"/>
  <c r="X46" i="10" s="1"/>
  <c r="D47" i="59"/>
  <c r="X45" i="10" s="1"/>
  <c r="D46" i="59"/>
  <c r="X44" i="10" s="1"/>
  <c r="D45" i="59"/>
  <c r="X43" i="10" s="1"/>
  <c r="D44" i="59"/>
  <c r="D43" i="59"/>
  <c r="X41" i="10" s="1"/>
  <c r="D42" i="59"/>
  <c r="X40" i="10" s="1"/>
  <c r="D41" i="59"/>
  <c r="X39" i="10" s="1"/>
  <c r="D40" i="59"/>
  <c r="X38" i="10" s="1"/>
  <c r="D39" i="59"/>
  <c r="X37" i="10" s="1"/>
  <c r="D38" i="59"/>
  <c r="X36" i="10" s="1"/>
  <c r="D37" i="59"/>
  <c r="X35" i="10" s="1"/>
  <c r="D36" i="59"/>
  <c r="X34" i="10" s="1"/>
  <c r="D35" i="59"/>
  <c r="X33" i="10" s="1"/>
  <c r="D34" i="59"/>
  <c r="X32" i="10" s="1"/>
  <c r="D33" i="59"/>
  <c r="X31" i="10" s="1"/>
  <c r="D32" i="59"/>
  <c r="X30" i="10" s="1"/>
  <c r="D31" i="59"/>
  <c r="X29" i="10" s="1"/>
  <c r="D30" i="59"/>
  <c r="X28" i="10" s="1"/>
  <c r="D29" i="59"/>
  <c r="X27" i="10" s="1"/>
  <c r="D28" i="59"/>
  <c r="X26" i="10" s="1"/>
  <c r="D27" i="59"/>
  <c r="X25" i="10" s="1"/>
  <c r="D26" i="59"/>
  <c r="X24" i="10" s="1"/>
  <c r="D25" i="59"/>
  <c r="X23" i="10" s="1"/>
  <c r="D24" i="59"/>
  <c r="X22" i="10" s="1"/>
  <c r="D23" i="59"/>
  <c r="X21" i="10" s="1"/>
  <c r="D22" i="59"/>
  <c r="X20" i="10" s="1"/>
  <c r="D21" i="59"/>
  <c r="X19" i="10" s="1"/>
  <c r="D20" i="59"/>
  <c r="D19" i="59"/>
  <c r="X17" i="10" s="1"/>
  <c r="D18" i="59"/>
  <c r="X16" i="10" s="1"/>
  <c r="D17" i="59"/>
  <c r="X15" i="10" s="1"/>
  <c r="D16" i="59"/>
  <c r="X14" i="10" s="1"/>
  <c r="D15" i="59"/>
  <c r="X13" i="10" s="1"/>
  <c r="D14" i="59"/>
  <c r="X12" i="10" s="1"/>
  <c r="D13" i="59"/>
  <c r="X11" i="10" s="1"/>
  <c r="D12" i="59"/>
  <c r="X10" i="10" s="1"/>
  <c r="D11" i="59"/>
  <c r="X9" i="10" s="1"/>
  <c r="D10" i="59"/>
  <c r="X8" i="10" s="1"/>
  <c r="D9" i="59"/>
  <c r="X7" i="10" s="1"/>
  <c r="D8" i="59"/>
  <c r="D7" i="59"/>
  <c r="X5" i="10" s="1"/>
  <c r="D6" i="59"/>
  <c r="V4" i="55"/>
  <c r="V5" i="55"/>
  <c r="V6" i="55"/>
  <c r="V7" i="55"/>
  <c r="V8" i="55"/>
  <c r="V9" i="55"/>
  <c r="V10" i="55"/>
  <c r="V11" i="55"/>
  <c r="V12" i="55"/>
  <c r="V13" i="55"/>
  <c r="V14" i="55"/>
  <c r="V15" i="55"/>
  <c r="V16" i="55"/>
  <c r="V17" i="55"/>
  <c r="V18" i="55"/>
  <c r="V19" i="55"/>
  <c r="V20" i="55"/>
  <c r="V21" i="55"/>
  <c r="V22" i="55"/>
  <c r="V23" i="55"/>
  <c r="V24" i="55"/>
  <c r="V25" i="55"/>
  <c r="V26" i="55"/>
  <c r="V27" i="55"/>
  <c r="V28" i="55"/>
  <c r="V29" i="55"/>
  <c r="V30" i="55"/>
  <c r="V31" i="55"/>
  <c r="V32" i="55"/>
  <c r="V33" i="55"/>
  <c r="V34" i="55"/>
  <c r="V35" i="55"/>
  <c r="V36" i="55"/>
  <c r="V37" i="55"/>
  <c r="V38" i="55"/>
  <c r="V39" i="55"/>
  <c r="V40" i="55"/>
  <c r="V41" i="55"/>
  <c r="V42" i="55"/>
  <c r="V43" i="55"/>
  <c r="V44" i="55"/>
  <c r="V45" i="55"/>
  <c r="V46" i="55"/>
  <c r="V47" i="55"/>
  <c r="V48" i="55"/>
  <c r="V49" i="55"/>
  <c r="V50" i="55"/>
  <c r="V51" i="55"/>
  <c r="V52" i="55"/>
  <c r="V53" i="55"/>
  <c r="V54" i="55"/>
  <c r="V55" i="55"/>
  <c r="V56" i="55"/>
  <c r="V57" i="55"/>
  <c r="V58" i="55"/>
  <c r="V59" i="55"/>
  <c r="V60" i="55"/>
  <c r="V61" i="55"/>
  <c r="V62" i="55"/>
  <c r="V63" i="55"/>
  <c r="V64" i="55"/>
  <c r="V65" i="55"/>
  <c r="V66" i="55"/>
  <c r="V67" i="55"/>
  <c r="V68" i="55"/>
  <c r="V69" i="55"/>
  <c r="V70" i="55"/>
  <c r="V4" i="54"/>
  <c r="V5" i="54"/>
  <c r="V6" i="54"/>
  <c r="V7" i="54"/>
  <c r="V8" i="54"/>
  <c r="V9" i="54"/>
  <c r="V10" i="54"/>
  <c r="V11" i="54"/>
  <c r="V12" i="54"/>
  <c r="V13" i="54"/>
  <c r="V14" i="54"/>
  <c r="V15" i="54"/>
  <c r="V16" i="54"/>
  <c r="V17" i="54"/>
  <c r="V18" i="54"/>
  <c r="V19" i="54"/>
  <c r="V20" i="54"/>
  <c r="V21" i="54"/>
  <c r="V22" i="54"/>
  <c r="V23" i="54"/>
  <c r="V24" i="54"/>
  <c r="V25" i="54"/>
  <c r="V26" i="54"/>
  <c r="V27" i="54"/>
  <c r="V28" i="54"/>
  <c r="V29" i="54"/>
  <c r="V30" i="54"/>
  <c r="V31" i="54"/>
  <c r="V32" i="54"/>
  <c r="V33" i="54"/>
  <c r="V34" i="54"/>
  <c r="V35" i="54"/>
  <c r="V36" i="54"/>
  <c r="V37" i="54"/>
  <c r="V38" i="54"/>
  <c r="V39" i="54"/>
  <c r="V40" i="54"/>
  <c r="V41" i="54"/>
  <c r="V42" i="54"/>
  <c r="V43" i="54"/>
  <c r="V44" i="54"/>
  <c r="V45" i="54"/>
  <c r="V46" i="54"/>
  <c r="V47" i="54"/>
  <c r="V48" i="54"/>
  <c r="V49" i="54"/>
  <c r="V50" i="54"/>
  <c r="V51" i="54"/>
  <c r="V52" i="54"/>
  <c r="V53" i="54"/>
  <c r="V54" i="54"/>
  <c r="V55" i="54"/>
  <c r="V56" i="54"/>
  <c r="V57" i="54"/>
  <c r="V58" i="54"/>
  <c r="V59" i="54"/>
  <c r="V60" i="54"/>
  <c r="V61" i="54"/>
  <c r="V62" i="54"/>
  <c r="V63" i="54"/>
  <c r="V64" i="54"/>
  <c r="V65" i="54"/>
  <c r="V66" i="54"/>
  <c r="V67" i="54"/>
  <c r="V68" i="54"/>
  <c r="V69" i="54"/>
  <c r="V70" i="54"/>
  <c r="V9" i="10"/>
  <c r="V21" i="10"/>
  <c r="V33" i="10"/>
  <c r="C73" i="58"/>
  <c r="W71" i="55" s="1"/>
  <c r="B73" i="58"/>
  <c r="W71" i="54" s="1"/>
  <c r="D72" i="58"/>
  <c r="W70" i="10" s="1"/>
  <c r="D71" i="58"/>
  <c r="W69" i="10" s="1"/>
  <c r="D70" i="58"/>
  <c r="W68" i="10" s="1"/>
  <c r="D69" i="58"/>
  <c r="W67" i="10" s="1"/>
  <c r="D68" i="58"/>
  <c r="W66" i="10" s="1"/>
  <c r="D67" i="58"/>
  <c r="W65" i="10" s="1"/>
  <c r="D66" i="58"/>
  <c r="W64" i="10" s="1"/>
  <c r="D65" i="58"/>
  <c r="W63" i="10" s="1"/>
  <c r="D64" i="58"/>
  <c r="W62" i="10" s="1"/>
  <c r="D63" i="58"/>
  <c r="W61" i="10" s="1"/>
  <c r="D62" i="58"/>
  <c r="W60" i="10" s="1"/>
  <c r="D61" i="58"/>
  <c r="W59" i="10" s="1"/>
  <c r="D60" i="58"/>
  <c r="W58" i="10" s="1"/>
  <c r="D59" i="58"/>
  <c r="W57" i="10" s="1"/>
  <c r="D58" i="58"/>
  <c r="W56" i="10" s="1"/>
  <c r="D57" i="58"/>
  <c r="W55" i="10" s="1"/>
  <c r="D56" i="58"/>
  <c r="W54" i="10" s="1"/>
  <c r="D55" i="58"/>
  <c r="W53" i="10" s="1"/>
  <c r="D54" i="58"/>
  <c r="W52" i="10" s="1"/>
  <c r="D53" i="58"/>
  <c r="W51" i="10" s="1"/>
  <c r="D52" i="58"/>
  <c r="W50" i="10" s="1"/>
  <c r="D51" i="58"/>
  <c r="W49" i="10" s="1"/>
  <c r="D50" i="58"/>
  <c r="W48" i="10" s="1"/>
  <c r="D49" i="58"/>
  <c r="W47" i="10" s="1"/>
  <c r="D48" i="58"/>
  <c r="W46" i="10" s="1"/>
  <c r="D47" i="58"/>
  <c r="W45" i="10" s="1"/>
  <c r="D46" i="58"/>
  <c r="W44" i="10" s="1"/>
  <c r="D45" i="58"/>
  <c r="D44" i="58"/>
  <c r="W42" i="10" s="1"/>
  <c r="D43" i="58"/>
  <c r="W41" i="10" s="1"/>
  <c r="D42" i="58"/>
  <c r="W40" i="10" s="1"/>
  <c r="D41" i="58"/>
  <c r="W39" i="10" s="1"/>
  <c r="D40" i="58"/>
  <c r="W38" i="10" s="1"/>
  <c r="D39" i="58"/>
  <c r="W37" i="10" s="1"/>
  <c r="D38" i="58"/>
  <c r="W36" i="10" s="1"/>
  <c r="D37" i="58"/>
  <c r="W35" i="10" s="1"/>
  <c r="D36" i="58"/>
  <c r="W34" i="10" s="1"/>
  <c r="D35" i="58"/>
  <c r="W33" i="10" s="1"/>
  <c r="D34" i="58"/>
  <c r="W32" i="10" s="1"/>
  <c r="D33" i="58"/>
  <c r="W31" i="10" s="1"/>
  <c r="D32" i="58"/>
  <c r="W30" i="10" s="1"/>
  <c r="D31" i="58"/>
  <c r="W29" i="10" s="1"/>
  <c r="D30" i="58"/>
  <c r="W28" i="10" s="1"/>
  <c r="D29" i="58"/>
  <c r="W27" i="10" s="1"/>
  <c r="D28" i="58"/>
  <c r="W26" i="10" s="1"/>
  <c r="D27" i="58"/>
  <c r="W25" i="10" s="1"/>
  <c r="D26" i="58"/>
  <c r="W24" i="10" s="1"/>
  <c r="D25" i="58"/>
  <c r="W23" i="10" s="1"/>
  <c r="D24" i="58"/>
  <c r="W22" i="10" s="1"/>
  <c r="D23" i="58"/>
  <c r="W21" i="10" s="1"/>
  <c r="D22" i="58"/>
  <c r="W20" i="10" s="1"/>
  <c r="D21" i="58"/>
  <c r="W19" i="10" s="1"/>
  <c r="D20" i="58"/>
  <c r="W18" i="10" s="1"/>
  <c r="D19" i="58"/>
  <c r="W17" i="10" s="1"/>
  <c r="D18" i="58"/>
  <c r="W16" i="10" s="1"/>
  <c r="D17" i="58"/>
  <c r="W15" i="10" s="1"/>
  <c r="D16" i="58"/>
  <c r="W14" i="10" s="1"/>
  <c r="D15" i="58"/>
  <c r="W13" i="10" s="1"/>
  <c r="D14" i="58"/>
  <c r="W12" i="10" s="1"/>
  <c r="D13" i="58"/>
  <c r="W11" i="10" s="1"/>
  <c r="D12" i="58"/>
  <c r="W10" i="10" s="1"/>
  <c r="D11" i="58"/>
  <c r="W9" i="10" s="1"/>
  <c r="D10" i="58"/>
  <c r="W8" i="10" s="1"/>
  <c r="D9" i="58"/>
  <c r="D8" i="58"/>
  <c r="W6" i="10" s="1"/>
  <c r="D7" i="58"/>
  <c r="W5" i="10" s="1"/>
  <c r="D6" i="58"/>
  <c r="W4" i="10" s="1"/>
  <c r="U4" i="55"/>
  <c r="U5" i="55"/>
  <c r="U6" i="55"/>
  <c r="U7" i="55"/>
  <c r="U8" i="55"/>
  <c r="U9" i="55"/>
  <c r="U10" i="55"/>
  <c r="U11" i="55"/>
  <c r="U12" i="55"/>
  <c r="U13" i="55"/>
  <c r="U14" i="55"/>
  <c r="U15" i="55"/>
  <c r="U16" i="55"/>
  <c r="U17" i="55"/>
  <c r="U18" i="55"/>
  <c r="U19" i="55"/>
  <c r="U20" i="55"/>
  <c r="U21" i="55"/>
  <c r="U22" i="55"/>
  <c r="U23" i="55"/>
  <c r="U24" i="55"/>
  <c r="U25" i="55"/>
  <c r="U26" i="55"/>
  <c r="U27" i="55"/>
  <c r="U28" i="55"/>
  <c r="U29" i="55"/>
  <c r="U30" i="55"/>
  <c r="U31" i="55"/>
  <c r="U32" i="55"/>
  <c r="U33" i="55"/>
  <c r="U34" i="55"/>
  <c r="U35" i="55"/>
  <c r="U36" i="55"/>
  <c r="U37" i="55"/>
  <c r="U38" i="55"/>
  <c r="U39" i="55"/>
  <c r="U40" i="55"/>
  <c r="U41" i="55"/>
  <c r="U42" i="55"/>
  <c r="U43" i="55"/>
  <c r="U44" i="55"/>
  <c r="U45" i="55"/>
  <c r="U46" i="55"/>
  <c r="U47" i="55"/>
  <c r="U48" i="55"/>
  <c r="U49" i="55"/>
  <c r="U50" i="55"/>
  <c r="U51" i="55"/>
  <c r="U52" i="55"/>
  <c r="U53" i="55"/>
  <c r="U54" i="55"/>
  <c r="U55" i="55"/>
  <c r="U56" i="55"/>
  <c r="U57" i="55"/>
  <c r="U58" i="55"/>
  <c r="U59" i="55"/>
  <c r="U60" i="55"/>
  <c r="U61" i="55"/>
  <c r="U62" i="55"/>
  <c r="U63" i="55"/>
  <c r="U64" i="55"/>
  <c r="U65" i="55"/>
  <c r="U66" i="55"/>
  <c r="U67" i="55"/>
  <c r="U68" i="55"/>
  <c r="U69" i="55"/>
  <c r="U70" i="55"/>
  <c r="U4" i="54"/>
  <c r="U5" i="54"/>
  <c r="U6" i="54"/>
  <c r="U7" i="54"/>
  <c r="U8" i="54"/>
  <c r="U9" i="54"/>
  <c r="U10" i="54"/>
  <c r="U11" i="54"/>
  <c r="U12" i="54"/>
  <c r="U13" i="54"/>
  <c r="U14" i="54"/>
  <c r="U15" i="54"/>
  <c r="U16" i="54"/>
  <c r="U17" i="54"/>
  <c r="U18" i="54"/>
  <c r="U19" i="54"/>
  <c r="U20" i="54"/>
  <c r="U21" i="54"/>
  <c r="U22" i="54"/>
  <c r="U23" i="54"/>
  <c r="U24" i="54"/>
  <c r="U25" i="54"/>
  <c r="U26" i="54"/>
  <c r="U27" i="54"/>
  <c r="U28" i="54"/>
  <c r="U29" i="54"/>
  <c r="U30" i="54"/>
  <c r="U31" i="54"/>
  <c r="U32" i="54"/>
  <c r="U33" i="54"/>
  <c r="U34" i="54"/>
  <c r="U35" i="54"/>
  <c r="U36" i="54"/>
  <c r="U37" i="54"/>
  <c r="U38" i="54"/>
  <c r="U39" i="54"/>
  <c r="U40" i="54"/>
  <c r="U41" i="54"/>
  <c r="U42" i="54"/>
  <c r="U43" i="54"/>
  <c r="U44" i="54"/>
  <c r="U45" i="54"/>
  <c r="U46" i="54"/>
  <c r="U47" i="54"/>
  <c r="U48" i="54"/>
  <c r="U49" i="54"/>
  <c r="U50" i="54"/>
  <c r="U51" i="54"/>
  <c r="U52" i="54"/>
  <c r="U53" i="54"/>
  <c r="U54" i="54"/>
  <c r="U55" i="54"/>
  <c r="U56" i="54"/>
  <c r="U57" i="54"/>
  <c r="U58" i="54"/>
  <c r="U59" i="54"/>
  <c r="U60" i="54"/>
  <c r="U61" i="54"/>
  <c r="U62" i="54"/>
  <c r="U63" i="54"/>
  <c r="U64" i="54"/>
  <c r="U65" i="54"/>
  <c r="U66" i="54"/>
  <c r="U67" i="54"/>
  <c r="U68" i="54"/>
  <c r="U69" i="54"/>
  <c r="U70" i="54"/>
  <c r="U23" i="10"/>
  <c r="C73" i="57"/>
  <c r="V71" i="55" s="1"/>
  <c r="B73" i="57"/>
  <c r="V71" i="54" s="1"/>
  <c r="D72" i="57"/>
  <c r="V70" i="10" s="1"/>
  <c r="D71" i="57"/>
  <c r="V69" i="10" s="1"/>
  <c r="D70" i="57"/>
  <c r="V68" i="10" s="1"/>
  <c r="D69" i="57"/>
  <c r="V67" i="10" s="1"/>
  <c r="D68" i="57"/>
  <c r="V66" i="10" s="1"/>
  <c r="D67" i="57"/>
  <c r="V65" i="10" s="1"/>
  <c r="D66" i="57"/>
  <c r="V64" i="10" s="1"/>
  <c r="D65" i="57"/>
  <c r="V63" i="10" s="1"/>
  <c r="D64" i="57"/>
  <c r="V62" i="10" s="1"/>
  <c r="D63" i="57"/>
  <c r="V61" i="10" s="1"/>
  <c r="D62" i="57"/>
  <c r="V60" i="10" s="1"/>
  <c r="D61" i="57"/>
  <c r="V59" i="10" s="1"/>
  <c r="D60" i="57"/>
  <c r="V58" i="10" s="1"/>
  <c r="D59" i="57"/>
  <c r="V57" i="10" s="1"/>
  <c r="D58" i="57"/>
  <c r="V56" i="10" s="1"/>
  <c r="D57" i="57"/>
  <c r="V55" i="10" s="1"/>
  <c r="D56" i="57"/>
  <c r="V54" i="10" s="1"/>
  <c r="D55" i="57"/>
  <c r="V53" i="10" s="1"/>
  <c r="D54" i="57"/>
  <c r="V52" i="10" s="1"/>
  <c r="D53" i="57"/>
  <c r="V51" i="10" s="1"/>
  <c r="D52" i="57"/>
  <c r="V50" i="10" s="1"/>
  <c r="D51" i="57"/>
  <c r="V49" i="10" s="1"/>
  <c r="D50" i="57"/>
  <c r="V48" i="10" s="1"/>
  <c r="D49" i="57"/>
  <c r="V47" i="10" s="1"/>
  <c r="D48" i="57"/>
  <c r="V46" i="10" s="1"/>
  <c r="D47" i="57"/>
  <c r="V45" i="10" s="1"/>
  <c r="D46" i="57"/>
  <c r="V44" i="10" s="1"/>
  <c r="D45" i="57"/>
  <c r="V43" i="10" s="1"/>
  <c r="D44" i="57"/>
  <c r="V42" i="10" s="1"/>
  <c r="D43" i="57"/>
  <c r="V41" i="10" s="1"/>
  <c r="D42" i="57"/>
  <c r="V40" i="10" s="1"/>
  <c r="D41" i="57"/>
  <c r="V39" i="10" s="1"/>
  <c r="D40" i="57"/>
  <c r="V38" i="10" s="1"/>
  <c r="D39" i="57"/>
  <c r="V37" i="10" s="1"/>
  <c r="D38" i="57"/>
  <c r="V36" i="10" s="1"/>
  <c r="D37" i="57"/>
  <c r="V35" i="10" s="1"/>
  <c r="D36" i="57"/>
  <c r="V34" i="10" s="1"/>
  <c r="D35" i="57"/>
  <c r="D34" i="57"/>
  <c r="V32" i="10" s="1"/>
  <c r="D33" i="57"/>
  <c r="V31" i="10" s="1"/>
  <c r="D32" i="57"/>
  <c r="V30" i="10" s="1"/>
  <c r="D31" i="57"/>
  <c r="V29" i="10" s="1"/>
  <c r="D30" i="57"/>
  <c r="V28" i="10" s="1"/>
  <c r="D29" i="57"/>
  <c r="V27" i="10" s="1"/>
  <c r="D28" i="57"/>
  <c r="V26" i="10" s="1"/>
  <c r="D27" i="57"/>
  <c r="V25" i="10" s="1"/>
  <c r="D26" i="57"/>
  <c r="V24" i="10" s="1"/>
  <c r="D25" i="57"/>
  <c r="V23" i="10" s="1"/>
  <c r="D24" i="57"/>
  <c r="V22" i="10" s="1"/>
  <c r="D23" i="57"/>
  <c r="D22" i="57"/>
  <c r="V20" i="10" s="1"/>
  <c r="D21" i="57"/>
  <c r="V19" i="10" s="1"/>
  <c r="D20" i="57"/>
  <c r="V18" i="10" s="1"/>
  <c r="D19" i="57"/>
  <c r="V17" i="10" s="1"/>
  <c r="D18" i="57"/>
  <c r="V16" i="10" s="1"/>
  <c r="D17" i="57"/>
  <c r="V15" i="10" s="1"/>
  <c r="D16" i="57"/>
  <c r="V14" i="10" s="1"/>
  <c r="D15" i="57"/>
  <c r="V13" i="10" s="1"/>
  <c r="D14" i="57"/>
  <c r="V12" i="10" s="1"/>
  <c r="D13" i="57"/>
  <c r="V11" i="10" s="1"/>
  <c r="D12" i="57"/>
  <c r="V10" i="10" s="1"/>
  <c r="D11" i="57"/>
  <c r="D10" i="57"/>
  <c r="V8" i="10" s="1"/>
  <c r="D9" i="57"/>
  <c r="V7" i="10" s="1"/>
  <c r="D8" i="57"/>
  <c r="V6" i="10" s="1"/>
  <c r="D7" i="57"/>
  <c r="V5" i="10" s="1"/>
  <c r="D6" i="57"/>
  <c r="V4" i="10" s="1"/>
  <c r="T4" i="55"/>
  <c r="T5" i="55"/>
  <c r="T6" i="55"/>
  <c r="T7" i="55"/>
  <c r="T8" i="55"/>
  <c r="T9" i="55"/>
  <c r="T10" i="55"/>
  <c r="T11" i="55"/>
  <c r="T12" i="55"/>
  <c r="T13" i="55"/>
  <c r="T14" i="55"/>
  <c r="T15" i="55"/>
  <c r="T16" i="55"/>
  <c r="T17" i="55"/>
  <c r="T18" i="55"/>
  <c r="T19" i="55"/>
  <c r="T20" i="55"/>
  <c r="T21" i="55"/>
  <c r="T22" i="55"/>
  <c r="T23" i="55"/>
  <c r="T24" i="55"/>
  <c r="T25" i="55"/>
  <c r="T26" i="55"/>
  <c r="T27" i="55"/>
  <c r="T28" i="55"/>
  <c r="T29" i="55"/>
  <c r="T30" i="55"/>
  <c r="T31" i="55"/>
  <c r="T32" i="55"/>
  <c r="T33" i="55"/>
  <c r="T34" i="55"/>
  <c r="T35" i="55"/>
  <c r="T36" i="55"/>
  <c r="T37" i="55"/>
  <c r="T38" i="55"/>
  <c r="T39" i="55"/>
  <c r="T40" i="55"/>
  <c r="T41" i="55"/>
  <c r="T42" i="55"/>
  <c r="T43" i="55"/>
  <c r="T44" i="55"/>
  <c r="T45" i="55"/>
  <c r="T46" i="55"/>
  <c r="T47" i="55"/>
  <c r="T48" i="55"/>
  <c r="T49" i="55"/>
  <c r="T50" i="55"/>
  <c r="T51" i="55"/>
  <c r="T52" i="55"/>
  <c r="T53" i="55"/>
  <c r="T54" i="55"/>
  <c r="T55" i="55"/>
  <c r="T56" i="55"/>
  <c r="T57" i="55"/>
  <c r="T58" i="55"/>
  <c r="T59" i="55"/>
  <c r="T60" i="55"/>
  <c r="T61" i="55"/>
  <c r="T62" i="55"/>
  <c r="T63" i="55"/>
  <c r="T64" i="55"/>
  <c r="T65" i="55"/>
  <c r="T66" i="55"/>
  <c r="T67" i="55"/>
  <c r="T68" i="55"/>
  <c r="T69" i="55"/>
  <c r="T70" i="55"/>
  <c r="T4" i="54"/>
  <c r="T5" i="54"/>
  <c r="T6" i="54"/>
  <c r="T7" i="54"/>
  <c r="T8" i="54"/>
  <c r="T9" i="54"/>
  <c r="T10" i="54"/>
  <c r="T11" i="54"/>
  <c r="T12" i="54"/>
  <c r="T13" i="54"/>
  <c r="T14" i="54"/>
  <c r="T15" i="54"/>
  <c r="T16" i="54"/>
  <c r="T17" i="54"/>
  <c r="T18" i="54"/>
  <c r="T19" i="54"/>
  <c r="T20" i="54"/>
  <c r="T21" i="54"/>
  <c r="T22" i="54"/>
  <c r="T23" i="54"/>
  <c r="T24" i="54"/>
  <c r="T25" i="54"/>
  <c r="T26" i="54"/>
  <c r="T27" i="54"/>
  <c r="T28" i="54"/>
  <c r="T29" i="54"/>
  <c r="T30" i="54"/>
  <c r="T31" i="54"/>
  <c r="T32" i="54"/>
  <c r="T33" i="54"/>
  <c r="T34" i="54"/>
  <c r="T35" i="54"/>
  <c r="T36" i="54"/>
  <c r="T37" i="54"/>
  <c r="T38" i="54"/>
  <c r="T39" i="54"/>
  <c r="T40" i="54"/>
  <c r="T41" i="54"/>
  <c r="T42" i="54"/>
  <c r="T43" i="54"/>
  <c r="T44" i="54"/>
  <c r="T45" i="54"/>
  <c r="T46" i="54"/>
  <c r="T47" i="54"/>
  <c r="T48" i="54"/>
  <c r="T49" i="54"/>
  <c r="T50" i="54"/>
  <c r="T51" i="54"/>
  <c r="T52" i="54"/>
  <c r="T53" i="54"/>
  <c r="T54" i="54"/>
  <c r="T55" i="54"/>
  <c r="T56" i="54"/>
  <c r="T57" i="54"/>
  <c r="T58" i="54"/>
  <c r="T59" i="54"/>
  <c r="T60" i="54"/>
  <c r="T61" i="54"/>
  <c r="T62" i="54"/>
  <c r="T63" i="54"/>
  <c r="T64" i="54"/>
  <c r="T65" i="54"/>
  <c r="T66" i="54"/>
  <c r="T67" i="54"/>
  <c r="T68" i="54"/>
  <c r="T69" i="54"/>
  <c r="T70" i="54"/>
  <c r="C73" i="56"/>
  <c r="U71" i="55" s="1"/>
  <c r="B73" i="56"/>
  <c r="U71" i="54" s="1"/>
  <c r="D72" i="56"/>
  <c r="U70" i="10" s="1"/>
  <c r="D71" i="56"/>
  <c r="U69" i="10" s="1"/>
  <c r="D70" i="56"/>
  <c r="U68" i="10" s="1"/>
  <c r="D69" i="56"/>
  <c r="U67" i="10" s="1"/>
  <c r="D68" i="56"/>
  <c r="U66" i="10" s="1"/>
  <c r="D67" i="56"/>
  <c r="U65" i="10" s="1"/>
  <c r="D66" i="56"/>
  <c r="U64" i="10" s="1"/>
  <c r="D65" i="56"/>
  <c r="U63" i="10" s="1"/>
  <c r="D64" i="56"/>
  <c r="U62" i="10" s="1"/>
  <c r="D63" i="56"/>
  <c r="U61" i="10" s="1"/>
  <c r="D62" i="56"/>
  <c r="U60" i="10" s="1"/>
  <c r="D61" i="56"/>
  <c r="U59" i="10" s="1"/>
  <c r="D60" i="56"/>
  <c r="U58" i="10" s="1"/>
  <c r="D59" i="56"/>
  <c r="U57" i="10" s="1"/>
  <c r="D58" i="56"/>
  <c r="U56" i="10" s="1"/>
  <c r="D57" i="56"/>
  <c r="U55" i="10" s="1"/>
  <c r="D56" i="56"/>
  <c r="U54" i="10" s="1"/>
  <c r="D55" i="56"/>
  <c r="U53" i="10" s="1"/>
  <c r="D54" i="56"/>
  <c r="U52" i="10" s="1"/>
  <c r="D53" i="56"/>
  <c r="U51" i="10" s="1"/>
  <c r="D52" i="56"/>
  <c r="U50" i="10" s="1"/>
  <c r="D51" i="56"/>
  <c r="U49" i="10" s="1"/>
  <c r="D50" i="56"/>
  <c r="U48" i="10" s="1"/>
  <c r="D49" i="56"/>
  <c r="U47" i="10" s="1"/>
  <c r="D48" i="56"/>
  <c r="U46" i="10" s="1"/>
  <c r="D47" i="56"/>
  <c r="U45" i="10" s="1"/>
  <c r="D46" i="56"/>
  <c r="U44" i="10" s="1"/>
  <c r="D45" i="56"/>
  <c r="U43" i="10" s="1"/>
  <c r="D44" i="56"/>
  <c r="U42" i="10" s="1"/>
  <c r="D43" i="56"/>
  <c r="U41" i="10" s="1"/>
  <c r="D42" i="56"/>
  <c r="U40" i="10" s="1"/>
  <c r="D41" i="56"/>
  <c r="U39" i="10" s="1"/>
  <c r="D40" i="56"/>
  <c r="U38" i="10" s="1"/>
  <c r="D39" i="56"/>
  <c r="U37" i="10" s="1"/>
  <c r="D38" i="56"/>
  <c r="U36" i="10" s="1"/>
  <c r="D37" i="56"/>
  <c r="U35" i="10" s="1"/>
  <c r="D36" i="56"/>
  <c r="U34" i="10" s="1"/>
  <c r="D35" i="56"/>
  <c r="U33" i="10" s="1"/>
  <c r="D34" i="56"/>
  <c r="U32" i="10" s="1"/>
  <c r="D33" i="56"/>
  <c r="U31" i="10" s="1"/>
  <c r="D32" i="56"/>
  <c r="U30" i="10" s="1"/>
  <c r="D31" i="56"/>
  <c r="U29" i="10" s="1"/>
  <c r="D30" i="56"/>
  <c r="U28" i="10" s="1"/>
  <c r="D29" i="56"/>
  <c r="U27" i="10" s="1"/>
  <c r="D28" i="56"/>
  <c r="U26" i="10" s="1"/>
  <c r="D27" i="56"/>
  <c r="U25" i="10" s="1"/>
  <c r="D26" i="56"/>
  <c r="U24" i="10" s="1"/>
  <c r="D25" i="56"/>
  <c r="D24" i="56"/>
  <c r="U22" i="10" s="1"/>
  <c r="D23" i="56"/>
  <c r="U21" i="10" s="1"/>
  <c r="D22" i="56"/>
  <c r="U20" i="10" s="1"/>
  <c r="D21" i="56"/>
  <c r="U19" i="10" s="1"/>
  <c r="D20" i="56"/>
  <c r="U18" i="10" s="1"/>
  <c r="D19" i="56"/>
  <c r="U17" i="10" s="1"/>
  <c r="D18" i="56"/>
  <c r="U16" i="10" s="1"/>
  <c r="D17" i="56"/>
  <c r="U15" i="10" s="1"/>
  <c r="D16" i="56"/>
  <c r="U14" i="10" s="1"/>
  <c r="D15" i="56"/>
  <c r="U13" i="10" s="1"/>
  <c r="D14" i="56"/>
  <c r="U12" i="10" s="1"/>
  <c r="D13" i="56"/>
  <c r="U11" i="10" s="1"/>
  <c r="D12" i="56"/>
  <c r="U10" i="10" s="1"/>
  <c r="D11" i="56"/>
  <c r="U9" i="10" s="1"/>
  <c r="D10" i="56"/>
  <c r="U8" i="10" s="1"/>
  <c r="D9" i="56"/>
  <c r="U7" i="10" s="1"/>
  <c r="D8" i="56"/>
  <c r="U6" i="10" s="1"/>
  <c r="D7" i="56"/>
  <c r="U5" i="10" s="1"/>
  <c r="D6" i="56"/>
  <c r="U4" i="10" s="1"/>
  <c r="B4" i="55"/>
  <c r="B5" i="55"/>
  <c r="B6" i="55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4" i="54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C4" i="55"/>
  <c r="C5" i="55"/>
  <c r="C6" i="55"/>
  <c r="C7" i="55"/>
  <c r="C8" i="55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4" i="54"/>
  <c r="C5" i="54"/>
  <c r="C6" i="54"/>
  <c r="C7" i="54"/>
  <c r="C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D4" i="55"/>
  <c r="D5" i="55"/>
  <c r="D6" i="55"/>
  <c r="D7" i="55"/>
  <c r="D8" i="55"/>
  <c r="D9" i="55"/>
  <c r="D10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E4" i="55"/>
  <c r="E5" i="55"/>
  <c r="E6" i="55"/>
  <c r="E7" i="55"/>
  <c r="E8" i="55"/>
  <c r="E9" i="55"/>
  <c r="E10" i="55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4" i="54"/>
  <c r="E5" i="54"/>
  <c r="E6" i="54"/>
  <c r="E7" i="54"/>
  <c r="E8" i="54"/>
  <c r="E9" i="54"/>
  <c r="E10" i="54"/>
  <c r="E11" i="54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68" i="54"/>
  <c r="E69" i="54"/>
  <c r="E70" i="54"/>
  <c r="F4" i="55"/>
  <c r="F5" i="55"/>
  <c r="F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F29" i="55"/>
  <c r="F30" i="55"/>
  <c r="F31" i="55"/>
  <c r="F32" i="55"/>
  <c r="F33" i="55"/>
  <c r="F34" i="55"/>
  <c r="F35" i="55"/>
  <c r="F36" i="55"/>
  <c r="F37" i="55"/>
  <c r="F38" i="55"/>
  <c r="F39" i="55"/>
  <c r="F40" i="55"/>
  <c r="F41" i="55"/>
  <c r="F42" i="55"/>
  <c r="F43" i="55"/>
  <c r="F44" i="55"/>
  <c r="F45" i="55"/>
  <c r="F46" i="55"/>
  <c r="F47" i="55"/>
  <c r="F48" i="55"/>
  <c r="F49" i="55"/>
  <c r="F50" i="55"/>
  <c r="F51" i="55"/>
  <c r="F52" i="55"/>
  <c r="F53" i="55"/>
  <c r="F54" i="55"/>
  <c r="F55" i="55"/>
  <c r="F56" i="55"/>
  <c r="F57" i="55"/>
  <c r="F58" i="55"/>
  <c r="F59" i="55"/>
  <c r="F60" i="55"/>
  <c r="F61" i="55"/>
  <c r="F62" i="55"/>
  <c r="F63" i="55"/>
  <c r="F64" i="55"/>
  <c r="F65" i="55"/>
  <c r="F66" i="55"/>
  <c r="F67" i="55"/>
  <c r="F68" i="55"/>
  <c r="F69" i="55"/>
  <c r="F70" i="55"/>
  <c r="F4" i="54"/>
  <c r="F5" i="54"/>
  <c r="F6" i="54"/>
  <c r="F7" i="54"/>
  <c r="F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36" i="54"/>
  <c r="F37" i="54"/>
  <c r="F38" i="54"/>
  <c r="F39" i="54"/>
  <c r="F40" i="54"/>
  <c r="F41" i="54"/>
  <c r="F42" i="54"/>
  <c r="F43" i="54"/>
  <c r="F44" i="54"/>
  <c r="F45" i="54"/>
  <c r="F46" i="54"/>
  <c r="F47" i="54"/>
  <c r="F48" i="54"/>
  <c r="F49" i="54"/>
  <c r="F50" i="54"/>
  <c r="F51" i="54"/>
  <c r="F52" i="54"/>
  <c r="F53" i="54"/>
  <c r="F54" i="54"/>
  <c r="F55" i="54"/>
  <c r="F56" i="54"/>
  <c r="F57" i="54"/>
  <c r="F58" i="54"/>
  <c r="F59" i="54"/>
  <c r="F60" i="54"/>
  <c r="F61" i="54"/>
  <c r="F62" i="54"/>
  <c r="F63" i="54"/>
  <c r="F64" i="54"/>
  <c r="F65" i="54"/>
  <c r="F66" i="54"/>
  <c r="F67" i="54"/>
  <c r="F68" i="54"/>
  <c r="F69" i="54"/>
  <c r="F70" i="54"/>
  <c r="G4" i="55"/>
  <c r="G5" i="55"/>
  <c r="G6" i="55"/>
  <c r="G7" i="55"/>
  <c r="G8" i="55"/>
  <c r="G9" i="55"/>
  <c r="G10" i="55"/>
  <c r="G11" i="55"/>
  <c r="G12" i="55"/>
  <c r="G13" i="55"/>
  <c r="G14" i="55"/>
  <c r="G15" i="55"/>
  <c r="G16" i="55"/>
  <c r="G17" i="55"/>
  <c r="G18" i="55"/>
  <c r="G19" i="55"/>
  <c r="G20" i="55"/>
  <c r="G21" i="55"/>
  <c r="G22" i="55"/>
  <c r="G23" i="55"/>
  <c r="G24" i="55"/>
  <c r="G25" i="55"/>
  <c r="G26" i="55"/>
  <c r="G27" i="55"/>
  <c r="G28" i="55"/>
  <c r="G29" i="55"/>
  <c r="G30" i="55"/>
  <c r="G31" i="55"/>
  <c r="G32" i="55"/>
  <c r="G33" i="55"/>
  <c r="G34" i="55"/>
  <c r="G35" i="55"/>
  <c r="G36" i="55"/>
  <c r="G37" i="55"/>
  <c r="G38" i="55"/>
  <c r="G39" i="55"/>
  <c r="G40" i="55"/>
  <c r="G41" i="55"/>
  <c r="G42" i="55"/>
  <c r="G43" i="55"/>
  <c r="G44" i="55"/>
  <c r="G45" i="55"/>
  <c r="G46" i="55"/>
  <c r="G47" i="55"/>
  <c r="G48" i="55"/>
  <c r="G49" i="55"/>
  <c r="G50" i="55"/>
  <c r="G51" i="55"/>
  <c r="G52" i="55"/>
  <c r="G53" i="55"/>
  <c r="G54" i="55"/>
  <c r="G55" i="55"/>
  <c r="G56" i="55"/>
  <c r="G57" i="55"/>
  <c r="G58" i="55"/>
  <c r="G59" i="55"/>
  <c r="G60" i="55"/>
  <c r="G61" i="55"/>
  <c r="G62" i="55"/>
  <c r="G63" i="55"/>
  <c r="G64" i="55"/>
  <c r="G65" i="55"/>
  <c r="G66" i="55"/>
  <c r="G67" i="55"/>
  <c r="G68" i="55"/>
  <c r="G69" i="55"/>
  <c r="G70" i="55"/>
  <c r="G4" i="54"/>
  <c r="G5" i="54"/>
  <c r="G6" i="54"/>
  <c r="G7" i="54"/>
  <c r="G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33" i="54"/>
  <c r="G34" i="54"/>
  <c r="G35" i="54"/>
  <c r="G36" i="54"/>
  <c r="G37" i="54"/>
  <c r="G38" i="54"/>
  <c r="G39" i="54"/>
  <c r="G40" i="54"/>
  <c r="G41" i="54"/>
  <c r="G42" i="54"/>
  <c r="G43" i="54"/>
  <c r="G44" i="54"/>
  <c r="G45" i="54"/>
  <c r="G46" i="54"/>
  <c r="G47" i="54"/>
  <c r="G48" i="54"/>
  <c r="G49" i="54"/>
  <c r="G50" i="54"/>
  <c r="G51" i="54"/>
  <c r="G52" i="54"/>
  <c r="G53" i="54"/>
  <c r="G54" i="54"/>
  <c r="G55" i="54"/>
  <c r="G56" i="54"/>
  <c r="G57" i="54"/>
  <c r="G58" i="54"/>
  <c r="G59" i="54"/>
  <c r="G60" i="54"/>
  <c r="G61" i="54"/>
  <c r="G62" i="54"/>
  <c r="G63" i="54"/>
  <c r="G64" i="54"/>
  <c r="G65" i="54"/>
  <c r="G66" i="54"/>
  <c r="G67" i="54"/>
  <c r="G68" i="54"/>
  <c r="G69" i="54"/>
  <c r="G70" i="54"/>
  <c r="H4" i="55"/>
  <c r="H5" i="55"/>
  <c r="H6" i="55"/>
  <c r="H7" i="55"/>
  <c r="H8" i="55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27" i="55"/>
  <c r="H28" i="55"/>
  <c r="H29" i="55"/>
  <c r="H30" i="55"/>
  <c r="H31" i="55"/>
  <c r="H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4" i="54"/>
  <c r="H5" i="54"/>
  <c r="H6" i="54"/>
  <c r="H7" i="54"/>
  <c r="H8" i="54"/>
  <c r="H9" i="54"/>
  <c r="H10" i="54"/>
  <c r="H11" i="54"/>
  <c r="H12" i="54"/>
  <c r="H13" i="54"/>
  <c r="H14" i="54"/>
  <c r="H15" i="54"/>
  <c r="H16" i="54"/>
  <c r="H17" i="54"/>
  <c r="H18" i="54"/>
  <c r="H19" i="54"/>
  <c r="H20" i="54"/>
  <c r="H21" i="54"/>
  <c r="H22" i="54"/>
  <c r="H23" i="54"/>
  <c r="H24" i="54"/>
  <c r="H25" i="54"/>
  <c r="H26" i="54"/>
  <c r="H27" i="54"/>
  <c r="H28" i="54"/>
  <c r="H29" i="54"/>
  <c r="H30" i="54"/>
  <c r="H31" i="54"/>
  <c r="H32" i="54"/>
  <c r="H33" i="54"/>
  <c r="H34" i="54"/>
  <c r="H35" i="54"/>
  <c r="H36" i="54"/>
  <c r="H37" i="54"/>
  <c r="H38" i="54"/>
  <c r="H39" i="54"/>
  <c r="H40" i="54"/>
  <c r="H41" i="54"/>
  <c r="H42" i="54"/>
  <c r="H43" i="54"/>
  <c r="H44" i="54"/>
  <c r="H45" i="54"/>
  <c r="H46" i="54"/>
  <c r="H47" i="54"/>
  <c r="H48" i="54"/>
  <c r="H49" i="54"/>
  <c r="H50" i="54"/>
  <c r="H51" i="54"/>
  <c r="H52" i="54"/>
  <c r="H53" i="54"/>
  <c r="H54" i="54"/>
  <c r="H55" i="54"/>
  <c r="H56" i="54"/>
  <c r="H57" i="54"/>
  <c r="H58" i="54"/>
  <c r="H59" i="54"/>
  <c r="H60" i="54"/>
  <c r="H61" i="54"/>
  <c r="H62" i="54"/>
  <c r="H63" i="54"/>
  <c r="H64" i="54"/>
  <c r="H65" i="54"/>
  <c r="H66" i="54"/>
  <c r="H67" i="54"/>
  <c r="H68" i="54"/>
  <c r="H69" i="54"/>
  <c r="H70" i="54"/>
  <c r="I4" i="55"/>
  <c r="I5" i="55"/>
  <c r="I6" i="55"/>
  <c r="I7" i="55"/>
  <c r="I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I39" i="55"/>
  <c r="I40" i="55"/>
  <c r="I41" i="55"/>
  <c r="I42" i="55"/>
  <c r="I43" i="55"/>
  <c r="I44" i="55"/>
  <c r="I45" i="55"/>
  <c r="I46" i="55"/>
  <c r="I47" i="55"/>
  <c r="I48" i="55"/>
  <c r="I49" i="55"/>
  <c r="I50" i="55"/>
  <c r="I51" i="55"/>
  <c r="I52" i="55"/>
  <c r="I53" i="55"/>
  <c r="I54" i="55"/>
  <c r="I55" i="55"/>
  <c r="I56" i="55"/>
  <c r="I57" i="55"/>
  <c r="I58" i="55"/>
  <c r="I59" i="55"/>
  <c r="I60" i="55"/>
  <c r="I61" i="55"/>
  <c r="I62" i="55"/>
  <c r="I63" i="55"/>
  <c r="I64" i="55"/>
  <c r="I65" i="55"/>
  <c r="I66" i="55"/>
  <c r="I67" i="55"/>
  <c r="I68" i="55"/>
  <c r="I69" i="55"/>
  <c r="I70" i="55"/>
  <c r="I4" i="54"/>
  <c r="I5" i="54"/>
  <c r="I6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37" i="54"/>
  <c r="I38" i="54"/>
  <c r="I39" i="54"/>
  <c r="I40" i="54"/>
  <c r="I41" i="54"/>
  <c r="I42" i="54"/>
  <c r="I43" i="54"/>
  <c r="I44" i="54"/>
  <c r="I45" i="54"/>
  <c r="I46" i="54"/>
  <c r="I47" i="54"/>
  <c r="I48" i="54"/>
  <c r="I49" i="54"/>
  <c r="I50" i="54"/>
  <c r="I51" i="54"/>
  <c r="I52" i="54"/>
  <c r="I53" i="54"/>
  <c r="I54" i="54"/>
  <c r="I55" i="54"/>
  <c r="I56" i="54"/>
  <c r="I57" i="54"/>
  <c r="I58" i="54"/>
  <c r="I59" i="54"/>
  <c r="I60" i="54"/>
  <c r="I61" i="54"/>
  <c r="I62" i="54"/>
  <c r="I63" i="54"/>
  <c r="I64" i="54"/>
  <c r="I65" i="54"/>
  <c r="I66" i="54"/>
  <c r="I67" i="54"/>
  <c r="I68" i="54"/>
  <c r="I69" i="54"/>
  <c r="I70" i="54"/>
  <c r="J4" i="55"/>
  <c r="J5" i="55"/>
  <c r="J6" i="55"/>
  <c r="J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29" i="55"/>
  <c r="J30" i="55"/>
  <c r="J31" i="55"/>
  <c r="J32" i="55"/>
  <c r="J33" i="55"/>
  <c r="J34" i="55"/>
  <c r="J35" i="55"/>
  <c r="J36" i="55"/>
  <c r="J37" i="55"/>
  <c r="J38" i="55"/>
  <c r="J39" i="55"/>
  <c r="J40" i="55"/>
  <c r="J41" i="55"/>
  <c r="J42" i="55"/>
  <c r="J43" i="55"/>
  <c r="J44" i="55"/>
  <c r="J45" i="55"/>
  <c r="J46" i="55"/>
  <c r="J47" i="55"/>
  <c r="J48" i="55"/>
  <c r="J49" i="55"/>
  <c r="J50" i="55"/>
  <c r="J51" i="55"/>
  <c r="J52" i="55"/>
  <c r="J53" i="55"/>
  <c r="J54" i="55"/>
  <c r="J55" i="55"/>
  <c r="J56" i="55"/>
  <c r="J57" i="55"/>
  <c r="J58" i="55"/>
  <c r="J59" i="55"/>
  <c r="J60" i="55"/>
  <c r="J61" i="55"/>
  <c r="J62" i="55"/>
  <c r="J63" i="55"/>
  <c r="J64" i="55"/>
  <c r="J65" i="55"/>
  <c r="J66" i="55"/>
  <c r="J67" i="55"/>
  <c r="J68" i="55"/>
  <c r="J69" i="55"/>
  <c r="J70" i="55"/>
  <c r="J4" i="54"/>
  <c r="J5" i="54"/>
  <c r="J6" i="54"/>
  <c r="J7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59" i="54"/>
  <c r="J60" i="54"/>
  <c r="J61" i="54"/>
  <c r="J62" i="54"/>
  <c r="J63" i="54"/>
  <c r="J64" i="54"/>
  <c r="J65" i="54"/>
  <c r="J66" i="54"/>
  <c r="J67" i="54"/>
  <c r="J68" i="54"/>
  <c r="J69" i="54"/>
  <c r="J70" i="54"/>
  <c r="K4" i="55"/>
  <c r="K5" i="55"/>
  <c r="K6" i="55"/>
  <c r="K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K39" i="55"/>
  <c r="K40" i="55"/>
  <c r="K41" i="55"/>
  <c r="K42" i="55"/>
  <c r="K43" i="55"/>
  <c r="K44" i="55"/>
  <c r="K45" i="55"/>
  <c r="K46" i="55"/>
  <c r="K47" i="55"/>
  <c r="K48" i="55"/>
  <c r="K49" i="55"/>
  <c r="K50" i="55"/>
  <c r="K51" i="55"/>
  <c r="K52" i="55"/>
  <c r="K53" i="55"/>
  <c r="K54" i="55"/>
  <c r="K55" i="55"/>
  <c r="K56" i="55"/>
  <c r="K57" i="55"/>
  <c r="K58" i="55"/>
  <c r="K59" i="55"/>
  <c r="K60" i="55"/>
  <c r="K61" i="55"/>
  <c r="K62" i="55"/>
  <c r="K63" i="55"/>
  <c r="K64" i="55"/>
  <c r="K65" i="55"/>
  <c r="K66" i="55"/>
  <c r="K67" i="55"/>
  <c r="K68" i="55"/>
  <c r="K69" i="55"/>
  <c r="K70" i="55"/>
  <c r="K4" i="54"/>
  <c r="K5" i="54"/>
  <c r="K6" i="54"/>
  <c r="K7" i="54"/>
  <c r="K8" i="54"/>
  <c r="K9" i="54"/>
  <c r="K10" i="54"/>
  <c r="K11" i="54"/>
  <c r="K12" i="54"/>
  <c r="K13" i="54"/>
  <c r="K14" i="54"/>
  <c r="K15" i="54"/>
  <c r="K16" i="54"/>
  <c r="K17" i="54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0" i="54"/>
  <c r="K41" i="54"/>
  <c r="K42" i="54"/>
  <c r="K43" i="54"/>
  <c r="K44" i="54"/>
  <c r="K45" i="54"/>
  <c r="K46" i="54"/>
  <c r="K47" i="54"/>
  <c r="K48" i="54"/>
  <c r="K49" i="54"/>
  <c r="K50" i="54"/>
  <c r="K51" i="54"/>
  <c r="K52" i="54"/>
  <c r="K53" i="54"/>
  <c r="K54" i="54"/>
  <c r="K55" i="54"/>
  <c r="K56" i="54"/>
  <c r="K57" i="54"/>
  <c r="K58" i="54"/>
  <c r="K59" i="54"/>
  <c r="K60" i="54"/>
  <c r="K61" i="54"/>
  <c r="K62" i="54"/>
  <c r="K63" i="54"/>
  <c r="K64" i="54"/>
  <c r="K65" i="54"/>
  <c r="K66" i="54"/>
  <c r="K67" i="54"/>
  <c r="K68" i="54"/>
  <c r="K69" i="54"/>
  <c r="K70" i="54"/>
  <c r="L4" i="55"/>
  <c r="L5" i="55"/>
  <c r="L6" i="55"/>
  <c r="L7" i="55"/>
  <c r="L8" i="55"/>
  <c r="L9" i="55"/>
  <c r="L10" i="55"/>
  <c r="L11" i="55"/>
  <c r="L12" i="55"/>
  <c r="L13" i="55"/>
  <c r="L14" i="55"/>
  <c r="L15" i="55"/>
  <c r="L16" i="55"/>
  <c r="L17" i="55"/>
  <c r="L18" i="55"/>
  <c r="L19" i="55"/>
  <c r="L20" i="55"/>
  <c r="L21" i="55"/>
  <c r="L22" i="55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39" i="55"/>
  <c r="L40" i="55"/>
  <c r="L41" i="55"/>
  <c r="L42" i="55"/>
  <c r="L43" i="55"/>
  <c r="L44" i="55"/>
  <c r="L45" i="55"/>
  <c r="L46" i="55"/>
  <c r="L47" i="55"/>
  <c r="L48" i="55"/>
  <c r="L49" i="55"/>
  <c r="L50" i="55"/>
  <c r="L51" i="55"/>
  <c r="L52" i="55"/>
  <c r="L53" i="55"/>
  <c r="L54" i="55"/>
  <c r="L55" i="55"/>
  <c r="L56" i="55"/>
  <c r="L57" i="55"/>
  <c r="L58" i="55"/>
  <c r="L59" i="55"/>
  <c r="L60" i="55"/>
  <c r="L61" i="55"/>
  <c r="L62" i="55"/>
  <c r="L63" i="55"/>
  <c r="L64" i="55"/>
  <c r="L65" i="55"/>
  <c r="L66" i="55"/>
  <c r="L67" i="55"/>
  <c r="L68" i="55"/>
  <c r="L69" i="55"/>
  <c r="L70" i="55"/>
  <c r="L4" i="54"/>
  <c r="L5" i="54"/>
  <c r="L6" i="54"/>
  <c r="L7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M4" i="55"/>
  <c r="M5" i="55"/>
  <c r="M6" i="55"/>
  <c r="M7" i="55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27" i="55"/>
  <c r="M28" i="55"/>
  <c r="M29" i="55"/>
  <c r="M30" i="55"/>
  <c r="M31" i="55"/>
  <c r="M32" i="55"/>
  <c r="M33" i="55"/>
  <c r="M34" i="55"/>
  <c r="M35" i="55"/>
  <c r="M36" i="55"/>
  <c r="M37" i="55"/>
  <c r="M38" i="55"/>
  <c r="M39" i="55"/>
  <c r="M40" i="55"/>
  <c r="M41" i="55"/>
  <c r="M42" i="55"/>
  <c r="M43" i="55"/>
  <c r="M44" i="55"/>
  <c r="M45" i="55"/>
  <c r="M46" i="55"/>
  <c r="M47" i="55"/>
  <c r="M48" i="55"/>
  <c r="M49" i="55"/>
  <c r="M50" i="55"/>
  <c r="M51" i="55"/>
  <c r="M52" i="55"/>
  <c r="M53" i="55"/>
  <c r="M54" i="55"/>
  <c r="M55" i="55"/>
  <c r="M56" i="55"/>
  <c r="M57" i="55"/>
  <c r="M58" i="55"/>
  <c r="M59" i="55"/>
  <c r="M60" i="55"/>
  <c r="M61" i="55"/>
  <c r="M62" i="55"/>
  <c r="M63" i="55"/>
  <c r="M64" i="55"/>
  <c r="M65" i="55"/>
  <c r="M66" i="55"/>
  <c r="M67" i="55"/>
  <c r="M68" i="55"/>
  <c r="M69" i="55"/>
  <c r="M70" i="55"/>
  <c r="M4" i="54"/>
  <c r="M5" i="54"/>
  <c r="M6" i="54"/>
  <c r="M7" i="54"/>
  <c r="M8" i="54"/>
  <c r="M9" i="54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4"/>
  <c r="M69" i="54"/>
  <c r="M70" i="54"/>
  <c r="N4" i="55"/>
  <c r="N5" i="55"/>
  <c r="N6" i="55"/>
  <c r="N7" i="55"/>
  <c r="N8" i="55"/>
  <c r="N9" i="55"/>
  <c r="N10" i="55"/>
  <c r="N11" i="55"/>
  <c r="N12" i="55"/>
  <c r="N13" i="55"/>
  <c r="N14" i="55"/>
  <c r="N15" i="55"/>
  <c r="N16" i="55"/>
  <c r="N17" i="55"/>
  <c r="N18" i="55"/>
  <c r="N19" i="55"/>
  <c r="N20" i="55"/>
  <c r="N21" i="55"/>
  <c r="N22" i="55"/>
  <c r="N23" i="55"/>
  <c r="N24" i="55"/>
  <c r="N25" i="55"/>
  <c r="N26" i="55"/>
  <c r="N27" i="55"/>
  <c r="N28" i="55"/>
  <c r="N29" i="55"/>
  <c r="N30" i="55"/>
  <c r="N31" i="55"/>
  <c r="N32" i="55"/>
  <c r="N33" i="55"/>
  <c r="N34" i="55"/>
  <c r="N35" i="55"/>
  <c r="N36" i="55"/>
  <c r="N37" i="55"/>
  <c r="N38" i="55"/>
  <c r="N39" i="55"/>
  <c r="N40" i="55"/>
  <c r="N41" i="55"/>
  <c r="N42" i="55"/>
  <c r="N43" i="55"/>
  <c r="N44" i="55"/>
  <c r="N45" i="55"/>
  <c r="N46" i="55"/>
  <c r="N47" i="55"/>
  <c r="N48" i="55"/>
  <c r="N49" i="55"/>
  <c r="N50" i="55"/>
  <c r="N51" i="55"/>
  <c r="N52" i="55"/>
  <c r="N53" i="55"/>
  <c r="N54" i="55"/>
  <c r="N55" i="55"/>
  <c r="N56" i="55"/>
  <c r="N57" i="55"/>
  <c r="N58" i="55"/>
  <c r="N59" i="55"/>
  <c r="N60" i="55"/>
  <c r="N61" i="55"/>
  <c r="N62" i="55"/>
  <c r="N63" i="55"/>
  <c r="N64" i="55"/>
  <c r="N65" i="55"/>
  <c r="N66" i="55"/>
  <c r="N67" i="55"/>
  <c r="N68" i="55"/>
  <c r="N69" i="55"/>
  <c r="N70" i="55"/>
  <c r="N4" i="54"/>
  <c r="N5" i="54"/>
  <c r="N6" i="54"/>
  <c r="N7" i="54"/>
  <c r="N8" i="54"/>
  <c r="N9" i="54"/>
  <c r="N10" i="54"/>
  <c r="N11" i="54"/>
  <c r="N12" i="54"/>
  <c r="N13" i="54"/>
  <c r="N14" i="54"/>
  <c r="N15" i="54"/>
  <c r="N16" i="54"/>
  <c r="N17" i="54"/>
  <c r="N18" i="54"/>
  <c r="N19" i="54"/>
  <c r="N20" i="54"/>
  <c r="N21" i="54"/>
  <c r="N22" i="54"/>
  <c r="N23" i="54"/>
  <c r="N24" i="54"/>
  <c r="N25" i="54"/>
  <c r="N26" i="54"/>
  <c r="N27" i="54"/>
  <c r="N28" i="54"/>
  <c r="N29" i="54"/>
  <c r="N30" i="54"/>
  <c r="N31" i="54"/>
  <c r="N32" i="54"/>
  <c r="N33" i="54"/>
  <c r="N34" i="54"/>
  <c r="N35" i="54"/>
  <c r="N36" i="54"/>
  <c r="N37" i="54"/>
  <c r="N38" i="54"/>
  <c r="N39" i="54"/>
  <c r="N40" i="54"/>
  <c r="N41" i="54"/>
  <c r="N42" i="54"/>
  <c r="N43" i="54"/>
  <c r="N44" i="54"/>
  <c r="N45" i="54"/>
  <c r="N46" i="54"/>
  <c r="N47" i="54"/>
  <c r="N48" i="54"/>
  <c r="N49" i="54"/>
  <c r="N50" i="54"/>
  <c r="N51" i="54"/>
  <c r="N52" i="54"/>
  <c r="N53" i="54"/>
  <c r="N54" i="54"/>
  <c r="N55" i="54"/>
  <c r="N56" i="54"/>
  <c r="N57" i="54"/>
  <c r="N58" i="54"/>
  <c r="N59" i="54"/>
  <c r="N60" i="54"/>
  <c r="N61" i="54"/>
  <c r="N62" i="54"/>
  <c r="N63" i="54"/>
  <c r="N64" i="54"/>
  <c r="N65" i="54"/>
  <c r="N66" i="54"/>
  <c r="N67" i="54"/>
  <c r="N68" i="54"/>
  <c r="N69" i="54"/>
  <c r="N70" i="54"/>
  <c r="O4" i="55"/>
  <c r="O5" i="55"/>
  <c r="O6" i="55"/>
  <c r="O7" i="55"/>
  <c r="O8" i="55"/>
  <c r="O9" i="55"/>
  <c r="O10" i="55"/>
  <c r="O11" i="55"/>
  <c r="O12" i="55"/>
  <c r="O13" i="55"/>
  <c r="O14" i="55"/>
  <c r="O15" i="55"/>
  <c r="O16" i="55"/>
  <c r="O17" i="55"/>
  <c r="O18" i="55"/>
  <c r="O19" i="55"/>
  <c r="O20" i="55"/>
  <c r="O21" i="55"/>
  <c r="O22" i="55"/>
  <c r="O23" i="55"/>
  <c r="O24" i="55"/>
  <c r="O25" i="55"/>
  <c r="O26" i="55"/>
  <c r="O27" i="55"/>
  <c r="O28" i="55"/>
  <c r="O29" i="55"/>
  <c r="O30" i="55"/>
  <c r="O31" i="55"/>
  <c r="O32" i="55"/>
  <c r="O33" i="55"/>
  <c r="O34" i="55"/>
  <c r="O35" i="55"/>
  <c r="O36" i="55"/>
  <c r="O37" i="55"/>
  <c r="O38" i="55"/>
  <c r="O39" i="55"/>
  <c r="O40" i="55"/>
  <c r="O41" i="55"/>
  <c r="O42" i="55"/>
  <c r="O43" i="55"/>
  <c r="O44" i="55"/>
  <c r="O45" i="55"/>
  <c r="O46" i="55"/>
  <c r="O47" i="55"/>
  <c r="O48" i="55"/>
  <c r="O49" i="55"/>
  <c r="O50" i="55"/>
  <c r="O51" i="55"/>
  <c r="O52" i="55"/>
  <c r="O53" i="55"/>
  <c r="O54" i="55"/>
  <c r="O55" i="55"/>
  <c r="O56" i="55"/>
  <c r="O57" i="55"/>
  <c r="O58" i="55"/>
  <c r="O59" i="55"/>
  <c r="O60" i="55"/>
  <c r="O61" i="55"/>
  <c r="O62" i="55"/>
  <c r="O63" i="55"/>
  <c r="O64" i="55"/>
  <c r="O65" i="55"/>
  <c r="O66" i="55"/>
  <c r="O67" i="55"/>
  <c r="O68" i="55"/>
  <c r="O69" i="55"/>
  <c r="O70" i="55"/>
  <c r="O4" i="54"/>
  <c r="O5" i="54"/>
  <c r="O6" i="54"/>
  <c r="O7" i="54"/>
  <c r="O8" i="54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29" i="54"/>
  <c r="O30" i="54"/>
  <c r="O31" i="54"/>
  <c r="O32" i="54"/>
  <c r="O33" i="54"/>
  <c r="O34" i="54"/>
  <c r="O35" i="54"/>
  <c r="O36" i="54"/>
  <c r="O37" i="54"/>
  <c r="O38" i="54"/>
  <c r="O39" i="54"/>
  <c r="O40" i="54"/>
  <c r="O41" i="54"/>
  <c r="O42" i="54"/>
  <c r="O43" i="54"/>
  <c r="O44" i="54"/>
  <c r="O45" i="54"/>
  <c r="O46" i="54"/>
  <c r="O47" i="54"/>
  <c r="O48" i="54"/>
  <c r="O49" i="54"/>
  <c r="O50" i="54"/>
  <c r="O51" i="54"/>
  <c r="O52" i="54"/>
  <c r="O53" i="54"/>
  <c r="O54" i="54"/>
  <c r="O55" i="54"/>
  <c r="O56" i="54"/>
  <c r="O57" i="54"/>
  <c r="O58" i="54"/>
  <c r="O59" i="54"/>
  <c r="O60" i="54"/>
  <c r="O61" i="54"/>
  <c r="O62" i="54"/>
  <c r="O63" i="54"/>
  <c r="O64" i="54"/>
  <c r="O65" i="54"/>
  <c r="O66" i="54"/>
  <c r="O67" i="54"/>
  <c r="O68" i="54"/>
  <c r="O69" i="54"/>
  <c r="O70" i="54"/>
  <c r="P4" i="55"/>
  <c r="P5" i="55"/>
  <c r="P6" i="55"/>
  <c r="P7" i="55"/>
  <c r="P8" i="55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P36" i="55"/>
  <c r="P37" i="55"/>
  <c r="P38" i="55"/>
  <c r="P39" i="55"/>
  <c r="P40" i="55"/>
  <c r="P41" i="55"/>
  <c r="P42" i="55"/>
  <c r="P43" i="55"/>
  <c r="P44" i="55"/>
  <c r="P45" i="55"/>
  <c r="P46" i="55"/>
  <c r="P47" i="55"/>
  <c r="P48" i="55"/>
  <c r="P49" i="55"/>
  <c r="P50" i="55"/>
  <c r="P51" i="55"/>
  <c r="P52" i="55"/>
  <c r="P53" i="55"/>
  <c r="P54" i="55"/>
  <c r="P55" i="55"/>
  <c r="P56" i="55"/>
  <c r="P57" i="55"/>
  <c r="P58" i="55"/>
  <c r="P59" i="55"/>
  <c r="P60" i="55"/>
  <c r="P61" i="55"/>
  <c r="P62" i="55"/>
  <c r="P63" i="55"/>
  <c r="P64" i="55"/>
  <c r="P65" i="55"/>
  <c r="P66" i="55"/>
  <c r="P67" i="55"/>
  <c r="P68" i="55"/>
  <c r="P69" i="55"/>
  <c r="P70" i="55"/>
  <c r="P4" i="54"/>
  <c r="P5" i="54"/>
  <c r="P6" i="54"/>
  <c r="P7" i="54"/>
  <c r="P8" i="54"/>
  <c r="P9" i="54"/>
  <c r="P10" i="54"/>
  <c r="P11" i="54"/>
  <c r="P12" i="54"/>
  <c r="P13" i="54"/>
  <c r="P14" i="54"/>
  <c r="P15" i="54"/>
  <c r="P16" i="54"/>
  <c r="P17" i="54"/>
  <c r="P18" i="54"/>
  <c r="P19" i="54"/>
  <c r="P20" i="54"/>
  <c r="P21" i="54"/>
  <c r="P22" i="54"/>
  <c r="P23" i="54"/>
  <c r="P24" i="54"/>
  <c r="P25" i="54"/>
  <c r="P26" i="54"/>
  <c r="P27" i="54"/>
  <c r="P28" i="54"/>
  <c r="P29" i="54"/>
  <c r="P30" i="54"/>
  <c r="P31" i="54"/>
  <c r="P32" i="54"/>
  <c r="P33" i="54"/>
  <c r="P34" i="54"/>
  <c r="P35" i="54"/>
  <c r="P36" i="54"/>
  <c r="P37" i="54"/>
  <c r="P38" i="54"/>
  <c r="P39" i="54"/>
  <c r="P40" i="54"/>
  <c r="P41" i="54"/>
  <c r="P42" i="54"/>
  <c r="P43" i="54"/>
  <c r="P44" i="54"/>
  <c r="P45" i="54"/>
  <c r="P46" i="54"/>
  <c r="P47" i="54"/>
  <c r="P48" i="54"/>
  <c r="P49" i="54"/>
  <c r="P50" i="54"/>
  <c r="P51" i="54"/>
  <c r="P52" i="54"/>
  <c r="P53" i="54"/>
  <c r="P54" i="54"/>
  <c r="P55" i="54"/>
  <c r="P56" i="54"/>
  <c r="P57" i="54"/>
  <c r="P58" i="54"/>
  <c r="P59" i="54"/>
  <c r="P60" i="54"/>
  <c r="P61" i="54"/>
  <c r="P62" i="54"/>
  <c r="P63" i="54"/>
  <c r="P64" i="54"/>
  <c r="P65" i="54"/>
  <c r="P66" i="54"/>
  <c r="P67" i="54"/>
  <c r="P68" i="54"/>
  <c r="P69" i="54"/>
  <c r="P70" i="54"/>
  <c r="Q4" i="55"/>
  <c r="Q5" i="55"/>
  <c r="Q6" i="55"/>
  <c r="Q7" i="55"/>
  <c r="Q8" i="55"/>
  <c r="Q9" i="55"/>
  <c r="Q10" i="55"/>
  <c r="Q11" i="55"/>
  <c r="Q12" i="55"/>
  <c r="Q13" i="55"/>
  <c r="Q14" i="55"/>
  <c r="Q15" i="55"/>
  <c r="Q16" i="55"/>
  <c r="Q17" i="55"/>
  <c r="Q18" i="55"/>
  <c r="Q19" i="55"/>
  <c r="Q20" i="55"/>
  <c r="Q21" i="55"/>
  <c r="Q22" i="55"/>
  <c r="Q23" i="55"/>
  <c r="Q24" i="55"/>
  <c r="Q25" i="55"/>
  <c r="Q26" i="55"/>
  <c r="Q27" i="55"/>
  <c r="Q28" i="55"/>
  <c r="Q29" i="55"/>
  <c r="Q30" i="55"/>
  <c r="Q31" i="55"/>
  <c r="Q32" i="55"/>
  <c r="Q33" i="55"/>
  <c r="Q34" i="55"/>
  <c r="Q35" i="55"/>
  <c r="Q36" i="55"/>
  <c r="Q37" i="55"/>
  <c r="Q38" i="55"/>
  <c r="Q39" i="55"/>
  <c r="Q40" i="55"/>
  <c r="Q41" i="55"/>
  <c r="Q42" i="55"/>
  <c r="Q43" i="55"/>
  <c r="Q44" i="55"/>
  <c r="Q45" i="55"/>
  <c r="Q46" i="55"/>
  <c r="Q47" i="55"/>
  <c r="Q48" i="55"/>
  <c r="Q49" i="55"/>
  <c r="Q50" i="55"/>
  <c r="Q51" i="55"/>
  <c r="Q52" i="55"/>
  <c r="Q53" i="55"/>
  <c r="Q54" i="55"/>
  <c r="Q55" i="55"/>
  <c r="Q56" i="55"/>
  <c r="Q57" i="55"/>
  <c r="Q58" i="55"/>
  <c r="Q59" i="55"/>
  <c r="Q60" i="55"/>
  <c r="Q61" i="55"/>
  <c r="Q62" i="55"/>
  <c r="Q63" i="55"/>
  <c r="Q64" i="55"/>
  <c r="Q65" i="55"/>
  <c r="Q66" i="55"/>
  <c r="Q67" i="55"/>
  <c r="Q68" i="55"/>
  <c r="Q69" i="55"/>
  <c r="Q70" i="55"/>
  <c r="Q4" i="54"/>
  <c r="Q5" i="54"/>
  <c r="Q6" i="54"/>
  <c r="Q7" i="54"/>
  <c r="Q8" i="54"/>
  <c r="Q9" i="54"/>
  <c r="Q10" i="54"/>
  <c r="Q11" i="54"/>
  <c r="Q12" i="54"/>
  <c r="Q13" i="54"/>
  <c r="Q14" i="54"/>
  <c r="Q15" i="54"/>
  <c r="Q16" i="54"/>
  <c r="Q17" i="54"/>
  <c r="Q18" i="54"/>
  <c r="Q19" i="54"/>
  <c r="Q20" i="54"/>
  <c r="Q21" i="54"/>
  <c r="Q22" i="54"/>
  <c r="Q23" i="54"/>
  <c r="Q24" i="54"/>
  <c r="Q25" i="54"/>
  <c r="Q26" i="54"/>
  <c r="Q27" i="54"/>
  <c r="Q28" i="54"/>
  <c r="Q29" i="54"/>
  <c r="Q30" i="54"/>
  <c r="Q31" i="54"/>
  <c r="Q32" i="54"/>
  <c r="Q33" i="54"/>
  <c r="Q34" i="54"/>
  <c r="Q35" i="54"/>
  <c r="Q36" i="54"/>
  <c r="Q37" i="54"/>
  <c r="Q38" i="54"/>
  <c r="Q39" i="54"/>
  <c r="Q40" i="54"/>
  <c r="Q41" i="54"/>
  <c r="Q42" i="54"/>
  <c r="Q43" i="54"/>
  <c r="Q44" i="54"/>
  <c r="Q45" i="54"/>
  <c r="Q46" i="54"/>
  <c r="Q47" i="54"/>
  <c r="Q48" i="54"/>
  <c r="Q49" i="54"/>
  <c r="Q50" i="54"/>
  <c r="Q51" i="54"/>
  <c r="Q52" i="54"/>
  <c r="Q53" i="54"/>
  <c r="Q54" i="54"/>
  <c r="Q55" i="54"/>
  <c r="Q56" i="54"/>
  <c r="Q57" i="54"/>
  <c r="Q58" i="54"/>
  <c r="Q59" i="54"/>
  <c r="Q60" i="54"/>
  <c r="Q61" i="54"/>
  <c r="Q62" i="54"/>
  <c r="Q63" i="54"/>
  <c r="Q64" i="54"/>
  <c r="Q65" i="54"/>
  <c r="Q66" i="54"/>
  <c r="Q67" i="54"/>
  <c r="Q68" i="54"/>
  <c r="Q69" i="54"/>
  <c r="Q70" i="54"/>
  <c r="R4" i="55"/>
  <c r="R5" i="55"/>
  <c r="R6" i="55"/>
  <c r="R7" i="55"/>
  <c r="R8" i="55"/>
  <c r="R9" i="55"/>
  <c r="R10" i="55"/>
  <c r="R11" i="55"/>
  <c r="R12" i="55"/>
  <c r="R13" i="55"/>
  <c r="R14" i="55"/>
  <c r="R15" i="55"/>
  <c r="R16" i="55"/>
  <c r="R17" i="55"/>
  <c r="R18" i="55"/>
  <c r="R19" i="55"/>
  <c r="R20" i="55"/>
  <c r="R21" i="55"/>
  <c r="R22" i="55"/>
  <c r="R23" i="55"/>
  <c r="R24" i="55"/>
  <c r="R25" i="55"/>
  <c r="R26" i="55"/>
  <c r="R27" i="55"/>
  <c r="R28" i="55"/>
  <c r="R29" i="55"/>
  <c r="R30" i="55"/>
  <c r="R31" i="55"/>
  <c r="R32" i="55"/>
  <c r="R33" i="55"/>
  <c r="R34" i="55"/>
  <c r="R35" i="55"/>
  <c r="R36" i="55"/>
  <c r="R37" i="55"/>
  <c r="R38" i="55"/>
  <c r="R39" i="55"/>
  <c r="R40" i="55"/>
  <c r="R41" i="55"/>
  <c r="R42" i="55"/>
  <c r="R43" i="55"/>
  <c r="R44" i="55"/>
  <c r="R45" i="55"/>
  <c r="R46" i="55"/>
  <c r="R47" i="55"/>
  <c r="R48" i="55"/>
  <c r="R49" i="55"/>
  <c r="R50" i="55"/>
  <c r="R51" i="55"/>
  <c r="R52" i="55"/>
  <c r="R53" i="55"/>
  <c r="R54" i="55"/>
  <c r="R55" i="55"/>
  <c r="R56" i="55"/>
  <c r="R57" i="55"/>
  <c r="R58" i="55"/>
  <c r="R59" i="55"/>
  <c r="R60" i="55"/>
  <c r="R61" i="55"/>
  <c r="R62" i="55"/>
  <c r="R63" i="55"/>
  <c r="R64" i="55"/>
  <c r="R65" i="55"/>
  <c r="R66" i="55"/>
  <c r="R67" i="55"/>
  <c r="R68" i="55"/>
  <c r="R69" i="55"/>
  <c r="R70" i="55"/>
  <c r="R4" i="54"/>
  <c r="R5" i="54"/>
  <c r="R6" i="54"/>
  <c r="R7" i="54"/>
  <c r="R8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R29" i="54"/>
  <c r="R30" i="54"/>
  <c r="R31" i="54"/>
  <c r="R32" i="54"/>
  <c r="R33" i="54"/>
  <c r="R34" i="54"/>
  <c r="R35" i="54"/>
  <c r="R36" i="54"/>
  <c r="R37" i="54"/>
  <c r="R38" i="54"/>
  <c r="R39" i="54"/>
  <c r="R40" i="54"/>
  <c r="R41" i="54"/>
  <c r="R42" i="54"/>
  <c r="R43" i="54"/>
  <c r="R44" i="54"/>
  <c r="R45" i="54"/>
  <c r="R46" i="54"/>
  <c r="R47" i="54"/>
  <c r="R48" i="54"/>
  <c r="R49" i="54"/>
  <c r="R50" i="54"/>
  <c r="R51" i="54"/>
  <c r="R52" i="54"/>
  <c r="R53" i="54"/>
  <c r="R54" i="54"/>
  <c r="R55" i="54"/>
  <c r="R56" i="54"/>
  <c r="R57" i="54"/>
  <c r="R58" i="54"/>
  <c r="R59" i="54"/>
  <c r="R60" i="54"/>
  <c r="R61" i="54"/>
  <c r="R62" i="54"/>
  <c r="R63" i="54"/>
  <c r="R64" i="54"/>
  <c r="R65" i="54"/>
  <c r="R66" i="54"/>
  <c r="R67" i="54"/>
  <c r="R68" i="54"/>
  <c r="R69" i="54"/>
  <c r="R70" i="54"/>
  <c r="S4" i="55"/>
  <c r="S5" i="55"/>
  <c r="S6" i="55"/>
  <c r="S7" i="55"/>
  <c r="S8" i="55"/>
  <c r="S9" i="55"/>
  <c r="S10" i="55"/>
  <c r="S11" i="55"/>
  <c r="S12" i="55"/>
  <c r="S13" i="55"/>
  <c r="S14" i="55"/>
  <c r="S15" i="55"/>
  <c r="S16" i="55"/>
  <c r="S17" i="55"/>
  <c r="S18" i="55"/>
  <c r="S19" i="55"/>
  <c r="S20" i="55"/>
  <c r="S21" i="55"/>
  <c r="S22" i="55"/>
  <c r="S23" i="55"/>
  <c r="S24" i="55"/>
  <c r="S25" i="55"/>
  <c r="S26" i="55"/>
  <c r="S27" i="55"/>
  <c r="S28" i="55"/>
  <c r="S29" i="55"/>
  <c r="S30" i="55"/>
  <c r="S31" i="55"/>
  <c r="S32" i="55"/>
  <c r="S33" i="55"/>
  <c r="S34" i="55"/>
  <c r="S35" i="55"/>
  <c r="S36" i="55"/>
  <c r="S37" i="55"/>
  <c r="S38" i="55"/>
  <c r="S39" i="55"/>
  <c r="S40" i="55"/>
  <c r="S41" i="55"/>
  <c r="S42" i="55"/>
  <c r="S43" i="55"/>
  <c r="S44" i="55"/>
  <c r="S45" i="55"/>
  <c r="S46" i="55"/>
  <c r="S47" i="55"/>
  <c r="S48" i="55"/>
  <c r="S49" i="55"/>
  <c r="S50" i="55"/>
  <c r="S51" i="55"/>
  <c r="S52" i="55"/>
  <c r="S53" i="55"/>
  <c r="S54" i="55"/>
  <c r="S55" i="55"/>
  <c r="S56" i="55"/>
  <c r="S57" i="55"/>
  <c r="S58" i="55"/>
  <c r="S59" i="55"/>
  <c r="S60" i="55"/>
  <c r="S61" i="55"/>
  <c r="S62" i="55"/>
  <c r="S63" i="55"/>
  <c r="S64" i="55"/>
  <c r="S65" i="55"/>
  <c r="S66" i="55"/>
  <c r="S67" i="55"/>
  <c r="S68" i="55"/>
  <c r="S69" i="55"/>
  <c r="S70" i="55"/>
  <c r="S4" i="54"/>
  <c r="S5" i="54"/>
  <c r="S6" i="54"/>
  <c r="S7" i="54"/>
  <c r="S8" i="54"/>
  <c r="S9" i="54"/>
  <c r="S10" i="54"/>
  <c r="S11" i="54"/>
  <c r="S12" i="54"/>
  <c r="S13" i="54"/>
  <c r="S14" i="54"/>
  <c r="S15" i="54"/>
  <c r="S16" i="54"/>
  <c r="S17" i="54"/>
  <c r="S18" i="54"/>
  <c r="S19" i="54"/>
  <c r="S20" i="54"/>
  <c r="S21" i="54"/>
  <c r="S22" i="54"/>
  <c r="S23" i="54"/>
  <c r="S24" i="54"/>
  <c r="S25" i="54"/>
  <c r="S26" i="54"/>
  <c r="S27" i="54"/>
  <c r="S28" i="54"/>
  <c r="S29" i="54"/>
  <c r="S30" i="54"/>
  <c r="S31" i="54"/>
  <c r="S32" i="54"/>
  <c r="S33" i="54"/>
  <c r="S34" i="54"/>
  <c r="S35" i="54"/>
  <c r="S36" i="54"/>
  <c r="S37" i="54"/>
  <c r="S38" i="54"/>
  <c r="S39" i="54"/>
  <c r="S40" i="54"/>
  <c r="S41" i="54"/>
  <c r="S42" i="54"/>
  <c r="S43" i="54"/>
  <c r="S44" i="54"/>
  <c r="S45" i="54"/>
  <c r="S46" i="54"/>
  <c r="S47" i="54"/>
  <c r="S48" i="54"/>
  <c r="S49" i="54"/>
  <c r="S50" i="54"/>
  <c r="S51" i="54"/>
  <c r="S52" i="54"/>
  <c r="S53" i="54"/>
  <c r="S54" i="54"/>
  <c r="S55" i="54"/>
  <c r="S56" i="54"/>
  <c r="S57" i="54"/>
  <c r="S58" i="54"/>
  <c r="S59" i="54"/>
  <c r="S60" i="54"/>
  <c r="S61" i="54"/>
  <c r="S62" i="54"/>
  <c r="S63" i="54"/>
  <c r="S64" i="54"/>
  <c r="S65" i="54"/>
  <c r="S66" i="54"/>
  <c r="S67" i="54"/>
  <c r="S68" i="54"/>
  <c r="S69" i="54"/>
  <c r="S70" i="54"/>
  <c r="C73" i="53"/>
  <c r="B71" i="55" s="1"/>
  <c r="B73" i="53"/>
  <c r="B71" i="54" s="1"/>
  <c r="D72" i="53"/>
  <c r="B70" i="10" s="1"/>
  <c r="D71" i="53"/>
  <c r="B69" i="10" s="1"/>
  <c r="D70" i="53"/>
  <c r="B68" i="10" s="1"/>
  <c r="D69" i="53"/>
  <c r="B67" i="10" s="1"/>
  <c r="D68" i="53"/>
  <c r="B66" i="10" s="1"/>
  <c r="D67" i="53"/>
  <c r="B65" i="10"/>
  <c r="D66" i="53"/>
  <c r="B64" i="10" s="1"/>
  <c r="D65" i="53"/>
  <c r="B63" i="10" s="1"/>
  <c r="D64" i="53"/>
  <c r="B62" i="10" s="1"/>
  <c r="D63" i="53"/>
  <c r="B61" i="10" s="1"/>
  <c r="D62" i="53"/>
  <c r="B60" i="10" s="1"/>
  <c r="D61" i="53"/>
  <c r="B59" i="10" s="1"/>
  <c r="D60" i="53"/>
  <c r="B58" i="10" s="1"/>
  <c r="D59" i="53"/>
  <c r="B57" i="10" s="1"/>
  <c r="D58" i="53"/>
  <c r="B56" i="10" s="1"/>
  <c r="D57" i="53"/>
  <c r="B55" i="10"/>
  <c r="D56" i="53"/>
  <c r="B54" i="10" s="1"/>
  <c r="D55" i="53"/>
  <c r="B53" i="10" s="1"/>
  <c r="D54" i="53"/>
  <c r="B52" i="10" s="1"/>
  <c r="D53" i="53"/>
  <c r="B51" i="10" s="1"/>
  <c r="D52" i="53"/>
  <c r="B50" i="10" s="1"/>
  <c r="D51" i="53"/>
  <c r="B49" i="10"/>
  <c r="D50" i="53"/>
  <c r="B48" i="10" s="1"/>
  <c r="D49" i="53"/>
  <c r="B47" i="10" s="1"/>
  <c r="D48" i="53"/>
  <c r="B46" i="10" s="1"/>
  <c r="D47" i="53"/>
  <c r="B45" i="10" s="1"/>
  <c r="D46" i="53"/>
  <c r="B44" i="10" s="1"/>
  <c r="D45" i="53"/>
  <c r="B43" i="10" s="1"/>
  <c r="D44" i="53"/>
  <c r="B42" i="10" s="1"/>
  <c r="D43" i="53"/>
  <c r="B41" i="10" s="1"/>
  <c r="D42" i="53"/>
  <c r="B40" i="10" s="1"/>
  <c r="D41" i="53"/>
  <c r="B39" i="10" s="1"/>
  <c r="D40" i="53"/>
  <c r="B38" i="10" s="1"/>
  <c r="D39" i="53"/>
  <c r="B37" i="10" s="1"/>
  <c r="D38" i="53"/>
  <c r="B36" i="10" s="1"/>
  <c r="D37" i="53"/>
  <c r="B35" i="10" s="1"/>
  <c r="D36" i="53"/>
  <c r="B34" i="10" s="1"/>
  <c r="D35" i="53"/>
  <c r="B33" i="10" s="1"/>
  <c r="D34" i="53"/>
  <c r="B32" i="10" s="1"/>
  <c r="D33" i="53"/>
  <c r="B31" i="10" s="1"/>
  <c r="D32" i="53"/>
  <c r="B30" i="10" s="1"/>
  <c r="D31" i="53"/>
  <c r="B29" i="10" s="1"/>
  <c r="D30" i="53"/>
  <c r="B28" i="10" s="1"/>
  <c r="D29" i="53"/>
  <c r="B27" i="10" s="1"/>
  <c r="D28" i="53"/>
  <c r="B26" i="10" s="1"/>
  <c r="D27" i="53"/>
  <c r="B25" i="10" s="1"/>
  <c r="D26" i="53"/>
  <c r="B24" i="10" s="1"/>
  <c r="D25" i="53"/>
  <c r="B23" i="10"/>
  <c r="D24" i="53"/>
  <c r="B22" i="10" s="1"/>
  <c r="D23" i="53"/>
  <c r="B21" i="10" s="1"/>
  <c r="D22" i="53"/>
  <c r="B20" i="10" s="1"/>
  <c r="D21" i="53"/>
  <c r="B19" i="10" s="1"/>
  <c r="D20" i="53"/>
  <c r="B18" i="10" s="1"/>
  <c r="D19" i="53"/>
  <c r="B17" i="10" s="1"/>
  <c r="D18" i="53"/>
  <c r="B16" i="10" s="1"/>
  <c r="D17" i="53"/>
  <c r="B15" i="10" s="1"/>
  <c r="D16" i="53"/>
  <c r="B14" i="10" s="1"/>
  <c r="D15" i="53"/>
  <c r="B13" i="10"/>
  <c r="D14" i="53"/>
  <c r="B12" i="10" s="1"/>
  <c r="D13" i="53"/>
  <c r="B11" i="10" s="1"/>
  <c r="D12" i="53"/>
  <c r="B10" i="10" s="1"/>
  <c r="D11" i="53"/>
  <c r="B9" i="10" s="1"/>
  <c r="D10" i="53"/>
  <c r="B8" i="10" s="1"/>
  <c r="D9" i="53"/>
  <c r="B7" i="10" s="1"/>
  <c r="D8" i="53"/>
  <c r="B6" i="10" s="1"/>
  <c r="D7" i="53"/>
  <c r="B5" i="10" s="1"/>
  <c r="D6" i="53"/>
  <c r="B4" i="10"/>
  <c r="C73" i="52"/>
  <c r="C71" i="55" s="1"/>
  <c r="C72" i="55" s="1"/>
  <c r="B73" i="52"/>
  <c r="C71" i="54" s="1"/>
  <c r="D72" i="52"/>
  <c r="C70" i="10" s="1"/>
  <c r="D71" i="52"/>
  <c r="C69" i="10" s="1"/>
  <c r="D70" i="52"/>
  <c r="C68" i="10" s="1"/>
  <c r="D69" i="52"/>
  <c r="C67" i="10" s="1"/>
  <c r="D68" i="52"/>
  <c r="C66" i="10" s="1"/>
  <c r="D67" i="52"/>
  <c r="C65" i="10"/>
  <c r="D66" i="52"/>
  <c r="C64" i="10" s="1"/>
  <c r="D65" i="52"/>
  <c r="C63" i="10" s="1"/>
  <c r="D64" i="52"/>
  <c r="C62" i="10" s="1"/>
  <c r="D63" i="52"/>
  <c r="C61" i="10" s="1"/>
  <c r="D62" i="52"/>
  <c r="C60" i="10" s="1"/>
  <c r="D61" i="52"/>
  <c r="C59" i="10" s="1"/>
  <c r="D60" i="52"/>
  <c r="C58" i="10" s="1"/>
  <c r="D59" i="52"/>
  <c r="C57" i="10" s="1"/>
  <c r="D58" i="52"/>
  <c r="C56" i="10"/>
  <c r="D57" i="52"/>
  <c r="C55" i="10" s="1"/>
  <c r="D56" i="52"/>
  <c r="C54" i="10" s="1"/>
  <c r="D55" i="52"/>
  <c r="C53" i="10" s="1"/>
  <c r="D54" i="52"/>
  <c r="C52" i="10" s="1"/>
  <c r="D53" i="52"/>
  <c r="C51" i="10" s="1"/>
  <c r="D52" i="52"/>
  <c r="C50" i="10" s="1"/>
  <c r="D51" i="52"/>
  <c r="C49" i="10" s="1"/>
  <c r="D50" i="52"/>
  <c r="C48" i="10"/>
  <c r="D49" i="52"/>
  <c r="C47" i="10"/>
  <c r="D48" i="52"/>
  <c r="C46" i="10" s="1"/>
  <c r="D47" i="52"/>
  <c r="C45" i="10" s="1"/>
  <c r="D46" i="52"/>
  <c r="C44" i="10" s="1"/>
  <c r="D45" i="52"/>
  <c r="C43" i="10" s="1"/>
  <c r="D44" i="52"/>
  <c r="C42" i="10"/>
  <c r="D43" i="52"/>
  <c r="C41" i="10"/>
  <c r="D42" i="52"/>
  <c r="C40" i="10" s="1"/>
  <c r="D41" i="52"/>
  <c r="C39" i="10" s="1"/>
  <c r="D40" i="52"/>
  <c r="C38" i="10" s="1"/>
  <c r="D39" i="52"/>
  <c r="C37" i="10" s="1"/>
  <c r="D38" i="52"/>
  <c r="C36" i="10" s="1"/>
  <c r="D37" i="52"/>
  <c r="C35" i="10"/>
  <c r="D36" i="52"/>
  <c r="C34" i="10" s="1"/>
  <c r="D35" i="52"/>
  <c r="C33" i="10" s="1"/>
  <c r="D34" i="52"/>
  <c r="C32" i="10" s="1"/>
  <c r="D33" i="52"/>
  <c r="C31" i="10" s="1"/>
  <c r="D32" i="52"/>
  <c r="C30" i="10" s="1"/>
  <c r="D31" i="52"/>
  <c r="C29" i="10" s="1"/>
  <c r="D30" i="52"/>
  <c r="C28" i="10" s="1"/>
  <c r="D29" i="52"/>
  <c r="C27" i="10" s="1"/>
  <c r="D28" i="52"/>
  <c r="C26" i="10" s="1"/>
  <c r="D27" i="52"/>
  <c r="C25" i="10" s="1"/>
  <c r="D26" i="52"/>
  <c r="C24" i="10" s="1"/>
  <c r="D25" i="52"/>
  <c r="C23" i="10" s="1"/>
  <c r="D24" i="52"/>
  <c r="C22" i="10" s="1"/>
  <c r="D23" i="52"/>
  <c r="C21" i="10" s="1"/>
  <c r="D22" i="52"/>
  <c r="C20" i="10" s="1"/>
  <c r="D21" i="52"/>
  <c r="C19" i="10" s="1"/>
  <c r="D20" i="52"/>
  <c r="C18" i="10" s="1"/>
  <c r="D19" i="52"/>
  <c r="C17" i="10" s="1"/>
  <c r="D18" i="52"/>
  <c r="C16" i="10" s="1"/>
  <c r="D17" i="52"/>
  <c r="C15" i="10" s="1"/>
  <c r="D16" i="52"/>
  <c r="C14" i="10" s="1"/>
  <c r="D15" i="52"/>
  <c r="C13" i="10" s="1"/>
  <c r="D14" i="52"/>
  <c r="C12" i="10" s="1"/>
  <c r="D13" i="52"/>
  <c r="C11" i="10"/>
  <c r="D12" i="52"/>
  <c r="C10" i="10" s="1"/>
  <c r="D11" i="52"/>
  <c r="C9" i="10"/>
  <c r="D10" i="52"/>
  <c r="C8" i="10" s="1"/>
  <c r="D9" i="52"/>
  <c r="C7" i="10" s="1"/>
  <c r="D8" i="52"/>
  <c r="C6" i="10" s="1"/>
  <c r="D7" i="52"/>
  <c r="C5" i="10" s="1"/>
  <c r="D6" i="52"/>
  <c r="C4" i="10" s="1"/>
  <c r="C73" i="51"/>
  <c r="D71" i="55" s="1"/>
  <c r="B73" i="51"/>
  <c r="D71" i="54" s="1"/>
  <c r="D72" i="51"/>
  <c r="D70" i="10" s="1"/>
  <c r="D71" i="51"/>
  <c r="D69" i="10" s="1"/>
  <c r="D70" i="51"/>
  <c r="D68" i="10" s="1"/>
  <c r="D69" i="51"/>
  <c r="D67" i="10" s="1"/>
  <c r="D68" i="51"/>
  <c r="D66" i="10" s="1"/>
  <c r="D67" i="51"/>
  <c r="D65" i="10" s="1"/>
  <c r="D66" i="51"/>
  <c r="D64" i="10" s="1"/>
  <c r="D65" i="51"/>
  <c r="D63" i="10" s="1"/>
  <c r="D64" i="51"/>
  <c r="D62" i="10"/>
  <c r="D63" i="51"/>
  <c r="D61" i="10" s="1"/>
  <c r="D62" i="51"/>
  <c r="D60" i="10" s="1"/>
  <c r="D61" i="51"/>
  <c r="D59" i="10" s="1"/>
  <c r="D60" i="51"/>
  <c r="D58" i="10" s="1"/>
  <c r="D59" i="51"/>
  <c r="D57" i="10" s="1"/>
  <c r="D58" i="51"/>
  <c r="D56" i="10"/>
  <c r="D57" i="51"/>
  <c r="D55" i="10" s="1"/>
  <c r="D56" i="51"/>
  <c r="D54" i="10" s="1"/>
  <c r="D55" i="51"/>
  <c r="D53" i="10" s="1"/>
  <c r="D54" i="51"/>
  <c r="D52" i="10" s="1"/>
  <c r="D53" i="51"/>
  <c r="D51" i="10" s="1"/>
  <c r="D52" i="51"/>
  <c r="D50" i="10"/>
  <c r="D51" i="51"/>
  <c r="D49" i="10" s="1"/>
  <c r="D50" i="51"/>
  <c r="D48" i="10" s="1"/>
  <c r="D49" i="51"/>
  <c r="D47" i="10" s="1"/>
  <c r="D48" i="51"/>
  <c r="D46" i="10" s="1"/>
  <c r="D47" i="51"/>
  <c r="D45" i="10" s="1"/>
  <c r="D46" i="51"/>
  <c r="D44" i="10"/>
  <c r="D45" i="51"/>
  <c r="D43" i="10" s="1"/>
  <c r="D44" i="51"/>
  <c r="D42" i="10" s="1"/>
  <c r="D43" i="51"/>
  <c r="D41" i="10"/>
  <c r="D42" i="51"/>
  <c r="D40" i="10" s="1"/>
  <c r="D41" i="51"/>
  <c r="D39" i="10" s="1"/>
  <c r="D40" i="51"/>
  <c r="D38" i="10" s="1"/>
  <c r="D39" i="51"/>
  <c r="D37" i="10" s="1"/>
  <c r="D38" i="51"/>
  <c r="D36" i="10" s="1"/>
  <c r="D37" i="51"/>
  <c r="D35" i="10" s="1"/>
  <c r="D36" i="51"/>
  <c r="D34" i="10" s="1"/>
  <c r="D35" i="51"/>
  <c r="D33" i="10" s="1"/>
  <c r="D34" i="51"/>
  <c r="D32" i="10" s="1"/>
  <c r="D33" i="51"/>
  <c r="D31" i="10" s="1"/>
  <c r="D32" i="51"/>
  <c r="D30" i="10" s="1"/>
  <c r="D31" i="51"/>
  <c r="D29" i="10"/>
  <c r="D30" i="51"/>
  <c r="D28" i="10" s="1"/>
  <c r="D29" i="51"/>
  <c r="D27" i="10" s="1"/>
  <c r="D28" i="51"/>
  <c r="D26" i="10"/>
  <c r="D27" i="51"/>
  <c r="D25" i="10" s="1"/>
  <c r="D26" i="51"/>
  <c r="D24" i="10" s="1"/>
  <c r="D25" i="51"/>
  <c r="D23" i="10" s="1"/>
  <c r="D24" i="51"/>
  <c r="D22" i="10" s="1"/>
  <c r="D23" i="51"/>
  <c r="D21" i="10" s="1"/>
  <c r="D22" i="51"/>
  <c r="D20" i="10"/>
  <c r="D21" i="51"/>
  <c r="D19" i="10" s="1"/>
  <c r="D20" i="51"/>
  <c r="D18" i="10" s="1"/>
  <c r="D19" i="51"/>
  <c r="D17" i="10" s="1"/>
  <c r="D18" i="51"/>
  <c r="D16" i="10" s="1"/>
  <c r="D17" i="51"/>
  <c r="D15" i="10" s="1"/>
  <c r="D16" i="51"/>
  <c r="D14" i="10"/>
  <c r="D15" i="51"/>
  <c r="D13" i="10" s="1"/>
  <c r="D14" i="51"/>
  <c r="D12" i="10" s="1"/>
  <c r="D13" i="51"/>
  <c r="D11" i="10" s="1"/>
  <c r="D12" i="51"/>
  <c r="D10" i="10" s="1"/>
  <c r="D11" i="51"/>
  <c r="D9" i="10" s="1"/>
  <c r="D10" i="51"/>
  <c r="D8" i="10" s="1"/>
  <c r="D9" i="51"/>
  <c r="D7" i="10" s="1"/>
  <c r="D8" i="51"/>
  <c r="D6" i="10" s="1"/>
  <c r="D7" i="51"/>
  <c r="D5" i="10" s="1"/>
  <c r="D6" i="51"/>
  <c r="D4" i="10" s="1"/>
  <c r="C73" i="50"/>
  <c r="E71" i="55" s="1"/>
  <c r="B73" i="50"/>
  <c r="E71" i="54" s="1"/>
  <c r="D72" i="50"/>
  <c r="E70" i="10" s="1"/>
  <c r="D71" i="50"/>
  <c r="E69" i="10"/>
  <c r="D70" i="50"/>
  <c r="E68" i="10" s="1"/>
  <c r="D69" i="50"/>
  <c r="E67" i="10" s="1"/>
  <c r="D68" i="50"/>
  <c r="E66" i="10" s="1"/>
  <c r="D67" i="50"/>
  <c r="E65" i="10" s="1"/>
  <c r="D66" i="50"/>
  <c r="E64" i="10" s="1"/>
  <c r="D65" i="50"/>
  <c r="E63" i="10"/>
  <c r="D64" i="50"/>
  <c r="E62" i="10" s="1"/>
  <c r="D63" i="50"/>
  <c r="E61" i="10" s="1"/>
  <c r="D62" i="50"/>
  <c r="E60" i="10" s="1"/>
  <c r="D61" i="50"/>
  <c r="E59" i="10" s="1"/>
  <c r="D60" i="50"/>
  <c r="E58" i="10" s="1"/>
  <c r="D59" i="50"/>
  <c r="E57" i="10" s="1"/>
  <c r="D58" i="50"/>
  <c r="E56" i="10" s="1"/>
  <c r="D57" i="50"/>
  <c r="E55" i="10" s="1"/>
  <c r="D56" i="50"/>
  <c r="E54" i="10" s="1"/>
  <c r="D55" i="50"/>
  <c r="E53" i="10" s="1"/>
  <c r="D54" i="50"/>
  <c r="E52" i="10" s="1"/>
  <c r="D53" i="50"/>
  <c r="E51" i="10" s="1"/>
  <c r="D52" i="50"/>
  <c r="E50" i="10" s="1"/>
  <c r="D51" i="50"/>
  <c r="E49" i="10" s="1"/>
  <c r="D50" i="50"/>
  <c r="E48" i="10" s="1"/>
  <c r="D49" i="50"/>
  <c r="E47" i="10" s="1"/>
  <c r="D48" i="50"/>
  <c r="E46" i="10" s="1"/>
  <c r="D47" i="50"/>
  <c r="E45" i="10" s="1"/>
  <c r="D46" i="50"/>
  <c r="E44" i="10" s="1"/>
  <c r="D45" i="50"/>
  <c r="E43" i="10" s="1"/>
  <c r="D44" i="50"/>
  <c r="E42" i="10" s="1"/>
  <c r="D43" i="50"/>
  <c r="E41" i="10"/>
  <c r="D42" i="50"/>
  <c r="E40" i="10"/>
  <c r="D41" i="50"/>
  <c r="E39" i="10"/>
  <c r="D40" i="50"/>
  <c r="E38" i="10" s="1"/>
  <c r="D39" i="50"/>
  <c r="E37" i="10" s="1"/>
  <c r="D38" i="50"/>
  <c r="E36" i="10" s="1"/>
  <c r="D37" i="50"/>
  <c r="E35" i="10"/>
  <c r="D36" i="50"/>
  <c r="E34" i="10"/>
  <c r="D35" i="50"/>
  <c r="E33" i="10"/>
  <c r="D34" i="50"/>
  <c r="E32" i="10" s="1"/>
  <c r="D33" i="50"/>
  <c r="D32" i="50"/>
  <c r="E30" i="10" s="1"/>
  <c r="D31" i="50"/>
  <c r="E29" i="10"/>
  <c r="D30" i="50"/>
  <c r="E28" i="10"/>
  <c r="D29" i="50"/>
  <c r="E27" i="10"/>
  <c r="D28" i="50"/>
  <c r="E26" i="10"/>
  <c r="D27" i="50"/>
  <c r="E25" i="10" s="1"/>
  <c r="D26" i="50"/>
  <c r="E24" i="10" s="1"/>
  <c r="D25" i="50"/>
  <c r="E23" i="10" s="1"/>
  <c r="D24" i="50"/>
  <c r="E22" i="10" s="1"/>
  <c r="D23" i="50"/>
  <c r="E21" i="10" s="1"/>
  <c r="D22" i="50"/>
  <c r="E20" i="10" s="1"/>
  <c r="D21" i="50"/>
  <c r="E19" i="10" s="1"/>
  <c r="D20" i="50"/>
  <c r="E18" i="10" s="1"/>
  <c r="D19" i="50"/>
  <c r="E17" i="10"/>
  <c r="D18" i="50"/>
  <c r="E16" i="10"/>
  <c r="D17" i="50"/>
  <c r="E15" i="10" s="1"/>
  <c r="D16" i="50"/>
  <c r="E14" i="10" s="1"/>
  <c r="D15" i="50"/>
  <c r="E13" i="10" s="1"/>
  <c r="D14" i="50"/>
  <c r="E12" i="10" s="1"/>
  <c r="D13" i="50"/>
  <c r="E11" i="10"/>
  <c r="D12" i="50"/>
  <c r="E10" i="10" s="1"/>
  <c r="D11" i="50"/>
  <c r="E9" i="10" s="1"/>
  <c r="D10" i="50"/>
  <c r="E8" i="10" s="1"/>
  <c r="D9" i="50"/>
  <c r="E7" i="10" s="1"/>
  <c r="D8" i="50"/>
  <c r="E6" i="10" s="1"/>
  <c r="D7" i="50"/>
  <c r="E5" i="10" s="1"/>
  <c r="D6" i="50"/>
  <c r="E4" i="10"/>
  <c r="C73" i="49"/>
  <c r="F71" i="55" s="1"/>
  <c r="F72" i="55" s="1"/>
  <c r="B73" i="49"/>
  <c r="F71" i="54" s="1"/>
  <c r="D72" i="49"/>
  <c r="F70" i="10" s="1"/>
  <c r="D71" i="49"/>
  <c r="F69" i="10" s="1"/>
  <c r="D70" i="49"/>
  <c r="F68" i="10" s="1"/>
  <c r="D69" i="49"/>
  <c r="F67" i="10" s="1"/>
  <c r="D68" i="49"/>
  <c r="F66" i="10" s="1"/>
  <c r="D67" i="49"/>
  <c r="F65" i="10" s="1"/>
  <c r="D66" i="49"/>
  <c r="F64" i="10" s="1"/>
  <c r="D65" i="49"/>
  <c r="F63" i="10" s="1"/>
  <c r="D64" i="49"/>
  <c r="F62" i="10" s="1"/>
  <c r="D63" i="49"/>
  <c r="F61" i="10" s="1"/>
  <c r="D62" i="49"/>
  <c r="F60" i="10"/>
  <c r="D61" i="49"/>
  <c r="F59" i="10" s="1"/>
  <c r="D60" i="49"/>
  <c r="F58" i="10" s="1"/>
  <c r="D59" i="49"/>
  <c r="F57" i="10" s="1"/>
  <c r="D58" i="49"/>
  <c r="F56" i="10" s="1"/>
  <c r="D57" i="49"/>
  <c r="F55" i="10" s="1"/>
  <c r="D56" i="49"/>
  <c r="F54" i="10"/>
  <c r="D55" i="49"/>
  <c r="F53" i="10" s="1"/>
  <c r="D54" i="49"/>
  <c r="F52" i="10" s="1"/>
  <c r="D53" i="49"/>
  <c r="F51" i="10" s="1"/>
  <c r="D52" i="49"/>
  <c r="F50" i="10" s="1"/>
  <c r="D51" i="49"/>
  <c r="F49" i="10" s="1"/>
  <c r="D50" i="49"/>
  <c r="F48" i="10"/>
  <c r="D49" i="49"/>
  <c r="F47" i="10" s="1"/>
  <c r="D48" i="49"/>
  <c r="F46" i="10" s="1"/>
  <c r="D47" i="49"/>
  <c r="F45" i="10" s="1"/>
  <c r="D46" i="49"/>
  <c r="F44" i="10" s="1"/>
  <c r="D45" i="49"/>
  <c r="F43" i="10" s="1"/>
  <c r="D44" i="49"/>
  <c r="F42" i="10"/>
  <c r="D43" i="49"/>
  <c r="F41" i="10" s="1"/>
  <c r="D42" i="49"/>
  <c r="F40" i="10" s="1"/>
  <c r="D41" i="49"/>
  <c r="F39" i="10" s="1"/>
  <c r="D40" i="49"/>
  <c r="F38" i="10" s="1"/>
  <c r="D39" i="49"/>
  <c r="F37" i="10" s="1"/>
  <c r="D38" i="49"/>
  <c r="F36" i="10"/>
  <c r="D37" i="49"/>
  <c r="F35" i="10" s="1"/>
  <c r="D36" i="49"/>
  <c r="F34" i="10" s="1"/>
  <c r="D35" i="49"/>
  <c r="F33" i="10"/>
  <c r="D34" i="49"/>
  <c r="F32" i="10" s="1"/>
  <c r="D33" i="49"/>
  <c r="F31" i="10" s="1"/>
  <c r="D32" i="49"/>
  <c r="F30" i="10"/>
  <c r="D31" i="49"/>
  <c r="F29" i="10" s="1"/>
  <c r="D30" i="49"/>
  <c r="F28" i="10" s="1"/>
  <c r="D29" i="49"/>
  <c r="F27" i="10"/>
  <c r="D28" i="49"/>
  <c r="F26" i="10" s="1"/>
  <c r="D27" i="49"/>
  <c r="F25" i="10" s="1"/>
  <c r="D26" i="49"/>
  <c r="F24" i="10" s="1"/>
  <c r="D25" i="49"/>
  <c r="F23" i="10" s="1"/>
  <c r="D24" i="49"/>
  <c r="F22" i="10" s="1"/>
  <c r="D23" i="49"/>
  <c r="F21" i="10"/>
  <c r="D22" i="49"/>
  <c r="F20" i="10"/>
  <c r="D21" i="49"/>
  <c r="F19" i="10" s="1"/>
  <c r="D20" i="49"/>
  <c r="F18" i="10"/>
  <c r="D19" i="49"/>
  <c r="F17" i="10" s="1"/>
  <c r="D18" i="49"/>
  <c r="F16" i="10" s="1"/>
  <c r="D17" i="49"/>
  <c r="F15" i="10"/>
  <c r="D16" i="49"/>
  <c r="F14" i="10"/>
  <c r="D15" i="49"/>
  <c r="F13" i="10" s="1"/>
  <c r="D14" i="49"/>
  <c r="F12" i="10"/>
  <c r="D13" i="49"/>
  <c r="F11" i="10" s="1"/>
  <c r="D12" i="49"/>
  <c r="F10" i="10" s="1"/>
  <c r="D11" i="49"/>
  <c r="F9" i="10"/>
  <c r="D10" i="49"/>
  <c r="F8" i="10"/>
  <c r="D9" i="49"/>
  <c r="F7" i="10" s="1"/>
  <c r="D8" i="49"/>
  <c r="F6" i="10"/>
  <c r="D7" i="49"/>
  <c r="F5" i="10" s="1"/>
  <c r="D6" i="49"/>
  <c r="F4" i="10" s="1"/>
  <c r="C73" i="48"/>
  <c r="G71" i="55"/>
  <c r="B73" i="48"/>
  <c r="G71" i="54" s="1"/>
  <c r="D72" i="48"/>
  <c r="G70" i="10" s="1"/>
  <c r="D71" i="48"/>
  <c r="G69" i="10"/>
  <c r="D70" i="48"/>
  <c r="G68" i="10"/>
  <c r="D69" i="48"/>
  <c r="G67" i="10"/>
  <c r="D68" i="48"/>
  <c r="G66" i="10" s="1"/>
  <c r="D67" i="48"/>
  <c r="G65" i="10" s="1"/>
  <c r="D66" i="48"/>
  <c r="G64" i="10"/>
  <c r="D65" i="48"/>
  <c r="G63" i="10"/>
  <c r="D64" i="48"/>
  <c r="G62" i="10" s="1"/>
  <c r="D63" i="48"/>
  <c r="G61" i="10" s="1"/>
  <c r="D62" i="48"/>
  <c r="G60" i="10" s="1"/>
  <c r="D61" i="48"/>
  <c r="G59" i="10" s="1"/>
  <c r="D60" i="48"/>
  <c r="G58" i="10" s="1"/>
  <c r="D59" i="48"/>
  <c r="G57" i="10"/>
  <c r="D58" i="48"/>
  <c r="G56" i="10"/>
  <c r="D57" i="48"/>
  <c r="G55" i="10"/>
  <c r="D56" i="48"/>
  <c r="G54" i="10" s="1"/>
  <c r="D55" i="48"/>
  <c r="G53" i="10" s="1"/>
  <c r="D54" i="48"/>
  <c r="G52" i="10"/>
  <c r="D53" i="48"/>
  <c r="G51" i="10"/>
  <c r="D52" i="48"/>
  <c r="G50" i="10" s="1"/>
  <c r="D51" i="48"/>
  <c r="G49" i="10" s="1"/>
  <c r="D50" i="48"/>
  <c r="G48" i="10" s="1"/>
  <c r="D49" i="48"/>
  <c r="G47" i="10" s="1"/>
  <c r="D48" i="48"/>
  <c r="G46" i="10" s="1"/>
  <c r="D47" i="48"/>
  <c r="G45" i="10" s="1"/>
  <c r="D46" i="48"/>
  <c r="G44" i="10" s="1"/>
  <c r="D45" i="48"/>
  <c r="G43" i="10" s="1"/>
  <c r="D44" i="48"/>
  <c r="G42" i="10" s="1"/>
  <c r="D43" i="48"/>
  <c r="G41" i="10" s="1"/>
  <c r="D42" i="48"/>
  <c r="G40" i="10" s="1"/>
  <c r="D41" i="48"/>
  <c r="G39" i="10" s="1"/>
  <c r="D40" i="48"/>
  <c r="G38" i="10"/>
  <c r="D39" i="48"/>
  <c r="G37" i="10" s="1"/>
  <c r="D38" i="48"/>
  <c r="G36" i="10" s="1"/>
  <c r="D37" i="48"/>
  <c r="G35" i="10" s="1"/>
  <c r="D36" i="48"/>
  <c r="G34" i="10" s="1"/>
  <c r="D35" i="48"/>
  <c r="G33" i="10" s="1"/>
  <c r="D34" i="48"/>
  <c r="G32" i="10"/>
  <c r="D33" i="48"/>
  <c r="G31" i="10"/>
  <c r="D32" i="48"/>
  <c r="G30" i="10" s="1"/>
  <c r="D31" i="48"/>
  <c r="G29" i="10" s="1"/>
  <c r="D30" i="48"/>
  <c r="G28" i="10"/>
  <c r="D29" i="48"/>
  <c r="G27" i="10"/>
  <c r="D28" i="48"/>
  <c r="G26" i="10"/>
  <c r="D27" i="48"/>
  <c r="G25" i="10" s="1"/>
  <c r="D26" i="48"/>
  <c r="G24" i="10" s="1"/>
  <c r="D25" i="48"/>
  <c r="G23" i="10" s="1"/>
  <c r="D24" i="48"/>
  <c r="G22" i="10" s="1"/>
  <c r="D23" i="48"/>
  <c r="G21" i="10" s="1"/>
  <c r="D22" i="48"/>
  <c r="G20" i="10"/>
  <c r="D21" i="48"/>
  <c r="G19" i="10"/>
  <c r="D20" i="48"/>
  <c r="G18" i="10" s="1"/>
  <c r="D19" i="48"/>
  <c r="G17" i="10" s="1"/>
  <c r="D18" i="48"/>
  <c r="G16" i="10"/>
  <c r="D17" i="48"/>
  <c r="G15" i="10"/>
  <c r="D16" i="48"/>
  <c r="G14" i="10"/>
  <c r="D15" i="48"/>
  <c r="G13" i="10" s="1"/>
  <c r="D14" i="48"/>
  <c r="G12" i="10" s="1"/>
  <c r="D13" i="48"/>
  <c r="G11" i="10" s="1"/>
  <c r="D12" i="48"/>
  <c r="G10" i="10" s="1"/>
  <c r="D11" i="48"/>
  <c r="G9" i="10" s="1"/>
  <c r="D10" i="48"/>
  <c r="G8" i="10"/>
  <c r="D9" i="48"/>
  <c r="G7" i="10" s="1"/>
  <c r="D8" i="48"/>
  <c r="G6" i="10" s="1"/>
  <c r="D7" i="48"/>
  <c r="G5" i="10" s="1"/>
  <c r="D6" i="48"/>
  <c r="G4" i="10" s="1"/>
  <c r="C73" i="47"/>
  <c r="H71" i="55" s="1"/>
  <c r="B73" i="47"/>
  <c r="H71" i="54"/>
  <c r="I72" i="54" s="1"/>
  <c r="D72" i="47"/>
  <c r="H70" i="10"/>
  <c r="D71" i="47"/>
  <c r="H69" i="10" s="1"/>
  <c r="D70" i="47"/>
  <c r="H68" i="10" s="1"/>
  <c r="D69" i="47"/>
  <c r="H67" i="10" s="1"/>
  <c r="D68" i="47"/>
  <c r="H66" i="10" s="1"/>
  <c r="D67" i="47"/>
  <c r="H65" i="10" s="1"/>
  <c r="D66" i="47"/>
  <c r="H64" i="10" s="1"/>
  <c r="D65" i="47"/>
  <c r="H63" i="10" s="1"/>
  <c r="D64" i="47"/>
  <c r="H62" i="10" s="1"/>
  <c r="D63" i="47"/>
  <c r="H61" i="10" s="1"/>
  <c r="D62" i="47"/>
  <c r="H60" i="10" s="1"/>
  <c r="D61" i="47"/>
  <c r="H59" i="10" s="1"/>
  <c r="D60" i="47"/>
  <c r="H58" i="10" s="1"/>
  <c r="D59" i="47"/>
  <c r="H57" i="10" s="1"/>
  <c r="D58" i="47"/>
  <c r="H56" i="10"/>
  <c r="D57" i="47"/>
  <c r="H55" i="10" s="1"/>
  <c r="D56" i="47"/>
  <c r="H54" i="10" s="1"/>
  <c r="D55" i="47"/>
  <c r="H53" i="10" s="1"/>
  <c r="D54" i="47"/>
  <c r="H52" i="10" s="1"/>
  <c r="D53" i="47"/>
  <c r="H51" i="10" s="1"/>
  <c r="D52" i="47"/>
  <c r="H50" i="10"/>
  <c r="D51" i="47"/>
  <c r="H49" i="10" s="1"/>
  <c r="D50" i="47"/>
  <c r="H48" i="10" s="1"/>
  <c r="D49" i="47"/>
  <c r="H47" i="10" s="1"/>
  <c r="D48" i="47"/>
  <c r="H46" i="10" s="1"/>
  <c r="D47" i="47"/>
  <c r="H45" i="10" s="1"/>
  <c r="D46" i="47"/>
  <c r="H44" i="10" s="1"/>
  <c r="D45" i="47"/>
  <c r="H43" i="10" s="1"/>
  <c r="D44" i="47"/>
  <c r="H42" i="10" s="1"/>
  <c r="D43" i="47"/>
  <c r="H41" i="10"/>
  <c r="D42" i="47"/>
  <c r="H40" i="10"/>
  <c r="D41" i="47"/>
  <c r="H39" i="10" s="1"/>
  <c r="D40" i="47"/>
  <c r="H38" i="10" s="1"/>
  <c r="D39" i="47"/>
  <c r="H37" i="10" s="1"/>
  <c r="D38" i="47"/>
  <c r="H36" i="10" s="1"/>
  <c r="D37" i="47"/>
  <c r="H35" i="10"/>
  <c r="D36" i="47"/>
  <c r="H34" i="10"/>
  <c r="D35" i="47"/>
  <c r="H33" i="10" s="1"/>
  <c r="D34" i="47"/>
  <c r="H32" i="10" s="1"/>
  <c r="D33" i="47"/>
  <c r="H31" i="10" s="1"/>
  <c r="D32" i="47"/>
  <c r="H30" i="10" s="1"/>
  <c r="D31" i="47"/>
  <c r="H29" i="10" s="1"/>
  <c r="D30" i="47"/>
  <c r="H28" i="10"/>
  <c r="D29" i="47"/>
  <c r="H27" i="10" s="1"/>
  <c r="D28" i="47"/>
  <c r="H26" i="10" s="1"/>
  <c r="D27" i="47"/>
  <c r="H25" i="10" s="1"/>
  <c r="D26" i="47"/>
  <c r="H24" i="10" s="1"/>
  <c r="D25" i="47"/>
  <c r="H23" i="10" s="1"/>
  <c r="D24" i="47"/>
  <c r="H22" i="10"/>
  <c r="D23" i="47"/>
  <c r="H21" i="10" s="1"/>
  <c r="D22" i="47"/>
  <c r="H20" i="10" s="1"/>
  <c r="D21" i="47"/>
  <c r="H19" i="10" s="1"/>
  <c r="D20" i="47"/>
  <c r="H18" i="10" s="1"/>
  <c r="D19" i="47"/>
  <c r="H17" i="10"/>
  <c r="D18" i="47"/>
  <c r="H16" i="10"/>
  <c r="D17" i="47"/>
  <c r="H15" i="10"/>
  <c r="D16" i="47"/>
  <c r="H14" i="10" s="1"/>
  <c r="D15" i="47"/>
  <c r="H13" i="10" s="1"/>
  <c r="D14" i="47"/>
  <c r="H12" i="10" s="1"/>
  <c r="D13" i="47"/>
  <c r="H11" i="10"/>
  <c r="D12" i="47"/>
  <c r="H10" i="10"/>
  <c r="D11" i="47"/>
  <c r="H9" i="10" s="1"/>
  <c r="D10" i="47"/>
  <c r="H8" i="10" s="1"/>
  <c r="D9" i="47"/>
  <c r="H7" i="10" s="1"/>
  <c r="D8" i="47"/>
  <c r="H6" i="10" s="1"/>
  <c r="D7" i="47"/>
  <c r="D73" i="47" s="1"/>
  <c r="D6" i="47"/>
  <c r="H4" i="10" s="1"/>
  <c r="C73" i="46"/>
  <c r="I71" i="55" s="1"/>
  <c r="B73" i="46"/>
  <c r="I71" i="54" s="1"/>
  <c r="D72" i="46"/>
  <c r="I70" i="10" s="1"/>
  <c r="D71" i="46"/>
  <c r="I69" i="10" s="1"/>
  <c r="D70" i="46"/>
  <c r="I68" i="10"/>
  <c r="D69" i="46"/>
  <c r="I67" i="10"/>
  <c r="D68" i="46"/>
  <c r="I66" i="10" s="1"/>
  <c r="D67" i="46"/>
  <c r="I65" i="10" s="1"/>
  <c r="D66" i="46"/>
  <c r="I64" i="10" s="1"/>
  <c r="D65" i="46"/>
  <c r="I63" i="10" s="1"/>
  <c r="D64" i="46"/>
  <c r="I62" i="10"/>
  <c r="D63" i="46"/>
  <c r="I61" i="10"/>
  <c r="D62" i="46"/>
  <c r="I60" i="10" s="1"/>
  <c r="D61" i="46"/>
  <c r="I59" i="10" s="1"/>
  <c r="D60" i="46"/>
  <c r="I58" i="10" s="1"/>
  <c r="D59" i="46"/>
  <c r="I57" i="10" s="1"/>
  <c r="D58" i="46"/>
  <c r="I56" i="10"/>
  <c r="D57" i="46"/>
  <c r="I55" i="10"/>
  <c r="D56" i="46"/>
  <c r="I54" i="10" s="1"/>
  <c r="D55" i="46"/>
  <c r="D54" i="46"/>
  <c r="I52" i="10" s="1"/>
  <c r="D53" i="46"/>
  <c r="I51" i="10" s="1"/>
  <c r="D52" i="46"/>
  <c r="I50" i="10" s="1"/>
  <c r="D51" i="46"/>
  <c r="I49" i="10" s="1"/>
  <c r="D50" i="46"/>
  <c r="I48" i="10" s="1"/>
  <c r="D49" i="46"/>
  <c r="I47" i="10" s="1"/>
  <c r="D48" i="46"/>
  <c r="I46" i="10" s="1"/>
  <c r="D47" i="46"/>
  <c r="I45" i="10" s="1"/>
  <c r="D46" i="46"/>
  <c r="I44" i="10" s="1"/>
  <c r="D45" i="46"/>
  <c r="I43" i="10"/>
  <c r="D44" i="46"/>
  <c r="I42" i="10" s="1"/>
  <c r="D43" i="46"/>
  <c r="I41" i="10" s="1"/>
  <c r="D42" i="46"/>
  <c r="I40" i="10" s="1"/>
  <c r="D41" i="46"/>
  <c r="I39" i="10" s="1"/>
  <c r="D40" i="46"/>
  <c r="I38" i="10"/>
  <c r="D39" i="46"/>
  <c r="I37" i="10"/>
  <c r="D38" i="46"/>
  <c r="I36" i="10" s="1"/>
  <c r="D37" i="46"/>
  <c r="I35" i="10" s="1"/>
  <c r="D36" i="46"/>
  <c r="I34" i="10" s="1"/>
  <c r="D35" i="46"/>
  <c r="I33" i="10" s="1"/>
  <c r="D34" i="46"/>
  <c r="I32" i="10" s="1"/>
  <c r="D33" i="46"/>
  <c r="I31" i="10" s="1"/>
  <c r="D32" i="46"/>
  <c r="I30" i="10" s="1"/>
  <c r="D31" i="46"/>
  <c r="D30" i="46"/>
  <c r="I28" i="10" s="1"/>
  <c r="D29" i="46"/>
  <c r="I27" i="10" s="1"/>
  <c r="D28" i="46"/>
  <c r="I26" i="10" s="1"/>
  <c r="D27" i="46"/>
  <c r="I25" i="10"/>
  <c r="D26" i="46"/>
  <c r="I24" i="10" s="1"/>
  <c r="D25" i="46"/>
  <c r="I23" i="10" s="1"/>
  <c r="D24" i="46"/>
  <c r="I22" i="10" s="1"/>
  <c r="D23" i="46"/>
  <c r="I21" i="10" s="1"/>
  <c r="D22" i="46"/>
  <c r="I20" i="10"/>
  <c r="D21" i="46"/>
  <c r="I19" i="10"/>
  <c r="D20" i="46"/>
  <c r="I18" i="10" s="1"/>
  <c r="D19" i="46"/>
  <c r="I17" i="10"/>
  <c r="D18" i="46"/>
  <c r="I16" i="10" s="1"/>
  <c r="D17" i="46"/>
  <c r="I15" i="10" s="1"/>
  <c r="D16" i="46"/>
  <c r="I14" i="10"/>
  <c r="D15" i="46"/>
  <c r="I13" i="10"/>
  <c r="D14" i="46"/>
  <c r="I12" i="10" s="1"/>
  <c r="D13" i="46"/>
  <c r="I11" i="10" s="1"/>
  <c r="D12" i="46"/>
  <c r="I10" i="10" s="1"/>
  <c r="D11" i="46"/>
  <c r="I9" i="10" s="1"/>
  <c r="D10" i="46"/>
  <c r="I8" i="10" s="1"/>
  <c r="D9" i="46"/>
  <c r="I7" i="10" s="1"/>
  <c r="D8" i="46"/>
  <c r="I6" i="10" s="1"/>
  <c r="D7" i="46"/>
  <c r="I5" i="10" s="1"/>
  <c r="D6" i="46"/>
  <c r="I4" i="10" s="1"/>
  <c r="C73" i="45"/>
  <c r="J71" i="55" s="1"/>
  <c r="B73" i="45"/>
  <c r="J71" i="54"/>
  <c r="D72" i="45"/>
  <c r="J70" i="10" s="1"/>
  <c r="D71" i="45"/>
  <c r="J69" i="10"/>
  <c r="D70" i="45"/>
  <c r="J68" i="10"/>
  <c r="D69" i="45"/>
  <c r="J67" i="10"/>
  <c r="D68" i="45"/>
  <c r="J66" i="10" s="1"/>
  <c r="D67" i="45"/>
  <c r="J65" i="10" s="1"/>
  <c r="D66" i="45"/>
  <c r="J64" i="10" s="1"/>
  <c r="D65" i="45"/>
  <c r="J63" i="10" s="1"/>
  <c r="D64" i="45"/>
  <c r="J62" i="10" s="1"/>
  <c r="D63" i="45"/>
  <c r="J61" i="10"/>
  <c r="D62" i="45"/>
  <c r="J60" i="10" s="1"/>
  <c r="D61" i="45"/>
  <c r="J59" i="10" s="1"/>
  <c r="D60" i="45"/>
  <c r="J58" i="10" s="1"/>
  <c r="D59" i="45"/>
  <c r="J57" i="10"/>
  <c r="D58" i="45"/>
  <c r="J56" i="10"/>
  <c r="D57" i="45"/>
  <c r="J55" i="10"/>
  <c r="D56" i="45"/>
  <c r="J54" i="10" s="1"/>
  <c r="D55" i="45"/>
  <c r="J53" i="10" s="1"/>
  <c r="D54" i="45"/>
  <c r="J52" i="10" s="1"/>
  <c r="D53" i="45"/>
  <c r="J51" i="10" s="1"/>
  <c r="D52" i="45"/>
  <c r="J50" i="10" s="1"/>
  <c r="D51" i="45"/>
  <c r="J49" i="10"/>
  <c r="D50" i="45"/>
  <c r="J48" i="10" s="1"/>
  <c r="D49" i="45"/>
  <c r="D48" i="45"/>
  <c r="J46" i="10" s="1"/>
  <c r="D47" i="45"/>
  <c r="J45" i="10" s="1"/>
  <c r="D46" i="45"/>
  <c r="J44" i="10" s="1"/>
  <c r="D45" i="45"/>
  <c r="J43" i="10" s="1"/>
  <c r="D44" i="45"/>
  <c r="J42" i="10" s="1"/>
  <c r="D43" i="45"/>
  <c r="J41" i="10" s="1"/>
  <c r="D42" i="45"/>
  <c r="J40" i="10"/>
  <c r="D41" i="45"/>
  <c r="J39" i="10" s="1"/>
  <c r="D40" i="45"/>
  <c r="J38" i="10" s="1"/>
  <c r="D39" i="45"/>
  <c r="J37" i="10" s="1"/>
  <c r="D38" i="45"/>
  <c r="J36" i="10" s="1"/>
  <c r="D37" i="45"/>
  <c r="J35" i="10" s="1"/>
  <c r="D36" i="45"/>
  <c r="J34" i="10"/>
  <c r="D35" i="45"/>
  <c r="J33" i="10" s="1"/>
  <c r="D34" i="45"/>
  <c r="J32" i="10"/>
  <c r="D33" i="45"/>
  <c r="J31" i="10"/>
  <c r="D32" i="45"/>
  <c r="J30" i="10" s="1"/>
  <c r="D31" i="45"/>
  <c r="J29" i="10" s="1"/>
  <c r="D30" i="45"/>
  <c r="J28" i="10" s="1"/>
  <c r="D29" i="45"/>
  <c r="J27" i="10" s="1"/>
  <c r="D28" i="45"/>
  <c r="J26" i="10" s="1"/>
  <c r="D27" i="45"/>
  <c r="J25" i="10" s="1"/>
  <c r="D26" i="45"/>
  <c r="J24" i="10" s="1"/>
  <c r="D25" i="45"/>
  <c r="J23" i="10" s="1"/>
  <c r="D24" i="45"/>
  <c r="J22" i="10"/>
  <c r="D23" i="45"/>
  <c r="J21" i="10" s="1"/>
  <c r="D22" i="45"/>
  <c r="J20" i="10"/>
  <c r="D21" i="45"/>
  <c r="J19" i="10"/>
  <c r="D20" i="45"/>
  <c r="J18" i="10" s="1"/>
  <c r="D19" i="45"/>
  <c r="J17" i="10" s="1"/>
  <c r="D18" i="45"/>
  <c r="J16" i="10" s="1"/>
  <c r="D17" i="45"/>
  <c r="J15" i="10" s="1"/>
  <c r="D16" i="45"/>
  <c r="J14" i="10" s="1"/>
  <c r="D15" i="45"/>
  <c r="J13" i="10" s="1"/>
  <c r="D14" i="45"/>
  <c r="J12" i="10" s="1"/>
  <c r="D13" i="45"/>
  <c r="D12" i="45"/>
  <c r="J10" i="10"/>
  <c r="D11" i="45"/>
  <c r="J9" i="10" s="1"/>
  <c r="D10" i="45"/>
  <c r="J8" i="10" s="1"/>
  <c r="D9" i="45"/>
  <c r="J7" i="10" s="1"/>
  <c r="D8" i="45"/>
  <c r="J6" i="10" s="1"/>
  <c r="D7" i="45"/>
  <c r="J5" i="10" s="1"/>
  <c r="D6" i="45"/>
  <c r="J4" i="10"/>
  <c r="C73" i="44"/>
  <c r="K71" i="55" s="1"/>
  <c r="B73" i="44"/>
  <c r="K71" i="54" s="1"/>
  <c r="D72" i="44"/>
  <c r="K70" i="10" s="1"/>
  <c r="D71" i="44"/>
  <c r="K69" i="10" s="1"/>
  <c r="D70" i="44"/>
  <c r="K68" i="10" s="1"/>
  <c r="D69" i="44"/>
  <c r="K67" i="10" s="1"/>
  <c r="D68" i="44"/>
  <c r="K66" i="10" s="1"/>
  <c r="D67" i="44"/>
  <c r="K65" i="10" s="1"/>
  <c r="D66" i="44"/>
  <c r="K64" i="10" s="1"/>
  <c r="D65" i="44"/>
  <c r="K63" i="10"/>
  <c r="D64" i="44"/>
  <c r="K62" i="10" s="1"/>
  <c r="D63" i="44"/>
  <c r="K61" i="10" s="1"/>
  <c r="D62" i="44"/>
  <c r="K60" i="10" s="1"/>
  <c r="D61" i="44"/>
  <c r="K59" i="10" s="1"/>
  <c r="D60" i="44"/>
  <c r="K58" i="10"/>
  <c r="D59" i="44"/>
  <c r="K57" i="10"/>
  <c r="D58" i="44"/>
  <c r="K56" i="10" s="1"/>
  <c r="D57" i="44"/>
  <c r="K55" i="10" s="1"/>
  <c r="D56" i="44"/>
  <c r="K54" i="10" s="1"/>
  <c r="D55" i="44"/>
  <c r="K53" i="10" s="1"/>
  <c r="D54" i="44"/>
  <c r="K52" i="10" s="1"/>
  <c r="D53" i="44"/>
  <c r="K51" i="10" s="1"/>
  <c r="D52" i="44"/>
  <c r="K50" i="10" s="1"/>
  <c r="D51" i="44"/>
  <c r="K49" i="10" s="1"/>
  <c r="D50" i="44"/>
  <c r="D49" i="44"/>
  <c r="K47" i="10" s="1"/>
  <c r="D48" i="44"/>
  <c r="K46" i="10" s="1"/>
  <c r="D47" i="44"/>
  <c r="K45" i="10"/>
  <c r="D46" i="44"/>
  <c r="K44" i="10" s="1"/>
  <c r="D45" i="44"/>
  <c r="K43" i="10" s="1"/>
  <c r="D44" i="44"/>
  <c r="D43" i="44"/>
  <c r="K41" i="10" s="1"/>
  <c r="D42" i="44"/>
  <c r="K40" i="10"/>
  <c r="D41" i="44"/>
  <c r="K39" i="10"/>
  <c r="D40" i="44"/>
  <c r="K38" i="10" s="1"/>
  <c r="D39" i="44"/>
  <c r="K37" i="10"/>
  <c r="D38" i="44"/>
  <c r="K36" i="10" s="1"/>
  <c r="D37" i="44"/>
  <c r="K35" i="10" s="1"/>
  <c r="D36" i="44"/>
  <c r="K34" i="10"/>
  <c r="D35" i="44"/>
  <c r="K33" i="10" s="1"/>
  <c r="D34" i="44"/>
  <c r="K32" i="10" s="1"/>
  <c r="D33" i="44"/>
  <c r="K31" i="10" s="1"/>
  <c r="D32" i="44"/>
  <c r="K30" i="10" s="1"/>
  <c r="D31" i="44"/>
  <c r="K29" i="10" s="1"/>
  <c r="D30" i="44"/>
  <c r="K28" i="10" s="1"/>
  <c r="D29" i="44"/>
  <c r="K27" i="10" s="1"/>
  <c r="D28" i="44"/>
  <c r="K26" i="10" s="1"/>
  <c r="D27" i="44"/>
  <c r="K25" i="10" s="1"/>
  <c r="D26" i="44"/>
  <c r="D25" i="44"/>
  <c r="K23" i="10" s="1"/>
  <c r="D24" i="44"/>
  <c r="K22" i="10"/>
  <c r="D23" i="44"/>
  <c r="K21" i="10" s="1"/>
  <c r="D22" i="44"/>
  <c r="K20" i="10" s="1"/>
  <c r="D21" i="44"/>
  <c r="K19" i="10" s="1"/>
  <c r="D20" i="44"/>
  <c r="D19" i="44"/>
  <c r="K17" i="10" s="1"/>
  <c r="D18" i="44"/>
  <c r="K16" i="10"/>
  <c r="D17" i="44"/>
  <c r="K15" i="10" s="1"/>
  <c r="D16" i="44"/>
  <c r="K14" i="10" s="1"/>
  <c r="D15" i="44"/>
  <c r="K13" i="10"/>
  <c r="D14" i="44"/>
  <c r="K12" i="10" s="1"/>
  <c r="D13" i="44"/>
  <c r="K11" i="10" s="1"/>
  <c r="D12" i="44"/>
  <c r="K10" i="10"/>
  <c r="D11" i="44"/>
  <c r="K9" i="10" s="1"/>
  <c r="D10" i="44"/>
  <c r="K8" i="10" s="1"/>
  <c r="D9" i="44"/>
  <c r="K7" i="10" s="1"/>
  <c r="D8" i="44"/>
  <c r="K6" i="10" s="1"/>
  <c r="D7" i="44"/>
  <c r="K5" i="10" s="1"/>
  <c r="D6" i="44"/>
  <c r="K4" i="10" s="1"/>
  <c r="C73" i="43"/>
  <c r="L71" i="55" s="1"/>
  <c r="B73" i="43"/>
  <c r="L71" i="54"/>
  <c r="D72" i="43"/>
  <c r="L70" i="10"/>
  <c r="D71" i="43"/>
  <c r="L69" i="10"/>
  <c r="D70" i="43"/>
  <c r="L68" i="10"/>
  <c r="D69" i="43"/>
  <c r="L67" i="10" s="1"/>
  <c r="D68" i="43"/>
  <c r="L66" i="10" s="1"/>
  <c r="D67" i="43"/>
  <c r="L65" i="10" s="1"/>
  <c r="D66" i="43"/>
  <c r="L64" i="10" s="1"/>
  <c r="D65" i="43"/>
  <c r="L63" i="10" s="1"/>
  <c r="D64" i="43"/>
  <c r="L62" i="10"/>
  <c r="D63" i="43"/>
  <c r="L61" i="10" s="1"/>
  <c r="D62" i="43"/>
  <c r="L60" i="10" s="1"/>
  <c r="D61" i="43"/>
  <c r="L59" i="10"/>
  <c r="D60" i="43"/>
  <c r="L58" i="10" s="1"/>
  <c r="D59" i="43"/>
  <c r="L57" i="10"/>
  <c r="D58" i="43"/>
  <c r="L56" i="10"/>
  <c r="D57" i="43"/>
  <c r="L55" i="10" s="1"/>
  <c r="D56" i="43"/>
  <c r="L54" i="10" s="1"/>
  <c r="D55" i="43"/>
  <c r="L53" i="10"/>
  <c r="D54" i="43"/>
  <c r="L52" i="10" s="1"/>
  <c r="D53" i="43"/>
  <c r="L51" i="10" s="1"/>
  <c r="D52" i="43"/>
  <c r="L50" i="10" s="1"/>
  <c r="D51" i="43"/>
  <c r="L49" i="10" s="1"/>
  <c r="D50" i="43"/>
  <c r="L48" i="10" s="1"/>
  <c r="D49" i="43"/>
  <c r="L47" i="10" s="1"/>
  <c r="D48" i="43"/>
  <c r="L46" i="10" s="1"/>
  <c r="D47" i="43"/>
  <c r="L45" i="10" s="1"/>
  <c r="D46" i="43"/>
  <c r="L44" i="10" s="1"/>
  <c r="D45" i="43"/>
  <c r="L43" i="10" s="1"/>
  <c r="D44" i="43"/>
  <c r="L42" i="10" s="1"/>
  <c r="D43" i="43"/>
  <c r="L41" i="10" s="1"/>
  <c r="D42" i="43"/>
  <c r="L40" i="10" s="1"/>
  <c r="D41" i="43"/>
  <c r="L39" i="10" s="1"/>
  <c r="D40" i="43"/>
  <c r="L38" i="10" s="1"/>
  <c r="D39" i="43"/>
  <c r="L37" i="10" s="1"/>
  <c r="D38" i="43"/>
  <c r="L36" i="10" s="1"/>
  <c r="D37" i="43"/>
  <c r="L35" i="10" s="1"/>
  <c r="D36" i="43"/>
  <c r="L34" i="10" s="1"/>
  <c r="D35" i="43"/>
  <c r="L33" i="10"/>
  <c r="D34" i="43"/>
  <c r="L32" i="10"/>
  <c r="D33" i="43"/>
  <c r="L31" i="10" s="1"/>
  <c r="D32" i="43"/>
  <c r="L30" i="10" s="1"/>
  <c r="D31" i="43"/>
  <c r="L29" i="10"/>
  <c r="D30" i="43"/>
  <c r="L28" i="10" s="1"/>
  <c r="D29" i="43"/>
  <c r="L27" i="10" s="1"/>
  <c r="D28" i="43"/>
  <c r="L26" i="10"/>
  <c r="D27" i="43"/>
  <c r="L25" i="10" s="1"/>
  <c r="D26" i="43"/>
  <c r="L24" i="10" s="1"/>
  <c r="D25" i="43"/>
  <c r="L23" i="10"/>
  <c r="D24" i="43"/>
  <c r="L22" i="10" s="1"/>
  <c r="D23" i="43"/>
  <c r="L21" i="10" s="1"/>
  <c r="D22" i="43"/>
  <c r="L20" i="10"/>
  <c r="D21" i="43"/>
  <c r="L19" i="10" s="1"/>
  <c r="D20" i="43"/>
  <c r="L18" i="10" s="1"/>
  <c r="D19" i="43"/>
  <c r="L17" i="10"/>
  <c r="D18" i="43"/>
  <c r="L16" i="10"/>
  <c r="D17" i="43"/>
  <c r="L15" i="10"/>
  <c r="D16" i="43"/>
  <c r="L14" i="10" s="1"/>
  <c r="D15" i="43"/>
  <c r="L13" i="10" s="1"/>
  <c r="D14" i="43"/>
  <c r="D13" i="43"/>
  <c r="L11" i="10" s="1"/>
  <c r="D12" i="43"/>
  <c r="L10" i="10" s="1"/>
  <c r="D11" i="43"/>
  <c r="L9" i="10"/>
  <c r="D10" i="43"/>
  <c r="L8" i="10"/>
  <c r="D9" i="43"/>
  <c r="L7" i="10" s="1"/>
  <c r="D8" i="43"/>
  <c r="L6" i="10" s="1"/>
  <c r="D7" i="43"/>
  <c r="L5" i="10" s="1"/>
  <c r="D6" i="43"/>
  <c r="L4" i="10" s="1"/>
  <c r="C73" i="42"/>
  <c r="M71" i="55"/>
  <c r="B73" i="42"/>
  <c r="M71" i="54"/>
  <c r="D72" i="42"/>
  <c r="M70" i="10" s="1"/>
  <c r="D71" i="42"/>
  <c r="M69" i="10"/>
  <c r="D70" i="42"/>
  <c r="M68" i="10" s="1"/>
  <c r="D69" i="42"/>
  <c r="M67" i="10" s="1"/>
  <c r="D68" i="42"/>
  <c r="M66" i="10" s="1"/>
  <c r="D67" i="42"/>
  <c r="M65" i="10" s="1"/>
  <c r="D66" i="42"/>
  <c r="M64" i="10" s="1"/>
  <c r="D65" i="42"/>
  <c r="M63" i="10"/>
  <c r="D64" i="42"/>
  <c r="M62" i="10"/>
  <c r="D63" i="42"/>
  <c r="M61" i="10"/>
  <c r="D62" i="42"/>
  <c r="M60" i="10"/>
  <c r="D61" i="42"/>
  <c r="M59" i="10" s="1"/>
  <c r="D60" i="42"/>
  <c r="M58" i="10" s="1"/>
  <c r="D59" i="42"/>
  <c r="M57" i="10" s="1"/>
  <c r="D58" i="42"/>
  <c r="M56" i="10" s="1"/>
  <c r="D57" i="42"/>
  <c r="M55" i="10" s="1"/>
  <c r="D56" i="42"/>
  <c r="M54" i="10" s="1"/>
  <c r="D55" i="42"/>
  <c r="M53" i="10" s="1"/>
  <c r="D54" i="42"/>
  <c r="M52" i="10" s="1"/>
  <c r="D53" i="42"/>
  <c r="M51" i="10"/>
  <c r="D52" i="42"/>
  <c r="M50" i="10"/>
  <c r="D51" i="42"/>
  <c r="M49" i="10"/>
  <c r="D50" i="42"/>
  <c r="M48" i="10"/>
  <c r="D49" i="42"/>
  <c r="M47" i="10" s="1"/>
  <c r="D48" i="42"/>
  <c r="M46" i="10" s="1"/>
  <c r="D47" i="42"/>
  <c r="M45" i="10" s="1"/>
  <c r="D46" i="42"/>
  <c r="M44" i="10" s="1"/>
  <c r="D45" i="42"/>
  <c r="M43" i="10" s="1"/>
  <c r="D44" i="42"/>
  <c r="M42" i="10" s="1"/>
  <c r="D43" i="42"/>
  <c r="M41" i="10" s="1"/>
  <c r="D42" i="42"/>
  <c r="D41" i="42"/>
  <c r="M39" i="10"/>
  <c r="D40" i="42"/>
  <c r="M38" i="10" s="1"/>
  <c r="D39" i="42"/>
  <c r="M37" i="10" s="1"/>
  <c r="D38" i="42"/>
  <c r="M36" i="10" s="1"/>
  <c r="D37" i="42"/>
  <c r="M35" i="10" s="1"/>
  <c r="D36" i="42"/>
  <c r="M34" i="10" s="1"/>
  <c r="D35" i="42"/>
  <c r="M33" i="10" s="1"/>
  <c r="D34" i="42"/>
  <c r="M32" i="10" s="1"/>
  <c r="D33" i="42"/>
  <c r="M31" i="10" s="1"/>
  <c r="D32" i="42"/>
  <c r="M30" i="10" s="1"/>
  <c r="D31" i="42"/>
  <c r="M29" i="10" s="1"/>
  <c r="D30" i="42"/>
  <c r="M28" i="10" s="1"/>
  <c r="D29" i="42"/>
  <c r="M27" i="10" s="1"/>
  <c r="D28" i="42"/>
  <c r="M26" i="10"/>
  <c r="D27" i="42"/>
  <c r="M25" i="10"/>
  <c r="D26" i="42"/>
  <c r="M24" i="10"/>
  <c r="D25" i="42"/>
  <c r="M23" i="10" s="1"/>
  <c r="D24" i="42"/>
  <c r="M22" i="10" s="1"/>
  <c r="D23" i="42"/>
  <c r="M21" i="10"/>
  <c r="D22" i="42"/>
  <c r="M20" i="10" s="1"/>
  <c r="D21" i="42"/>
  <c r="M19" i="10" s="1"/>
  <c r="D20" i="42"/>
  <c r="M18" i="10" s="1"/>
  <c r="D19" i="42"/>
  <c r="M17" i="10" s="1"/>
  <c r="D18" i="42"/>
  <c r="M16" i="10" s="1"/>
  <c r="D17" i="42"/>
  <c r="M15" i="10" s="1"/>
  <c r="D16" i="42"/>
  <c r="M14" i="10"/>
  <c r="D15" i="42"/>
  <c r="M13" i="10"/>
  <c r="D14" i="42"/>
  <c r="M12" i="10"/>
  <c r="D13" i="42"/>
  <c r="M11" i="10" s="1"/>
  <c r="D12" i="42"/>
  <c r="M10" i="10" s="1"/>
  <c r="D11" i="42"/>
  <c r="M9" i="10"/>
  <c r="D10" i="42"/>
  <c r="M8" i="10" s="1"/>
  <c r="D9" i="42"/>
  <c r="M7" i="10"/>
  <c r="D8" i="42"/>
  <c r="M6" i="10" s="1"/>
  <c r="D7" i="42"/>
  <c r="M5" i="10" s="1"/>
  <c r="D6" i="42"/>
  <c r="M4" i="10" s="1"/>
  <c r="C73" i="41"/>
  <c r="N71" i="55"/>
  <c r="N72" i="55" s="1"/>
  <c r="B73" i="41"/>
  <c r="N71" i="54" s="1"/>
  <c r="D72" i="41"/>
  <c r="N70" i="10"/>
  <c r="D71" i="41"/>
  <c r="N69" i="10" s="1"/>
  <c r="D70" i="41"/>
  <c r="N68" i="10" s="1"/>
  <c r="D69" i="41"/>
  <c r="N67" i="10"/>
  <c r="D68" i="41"/>
  <c r="N66" i="10"/>
  <c r="D67" i="41"/>
  <c r="N65" i="10"/>
  <c r="D66" i="41"/>
  <c r="N64" i="10" s="1"/>
  <c r="D65" i="41"/>
  <c r="N63" i="10" s="1"/>
  <c r="D64" i="41"/>
  <c r="N62" i="10" s="1"/>
  <c r="D63" i="41"/>
  <c r="N61" i="10" s="1"/>
  <c r="D62" i="41"/>
  <c r="N60" i="10" s="1"/>
  <c r="D61" i="41"/>
  <c r="N59" i="10" s="1"/>
  <c r="D60" i="41"/>
  <c r="N58" i="10"/>
  <c r="D59" i="41"/>
  <c r="N57" i="10" s="1"/>
  <c r="D58" i="41"/>
  <c r="N56" i="10" s="1"/>
  <c r="D57" i="41"/>
  <c r="N55" i="10"/>
  <c r="D56" i="41"/>
  <c r="N54" i="10"/>
  <c r="D55" i="41"/>
  <c r="N53" i="10"/>
  <c r="D54" i="41"/>
  <c r="N52" i="10" s="1"/>
  <c r="D53" i="41"/>
  <c r="N51" i="10" s="1"/>
  <c r="D52" i="41"/>
  <c r="N50" i="10" s="1"/>
  <c r="D51" i="41"/>
  <c r="N49" i="10" s="1"/>
  <c r="D50" i="41"/>
  <c r="N48" i="10" s="1"/>
  <c r="D49" i="41"/>
  <c r="N47" i="10"/>
  <c r="D48" i="41"/>
  <c r="N46" i="10"/>
  <c r="D47" i="41"/>
  <c r="N45" i="10" s="1"/>
  <c r="D46" i="41"/>
  <c r="N44" i="10" s="1"/>
  <c r="D45" i="41"/>
  <c r="N43" i="10" s="1"/>
  <c r="D44" i="41"/>
  <c r="N42" i="10" s="1"/>
  <c r="D43" i="41"/>
  <c r="N41" i="10"/>
  <c r="D42" i="41"/>
  <c r="N40" i="10"/>
  <c r="D41" i="41"/>
  <c r="N39" i="10" s="1"/>
  <c r="D40" i="41"/>
  <c r="N38" i="10" s="1"/>
  <c r="D39" i="41"/>
  <c r="N37" i="10" s="1"/>
  <c r="D38" i="41"/>
  <c r="N36" i="10" s="1"/>
  <c r="D37" i="41"/>
  <c r="N35" i="10"/>
  <c r="D36" i="41"/>
  <c r="N34" i="10"/>
  <c r="D35" i="41"/>
  <c r="N33" i="10" s="1"/>
  <c r="D34" i="41"/>
  <c r="N32" i="10" s="1"/>
  <c r="D33" i="41"/>
  <c r="N31" i="10"/>
  <c r="D32" i="41"/>
  <c r="N30" i="10" s="1"/>
  <c r="D31" i="41"/>
  <c r="N29" i="10" s="1"/>
  <c r="D30" i="41"/>
  <c r="N28" i="10" s="1"/>
  <c r="D29" i="41"/>
  <c r="N27" i="10" s="1"/>
  <c r="D28" i="41"/>
  <c r="N26" i="10" s="1"/>
  <c r="D27" i="41"/>
  <c r="N25" i="10"/>
  <c r="D26" i="41"/>
  <c r="N24" i="10" s="1"/>
  <c r="D25" i="41"/>
  <c r="N23" i="10"/>
  <c r="D24" i="41"/>
  <c r="N22" i="10"/>
  <c r="D23" i="41"/>
  <c r="N21" i="10" s="1"/>
  <c r="D22" i="41"/>
  <c r="N20" i="10" s="1"/>
  <c r="D21" i="41"/>
  <c r="N19" i="10"/>
  <c r="D20" i="41"/>
  <c r="N18" i="10" s="1"/>
  <c r="D19" i="41"/>
  <c r="N17" i="10" s="1"/>
  <c r="D18" i="41"/>
  <c r="N16" i="10" s="1"/>
  <c r="D17" i="41"/>
  <c r="N15" i="10" s="1"/>
  <c r="D16" i="41"/>
  <c r="N14" i="10" s="1"/>
  <c r="D15" i="41"/>
  <c r="N13" i="10"/>
  <c r="D14" i="41"/>
  <c r="N12" i="10" s="1"/>
  <c r="D13" i="41"/>
  <c r="N11" i="10"/>
  <c r="D12" i="41"/>
  <c r="N10" i="10" s="1"/>
  <c r="D11" i="41"/>
  <c r="N9" i="10" s="1"/>
  <c r="D10" i="41"/>
  <c r="D9" i="41"/>
  <c r="N7" i="10"/>
  <c r="D8" i="41"/>
  <c r="N6" i="10" s="1"/>
  <c r="D7" i="41"/>
  <c r="N5" i="10" s="1"/>
  <c r="D6" i="41"/>
  <c r="N4" i="10" s="1"/>
  <c r="C73" i="40"/>
  <c r="O71" i="55" s="1"/>
  <c r="O72" i="55" s="1"/>
  <c r="B73" i="40"/>
  <c r="O71" i="54" s="1"/>
  <c r="D72" i="40"/>
  <c r="O70" i="10" s="1"/>
  <c r="D71" i="40"/>
  <c r="O69" i="10" s="1"/>
  <c r="D70" i="40"/>
  <c r="O68" i="10" s="1"/>
  <c r="D69" i="40"/>
  <c r="O67" i="10" s="1"/>
  <c r="D68" i="40"/>
  <c r="O66" i="10"/>
  <c r="D67" i="40"/>
  <c r="O65" i="10" s="1"/>
  <c r="D66" i="40"/>
  <c r="O64" i="10"/>
  <c r="D65" i="40"/>
  <c r="O63" i="10" s="1"/>
  <c r="D64" i="40"/>
  <c r="O62" i="10" s="1"/>
  <c r="D63" i="40"/>
  <c r="O61" i="10" s="1"/>
  <c r="D62" i="40"/>
  <c r="O60" i="10" s="1"/>
  <c r="D61" i="40"/>
  <c r="O59" i="10" s="1"/>
  <c r="D60" i="40"/>
  <c r="O58" i="10" s="1"/>
  <c r="D59" i="40"/>
  <c r="O57" i="10" s="1"/>
  <c r="D58" i="40"/>
  <c r="O56" i="10" s="1"/>
  <c r="D57" i="40"/>
  <c r="O55" i="10" s="1"/>
  <c r="D56" i="40"/>
  <c r="O54" i="10"/>
  <c r="D55" i="40"/>
  <c r="O53" i="10" s="1"/>
  <c r="D54" i="40"/>
  <c r="D53" i="40"/>
  <c r="O51" i="10" s="1"/>
  <c r="D52" i="40"/>
  <c r="O50" i="10" s="1"/>
  <c r="D51" i="40"/>
  <c r="O49" i="10"/>
  <c r="D50" i="40"/>
  <c r="O48" i="10"/>
  <c r="D49" i="40"/>
  <c r="O47" i="10" s="1"/>
  <c r="D48" i="40"/>
  <c r="D47" i="40"/>
  <c r="O45" i="10" s="1"/>
  <c r="D46" i="40"/>
  <c r="O44" i="10" s="1"/>
  <c r="D45" i="40"/>
  <c r="O43" i="10" s="1"/>
  <c r="D44" i="40"/>
  <c r="O42" i="10" s="1"/>
  <c r="D43" i="40"/>
  <c r="O41" i="10" s="1"/>
  <c r="D42" i="40"/>
  <c r="O40" i="10"/>
  <c r="D41" i="40"/>
  <c r="O39" i="10" s="1"/>
  <c r="D40" i="40"/>
  <c r="O38" i="10" s="1"/>
  <c r="D39" i="40"/>
  <c r="O37" i="10" s="1"/>
  <c r="D38" i="40"/>
  <c r="O36" i="10" s="1"/>
  <c r="D37" i="40"/>
  <c r="O35" i="10" s="1"/>
  <c r="D36" i="40"/>
  <c r="O34" i="10" s="1"/>
  <c r="D35" i="40"/>
  <c r="O33" i="10" s="1"/>
  <c r="D34" i="40"/>
  <c r="O32" i="10" s="1"/>
  <c r="D33" i="40"/>
  <c r="O31" i="10" s="1"/>
  <c r="D32" i="40"/>
  <c r="O30" i="10"/>
  <c r="D31" i="40"/>
  <c r="O29" i="10" s="1"/>
  <c r="D30" i="40"/>
  <c r="O28" i="10" s="1"/>
  <c r="D29" i="40"/>
  <c r="O27" i="10" s="1"/>
  <c r="D28" i="40"/>
  <c r="O26" i="10" s="1"/>
  <c r="D27" i="40"/>
  <c r="O25" i="10"/>
  <c r="D26" i="40"/>
  <c r="O24" i="10"/>
  <c r="D25" i="40"/>
  <c r="O23" i="10" s="1"/>
  <c r="D24" i="40"/>
  <c r="O22" i="10" s="1"/>
  <c r="D23" i="40"/>
  <c r="O21" i="10" s="1"/>
  <c r="D22" i="40"/>
  <c r="O20" i="10" s="1"/>
  <c r="D21" i="40"/>
  <c r="O19" i="10"/>
  <c r="D20" i="40"/>
  <c r="O18" i="10" s="1"/>
  <c r="D19" i="40"/>
  <c r="O17" i="10" s="1"/>
  <c r="D18" i="40"/>
  <c r="O16" i="10"/>
  <c r="D17" i="40"/>
  <c r="O15" i="10" s="1"/>
  <c r="D16" i="40"/>
  <c r="O14" i="10" s="1"/>
  <c r="D15" i="40"/>
  <c r="O13" i="10" s="1"/>
  <c r="D14" i="40"/>
  <c r="O12" i="10"/>
  <c r="D13" i="40"/>
  <c r="O11" i="10" s="1"/>
  <c r="D12" i="40"/>
  <c r="O10" i="10" s="1"/>
  <c r="D11" i="40"/>
  <c r="O9" i="10" s="1"/>
  <c r="D10" i="40"/>
  <c r="O8" i="10" s="1"/>
  <c r="D9" i="40"/>
  <c r="O7" i="10" s="1"/>
  <c r="D8" i="40"/>
  <c r="O6" i="10"/>
  <c r="D7" i="40"/>
  <c r="O5" i="10" s="1"/>
  <c r="D6" i="40"/>
  <c r="C73" i="39"/>
  <c r="P71" i="55" s="1"/>
  <c r="P72" i="55" s="1"/>
  <c r="B73" i="39"/>
  <c r="P71" i="54" s="1"/>
  <c r="P72" i="54" s="1"/>
  <c r="D72" i="39"/>
  <c r="P70" i="10" s="1"/>
  <c r="D71" i="39"/>
  <c r="P69" i="10" s="1"/>
  <c r="D70" i="39"/>
  <c r="P68" i="10"/>
  <c r="D69" i="39"/>
  <c r="P67" i="10" s="1"/>
  <c r="D68" i="39"/>
  <c r="P66" i="10" s="1"/>
  <c r="D67" i="39"/>
  <c r="P65" i="10"/>
  <c r="D66" i="39"/>
  <c r="P64" i="10" s="1"/>
  <c r="D65" i="39"/>
  <c r="P63" i="10" s="1"/>
  <c r="D64" i="39"/>
  <c r="P62" i="10"/>
  <c r="D63" i="39"/>
  <c r="P61" i="10" s="1"/>
  <c r="D62" i="39"/>
  <c r="P60" i="10"/>
  <c r="D61" i="39"/>
  <c r="P59" i="10" s="1"/>
  <c r="D60" i="39"/>
  <c r="P58" i="10" s="1"/>
  <c r="D59" i="39"/>
  <c r="P57" i="10" s="1"/>
  <c r="D58" i="39"/>
  <c r="P56" i="10"/>
  <c r="D57" i="39"/>
  <c r="P55" i="10"/>
  <c r="D56" i="39"/>
  <c r="P54" i="10"/>
  <c r="D55" i="39"/>
  <c r="P53" i="10" s="1"/>
  <c r="D54" i="39"/>
  <c r="P52" i="10" s="1"/>
  <c r="D53" i="39"/>
  <c r="P51" i="10" s="1"/>
  <c r="D52" i="39"/>
  <c r="P50" i="10" s="1"/>
  <c r="D51" i="39"/>
  <c r="P49" i="10" s="1"/>
  <c r="D50" i="39"/>
  <c r="P48" i="10" s="1"/>
  <c r="D49" i="39"/>
  <c r="P47" i="10" s="1"/>
  <c r="D48" i="39"/>
  <c r="P46" i="10" s="1"/>
  <c r="D47" i="39"/>
  <c r="P45" i="10" s="1"/>
  <c r="D46" i="39"/>
  <c r="P44" i="10" s="1"/>
  <c r="D45" i="39"/>
  <c r="P43" i="10" s="1"/>
  <c r="D44" i="39"/>
  <c r="P42" i="10"/>
  <c r="D43" i="39"/>
  <c r="P41" i="10"/>
  <c r="D42" i="39"/>
  <c r="P40" i="10" s="1"/>
  <c r="D41" i="39"/>
  <c r="P39" i="10" s="1"/>
  <c r="D40" i="39"/>
  <c r="P38" i="10"/>
  <c r="D39" i="39"/>
  <c r="P37" i="10"/>
  <c r="D38" i="39"/>
  <c r="P36" i="10" s="1"/>
  <c r="D37" i="39"/>
  <c r="P35" i="10" s="1"/>
  <c r="D36" i="39"/>
  <c r="P34" i="10" s="1"/>
  <c r="D35" i="39"/>
  <c r="P33" i="10" s="1"/>
  <c r="D34" i="39"/>
  <c r="P32" i="10" s="1"/>
  <c r="D33" i="39"/>
  <c r="P31" i="10" s="1"/>
  <c r="D32" i="39"/>
  <c r="P30" i="10"/>
  <c r="D31" i="39"/>
  <c r="P29" i="10"/>
  <c r="D30" i="39"/>
  <c r="P28" i="10" s="1"/>
  <c r="D29" i="39"/>
  <c r="P27" i="10" s="1"/>
  <c r="D28" i="39"/>
  <c r="P26" i="10" s="1"/>
  <c r="D27" i="39"/>
  <c r="P25" i="10" s="1"/>
  <c r="D26" i="39"/>
  <c r="P24" i="10"/>
  <c r="D25" i="39"/>
  <c r="P23" i="10" s="1"/>
  <c r="D24" i="39"/>
  <c r="P22" i="10" s="1"/>
  <c r="D23" i="39"/>
  <c r="P21" i="10" s="1"/>
  <c r="D22" i="39"/>
  <c r="P20" i="10"/>
  <c r="D21" i="39"/>
  <c r="P19" i="10" s="1"/>
  <c r="D20" i="39"/>
  <c r="P18" i="10" s="1"/>
  <c r="D19" i="39"/>
  <c r="P17" i="10"/>
  <c r="D18" i="39"/>
  <c r="P16" i="10"/>
  <c r="D17" i="39"/>
  <c r="P15" i="10" s="1"/>
  <c r="D16" i="39"/>
  <c r="P14" i="10" s="1"/>
  <c r="D15" i="39"/>
  <c r="P13" i="10" s="1"/>
  <c r="D14" i="39"/>
  <c r="P12" i="10"/>
  <c r="D13" i="39"/>
  <c r="P11" i="10" s="1"/>
  <c r="D12" i="39"/>
  <c r="P10" i="10" s="1"/>
  <c r="D11" i="39"/>
  <c r="P9" i="10" s="1"/>
  <c r="D10" i="39"/>
  <c r="P8" i="10"/>
  <c r="D9" i="39"/>
  <c r="P7" i="10" s="1"/>
  <c r="D8" i="39"/>
  <c r="P6" i="10"/>
  <c r="D7" i="39"/>
  <c r="P5" i="10"/>
  <c r="D6" i="39"/>
  <c r="P4" i="10" s="1"/>
  <c r="Q24" i="10"/>
  <c r="Q33" i="10"/>
  <c r="Q48" i="10"/>
  <c r="Q61" i="10"/>
  <c r="Q64" i="10"/>
  <c r="C73" i="38"/>
  <c r="Q71" i="55" s="1"/>
  <c r="Q72" i="55" s="1"/>
  <c r="B73" i="38"/>
  <c r="Q71" i="54" s="1"/>
  <c r="D72" i="38"/>
  <c r="Q70" i="10" s="1"/>
  <c r="D71" i="38"/>
  <c r="Q69" i="10" s="1"/>
  <c r="D70" i="38"/>
  <c r="Q68" i="10" s="1"/>
  <c r="D69" i="38"/>
  <c r="Q67" i="10" s="1"/>
  <c r="D68" i="38"/>
  <c r="D67" i="38"/>
  <c r="Q65" i="10" s="1"/>
  <c r="D66" i="38"/>
  <c r="D65" i="38"/>
  <c r="Q63" i="10" s="1"/>
  <c r="D64" i="38"/>
  <c r="Q62" i="10" s="1"/>
  <c r="D63" i="38"/>
  <c r="D62" i="38"/>
  <c r="Q60" i="10" s="1"/>
  <c r="D61" i="38"/>
  <c r="Q59" i="10" s="1"/>
  <c r="D60" i="38"/>
  <c r="Q58" i="10" s="1"/>
  <c r="D59" i="38"/>
  <c r="D58" i="38"/>
  <c r="Q56" i="10" s="1"/>
  <c r="D57" i="38"/>
  <c r="Q55" i="10" s="1"/>
  <c r="D56" i="38"/>
  <c r="Q54" i="10" s="1"/>
  <c r="D55" i="38"/>
  <c r="Q53" i="10" s="1"/>
  <c r="D54" i="38"/>
  <c r="Q52" i="10" s="1"/>
  <c r="D53" i="38"/>
  <c r="Q51" i="10" s="1"/>
  <c r="D52" i="38"/>
  <c r="Q50" i="10" s="1"/>
  <c r="D51" i="38"/>
  <c r="Q49" i="10" s="1"/>
  <c r="D50" i="38"/>
  <c r="D49" i="38"/>
  <c r="Q47" i="10" s="1"/>
  <c r="D48" i="38"/>
  <c r="Q46" i="10"/>
  <c r="D47" i="38"/>
  <c r="Q45" i="10" s="1"/>
  <c r="D46" i="38"/>
  <c r="Q44" i="10" s="1"/>
  <c r="D45" i="38"/>
  <c r="Q43" i="10" s="1"/>
  <c r="D44" i="38"/>
  <c r="Q42" i="10"/>
  <c r="D43" i="38"/>
  <c r="Q41" i="10" s="1"/>
  <c r="D42" i="38"/>
  <c r="Q40" i="10" s="1"/>
  <c r="D41" i="38"/>
  <c r="Q39" i="10" s="1"/>
  <c r="D40" i="38"/>
  <c r="Q38" i="10"/>
  <c r="D39" i="38"/>
  <c r="Q37" i="10" s="1"/>
  <c r="D38" i="38"/>
  <c r="Q36" i="10" s="1"/>
  <c r="D37" i="38"/>
  <c r="Q35" i="10" s="1"/>
  <c r="D36" i="38"/>
  <c r="Q34" i="10" s="1"/>
  <c r="D35" i="38"/>
  <c r="D34" i="38"/>
  <c r="Q32" i="10" s="1"/>
  <c r="D33" i="38"/>
  <c r="Q31" i="10" s="1"/>
  <c r="D32" i="38"/>
  <c r="Q30" i="10" s="1"/>
  <c r="D31" i="38"/>
  <c r="Q29" i="10" s="1"/>
  <c r="D30" i="38"/>
  <c r="Q28" i="10" s="1"/>
  <c r="D29" i="38"/>
  <c r="Q27" i="10" s="1"/>
  <c r="D28" i="38"/>
  <c r="Q26" i="10" s="1"/>
  <c r="D27" i="38"/>
  <c r="Q25" i="10" s="1"/>
  <c r="D26" i="38"/>
  <c r="D25" i="38"/>
  <c r="Q23" i="10" s="1"/>
  <c r="D24" i="38"/>
  <c r="Q22" i="10"/>
  <c r="D23" i="38"/>
  <c r="Q21" i="10" s="1"/>
  <c r="D22" i="38"/>
  <c r="Q20" i="10" s="1"/>
  <c r="D21" i="38"/>
  <c r="Q19" i="10" s="1"/>
  <c r="D20" i="38"/>
  <c r="Q18" i="10" s="1"/>
  <c r="D19" i="38"/>
  <c r="Q17" i="10" s="1"/>
  <c r="D18" i="38"/>
  <c r="Q16" i="10" s="1"/>
  <c r="D17" i="38"/>
  <c r="Q15" i="10"/>
  <c r="D16" i="38"/>
  <c r="Q14" i="10" s="1"/>
  <c r="D15" i="38"/>
  <c r="Q13" i="10"/>
  <c r="D14" i="38"/>
  <c r="Q12" i="10" s="1"/>
  <c r="D13" i="38"/>
  <c r="Q11" i="10" s="1"/>
  <c r="D12" i="38"/>
  <c r="Q10" i="10" s="1"/>
  <c r="D11" i="38"/>
  <c r="D10" i="38"/>
  <c r="Q8" i="10" s="1"/>
  <c r="D9" i="38"/>
  <c r="Q7" i="10" s="1"/>
  <c r="D8" i="38"/>
  <c r="Q6" i="10"/>
  <c r="D7" i="38"/>
  <c r="Q5" i="10"/>
  <c r="D6" i="38"/>
  <c r="Q4" i="10" s="1"/>
  <c r="S40" i="10"/>
  <c r="S44" i="10"/>
  <c r="C73" i="37"/>
  <c r="R71" i="55" s="1"/>
  <c r="B73" i="37"/>
  <c r="R71" i="54" s="1"/>
  <c r="R72" i="54" s="1"/>
  <c r="D72" i="37"/>
  <c r="R70" i="10" s="1"/>
  <c r="D71" i="37"/>
  <c r="R69" i="10" s="1"/>
  <c r="D70" i="37"/>
  <c r="R68" i="10" s="1"/>
  <c r="D69" i="37"/>
  <c r="R67" i="10" s="1"/>
  <c r="D68" i="37"/>
  <c r="R66" i="10"/>
  <c r="D67" i="37"/>
  <c r="R65" i="10"/>
  <c r="D66" i="37"/>
  <c r="R64" i="10" s="1"/>
  <c r="D65" i="37"/>
  <c r="D64" i="37"/>
  <c r="R62" i="10" s="1"/>
  <c r="D63" i="37"/>
  <c r="R61" i="10" s="1"/>
  <c r="D62" i="37"/>
  <c r="R60" i="10"/>
  <c r="D61" i="37"/>
  <c r="R59" i="10"/>
  <c r="D60" i="37"/>
  <c r="R58" i="10" s="1"/>
  <c r="D59" i="37"/>
  <c r="R57" i="10" s="1"/>
  <c r="D58" i="37"/>
  <c r="R56" i="10" s="1"/>
  <c r="D57" i="37"/>
  <c r="R55" i="10" s="1"/>
  <c r="D56" i="37"/>
  <c r="R54" i="10"/>
  <c r="D55" i="37"/>
  <c r="R53" i="10"/>
  <c r="D54" i="37"/>
  <c r="R52" i="10" s="1"/>
  <c r="D53" i="37"/>
  <c r="D52" i="37"/>
  <c r="R50" i="10" s="1"/>
  <c r="D51" i="37"/>
  <c r="R49" i="10" s="1"/>
  <c r="D50" i="37"/>
  <c r="R48" i="10"/>
  <c r="D49" i="37"/>
  <c r="R47" i="10"/>
  <c r="D48" i="37"/>
  <c r="R46" i="10" s="1"/>
  <c r="D47" i="37"/>
  <c r="R45" i="10"/>
  <c r="D46" i="37"/>
  <c r="D45" i="37"/>
  <c r="R43" i="10" s="1"/>
  <c r="D44" i="37"/>
  <c r="R42" i="10"/>
  <c r="D43" i="37"/>
  <c r="R41" i="10"/>
  <c r="D42" i="37"/>
  <c r="R40" i="10" s="1"/>
  <c r="D41" i="37"/>
  <c r="R39" i="10"/>
  <c r="D40" i="37"/>
  <c r="R38" i="10"/>
  <c r="D39" i="37"/>
  <c r="R37" i="10" s="1"/>
  <c r="D38" i="37"/>
  <c r="R36" i="10"/>
  <c r="D37" i="37"/>
  <c r="R35" i="10" s="1"/>
  <c r="D36" i="37"/>
  <c r="R34" i="10" s="1"/>
  <c r="D35" i="37"/>
  <c r="R33" i="10"/>
  <c r="D34" i="37"/>
  <c r="R32" i="10"/>
  <c r="D33" i="37"/>
  <c r="R31" i="10" s="1"/>
  <c r="D32" i="37"/>
  <c r="R30" i="10"/>
  <c r="D31" i="37"/>
  <c r="R29" i="10"/>
  <c r="D30" i="37"/>
  <c r="R28" i="10" s="1"/>
  <c r="D29" i="37"/>
  <c r="R27" i="10"/>
  <c r="D28" i="37"/>
  <c r="R26" i="10"/>
  <c r="D27" i="37"/>
  <c r="R25" i="10" s="1"/>
  <c r="D26" i="37"/>
  <c r="R24" i="10"/>
  <c r="D25" i="37"/>
  <c r="R23" i="10" s="1"/>
  <c r="D24" i="37"/>
  <c r="R22" i="10" s="1"/>
  <c r="D23" i="37"/>
  <c r="R21" i="10"/>
  <c r="D22" i="37"/>
  <c r="R20" i="10"/>
  <c r="D21" i="37"/>
  <c r="R19" i="10" s="1"/>
  <c r="D20" i="37"/>
  <c r="R18" i="10"/>
  <c r="D19" i="37"/>
  <c r="R17" i="10"/>
  <c r="D18" i="37"/>
  <c r="R16" i="10" s="1"/>
  <c r="D17" i="37"/>
  <c r="D16" i="37"/>
  <c r="R14" i="10" s="1"/>
  <c r="D15" i="37"/>
  <c r="R13" i="10" s="1"/>
  <c r="D14" i="37"/>
  <c r="R12" i="10" s="1"/>
  <c r="D13" i="37"/>
  <c r="R11" i="10"/>
  <c r="D12" i="37"/>
  <c r="R10" i="10" s="1"/>
  <c r="D11" i="37"/>
  <c r="R9" i="10" s="1"/>
  <c r="D10" i="37"/>
  <c r="D9" i="37"/>
  <c r="R7" i="10" s="1"/>
  <c r="D8" i="37"/>
  <c r="R6" i="10" s="1"/>
  <c r="D7" i="37"/>
  <c r="R5" i="10"/>
  <c r="D6" i="37"/>
  <c r="R4" i="10" s="1"/>
  <c r="C73" i="36"/>
  <c r="S71" i="55" s="1"/>
  <c r="B73" i="36"/>
  <c r="S71" i="54" s="1"/>
  <c r="D72" i="36"/>
  <c r="S70" i="10" s="1"/>
  <c r="D71" i="36"/>
  <c r="S69" i="10" s="1"/>
  <c r="D70" i="36"/>
  <c r="S68" i="10" s="1"/>
  <c r="D69" i="36"/>
  <c r="S67" i="10"/>
  <c r="D68" i="36"/>
  <c r="S66" i="10" s="1"/>
  <c r="D67" i="36"/>
  <c r="D66" i="36"/>
  <c r="S64" i="10" s="1"/>
  <c r="D65" i="36"/>
  <c r="S63" i="10"/>
  <c r="D64" i="36"/>
  <c r="S62" i="10"/>
  <c r="D63" i="36"/>
  <c r="S61" i="10" s="1"/>
  <c r="D62" i="36"/>
  <c r="S60" i="10" s="1"/>
  <c r="D61" i="36"/>
  <c r="S59" i="10" s="1"/>
  <c r="D60" i="36"/>
  <c r="S58" i="10" s="1"/>
  <c r="D59" i="36"/>
  <c r="S57" i="10" s="1"/>
  <c r="D58" i="36"/>
  <c r="S56" i="10" s="1"/>
  <c r="D57" i="36"/>
  <c r="S55" i="10" s="1"/>
  <c r="D56" i="36"/>
  <c r="S54" i="10" s="1"/>
  <c r="D55" i="36"/>
  <c r="S53" i="10" s="1"/>
  <c r="D54" i="36"/>
  <c r="S52" i="10" s="1"/>
  <c r="D53" i="36"/>
  <c r="D52" i="36"/>
  <c r="S50" i="10"/>
  <c r="D51" i="36"/>
  <c r="S49" i="10" s="1"/>
  <c r="D50" i="36"/>
  <c r="D49" i="36"/>
  <c r="S47" i="10" s="1"/>
  <c r="D48" i="36"/>
  <c r="S46" i="10"/>
  <c r="D47" i="36"/>
  <c r="S45" i="10"/>
  <c r="D46" i="36"/>
  <c r="D45" i="36"/>
  <c r="S43" i="10" s="1"/>
  <c r="D44" i="36"/>
  <c r="S42" i="10" s="1"/>
  <c r="D43" i="36"/>
  <c r="D42" i="36"/>
  <c r="D41" i="36"/>
  <c r="D40" i="36"/>
  <c r="S38" i="10" s="1"/>
  <c r="D39" i="36"/>
  <c r="S37" i="10" s="1"/>
  <c r="D38" i="36"/>
  <c r="S36" i="10" s="1"/>
  <c r="D37" i="36"/>
  <c r="S35" i="10" s="1"/>
  <c r="D36" i="36"/>
  <c r="S34" i="10" s="1"/>
  <c r="D35" i="36"/>
  <c r="S33" i="10"/>
  <c r="D34" i="36"/>
  <c r="S32" i="10" s="1"/>
  <c r="D33" i="36"/>
  <c r="S31" i="10"/>
  <c r="D32" i="36"/>
  <c r="S30" i="10" s="1"/>
  <c r="D31" i="36"/>
  <c r="S29" i="10" s="1"/>
  <c r="D30" i="36"/>
  <c r="S28" i="10" s="1"/>
  <c r="D29" i="36"/>
  <c r="S27" i="10" s="1"/>
  <c r="D28" i="36"/>
  <c r="S26" i="10"/>
  <c r="D27" i="36"/>
  <c r="S25" i="10" s="1"/>
  <c r="D26" i="36"/>
  <c r="D25" i="36"/>
  <c r="S23" i="10" s="1"/>
  <c r="D24" i="36"/>
  <c r="S22" i="10"/>
  <c r="D23" i="36"/>
  <c r="S21" i="10" s="1"/>
  <c r="D22" i="36"/>
  <c r="S20" i="10" s="1"/>
  <c r="D21" i="36"/>
  <c r="S19" i="10"/>
  <c r="D20" i="36"/>
  <c r="S18" i="10"/>
  <c r="D19" i="36"/>
  <c r="S17" i="10" s="1"/>
  <c r="D18" i="36"/>
  <c r="S16" i="10" s="1"/>
  <c r="D17" i="36"/>
  <c r="S15" i="10" s="1"/>
  <c r="D16" i="36"/>
  <c r="S14" i="10" s="1"/>
  <c r="D15" i="36"/>
  <c r="S13" i="10" s="1"/>
  <c r="D14" i="36"/>
  <c r="S12" i="10" s="1"/>
  <c r="D13" i="36"/>
  <c r="S11" i="10"/>
  <c r="D12" i="36"/>
  <c r="S10" i="10" s="1"/>
  <c r="D11" i="36"/>
  <c r="S9" i="10"/>
  <c r="D10" i="36"/>
  <c r="S8" i="10" s="1"/>
  <c r="D9" i="36"/>
  <c r="S7" i="10"/>
  <c r="D8" i="36"/>
  <c r="S6" i="10" s="1"/>
  <c r="D7" i="36"/>
  <c r="D6" i="36"/>
  <c r="D8" i="32"/>
  <c r="T6" i="10" s="1"/>
  <c r="D9" i="32"/>
  <c r="T7" i="10" s="1"/>
  <c r="D10" i="32"/>
  <c r="T8" i="10" s="1"/>
  <c r="D11" i="32"/>
  <c r="T9" i="10" s="1"/>
  <c r="D12" i="32"/>
  <c r="T10" i="10" s="1"/>
  <c r="D13" i="32"/>
  <c r="D14" i="32"/>
  <c r="T12" i="10" s="1"/>
  <c r="D15" i="32"/>
  <c r="T13" i="10"/>
  <c r="D16" i="32"/>
  <c r="T14" i="10" s="1"/>
  <c r="D17" i="32"/>
  <c r="T15" i="10" s="1"/>
  <c r="D18" i="32"/>
  <c r="T16" i="10"/>
  <c r="D19" i="32"/>
  <c r="T17" i="10"/>
  <c r="D20" i="32"/>
  <c r="T18" i="10" s="1"/>
  <c r="D21" i="32"/>
  <c r="T19" i="10"/>
  <c r="D22" i="32"/>
  <c r="T20" i="10" s="1"/>
  <c r="D23" i="32"/>
  <c r="T21" i="10" s="1"/>
  <c r="D24" i="32"/>
  <c r="T22" i="10"/>
  <c r="D25" i="32"/>
  <c r="T23" i="10" s="1"/>
  <c r="D26" i="32"/>
  <c r="T24" i="10" s="1"/>
  <c r="D27" i="32"/>
  <c r="T25" i="10"/>
  <c r="D28" i="32"/>
  <c r="T26" i="10" s="1"/>
  <c r="D29" i="32"/>
  <c r="T27" i="10" s="1"/>
  <c r="D30" i="32"/>
  <c r="T28" i="10" s="1"/>
  <c r="D31" i="32"/>
  <c r="T29" i="10" s="1"/>
  <c r="D32" i="32"/>
  <c r="T30" i="10" s="1"/>
  <c r="D33" i="32"/>
  <c r="T31" i="10" s="1"/>
  <c r="D34" i="32"/>
  <c r="T32" i="10" s="1"/>
  <c r="D35" i="32"/>
  <c r="T33" i="10" s="1"/>
  <c r="D36" i="32"/>
  <c r="T34" i="10"/>
  <c r="D37" i="32"/>
  <c r="T35" i="10" s="1"/>
  <c r="D38" i="32"/>
  <c r="T36" i="10" s="1"/>
  <c r="D39" i="32"/>
  <c r="T37" i="10"/>
  <c r="D40" i="32"/>
  <c r="T38" i="10" s="1"/>
  <c r="D41" i="32"/>
  <c r="T39" i="10" s="1"/>
  <c r="D42" i="32"/>
  <c r="T40" i="10"/>
  <c r="D43" i="32"/>
  <c r="T41" i="10" s="1"/>
  <c r="D44" i="32"/>
  <c r="T42" i="10" s="1"/>
  <c r="D45" i="32"/>
  <c r="T43" i="10" s="1"/>
  <c r="D46" i="32"/>
  <c r="T44" i="10" s="1"/>
  <c r="D47" i="32"/>
  <c r="T45" i="10" s="1"/>
  <c r="D48" i="32"/>
  <c r="T46" i="10"/>
  <c r="D49" i="32"/>
  <c r="T47" i="10" s="1"/>
  <c r="D50" i="32"/>
  <c r="T48" i="10" s="1"/>
  <c r="D51" i="32"/>
  <c r="T49" i="10"/>
  <c r="D52" i="32"/>
  <c r="T50" i="10" s="1"/>
  <c r="D53" i="32"/>
  <c r="T51" i="10" s="1"/>
  <c r="D54" i="32"/>
  <c r="T52" i="10" s="1"/>
  <c r="D55" i="32"/>
  <c r="T53" i="10" s="1"/>
  <c r="D56" i="32"/>
  <c r="T54" i="10" s="1"/>
  <c r="D57" i="32"/>
  <c r="T55" i="10"/>
  <c r="D58" i="32"/>
  <c r="T56" i="10" s="1"/>
  <c r="D59" i="32"/>
  <c r="T57" i="10" s="1"/>
  <c r="D60" i="32"/>
  <c r="T58" i="10" s="1"/>
  <c r="D61" i="32"/>
  <c r="D62" i="32"/>
  <c r="T60" i="10" s="1"/>
  <c r="D63" i="32"/>
  <c r="T61" i="10"/>
  <c r="D64" i="32"/>
  <c r="T62" i="10" s="1"/>
  <c r="D65" i="32"/>
  <c r="T63" i="10" s="1"/>
  <c r="D66" i="32"/>
  <c r="T64" i="10"/>
  <c r="D67" i="32"/>
  <c r="T65" i="10" s="1"/>
  <c r="D68" i="32"/>
  <c r="T66" i="10" s="1"/>
  <c r="D69" i="32"/>
  <c r="T67" i="10"/>
  <c r="D70" i="32"/>
  <c r="T68" i="10" s="1"/>
  <c r="D71" i="32"/>
  <c r="T69" i="10" s="1"/>
  <c r="D72" i="32"/>
  <c r="T70" i="10" s="1"/>
  <c r="D7" i="32"/>
  <c r="T5" i="10" s="1"/>
  <c r="D6" i="32"/>
  <c r="T4" i="10" s="1"/>
  <c r="C73" i="32"/>
  <c r="T71" i="55"/>
  <c r="U72" i="55"/>
  <c r="B73" i="32"/>
  <c r="T71" i="54" s="1"/>
  <c r="U72" i="54" s="1"/>
  <c r="D73" i="51"/>
  <c r="E47" i="51" s="1"/>
  <c r="D73" i="52"/>
  <c r="D74" i="52" s="1"/>
  <c r="C71" i="10"/>
  <c r="D73" i="53"/>
  <c r="E59" i="53" s="1"/>
  <c r="E49" i="51"/>
  <c r="E68" i="51"/>
  <c r="E30" i="51"/>
  <c r="E14" i="51"/>
  <c r="E41" i="51"/>
  <c r="E69" i="51"/>
  <c r="E67" i="51"/>
  <c r="E39" i="52"/>
  <c r="E52" i="52"/>
  <c r="E66" i="52"/>
  <c r="E65" i="52"/>
  <c r="E59" i="52"/>
  <c r="E36" i="52"/>
  <c r="E55" i="52"/>
  <c r="E34" i="52"/>
  <c r="E33" i="52"/>
  <c r="E6" i="52"/>
  <c r="E43" i="52"/>
  <c r="E11" i="52"/>
  <c r="E68" i="52"/>
  <c r="B74" i="52"/>
  <c r="E25" i="52"/>
  <c r="E48" i="52"/>
  <c r="E32" i="52"/>
  <c r="E16" i="52"/>
  <c r="E13" i="52"/>
  <c r="E67" i="52"/>
  <c r="E51" i="52"/>
  <c r="E19" i="52"/>
  <c r="C74" i="52"/>
  <c r="E26" i="52"/>
  <c r="E10" i="52"/>
  <c r="E69" i="52"/>
  <c r="E60" i="52"/>
  <c r="E28" i="52"/>
  <c r="E57" i="52"/>
  <c r="E37" i="52"/>
  <c r="E9" i="52"/>
  <c r="E47" i="52"/>
  <c r="E31" i="52"/>
  <c r="E15" i="52"/>
  <c r="E54" i="52"/>
  <c r="E38" i="52"/>
  <c r="E22" i="52"/>
  <c r="E45" i="52"/>
  <c r="E72" i="52"/>
  <c r="E56" i="52"/>
  <c r="E24" i="52"/>
  <c r="E53" i="52"/>
  <c r="E7" i="52"/>
  <c r="E62" i="52"/>
  <c r="E46" i="52"/>
  <c r="D73" i="50"/>
  <c r="E53" i="50" s="1"/>
  <c r="D73" i="49"/>
  <c r="E36" i="49" s="1"/>
  <c r="D73" i="48"/>
  <c r="E55" i="48" s="1"/>
  <c r="E66" i="48"/>
  <c r="E39" i="50"/>
  <c r="E70" i="50"/>
  <c r="E15" i="50"/>
  <c r="D74" i="50"/>
  <c r="C74" i="49"/>
  <c r="E57" i="48"/>
  <c r="E64" i="48"/>
  <c r="E7" i="48"/>
  <c r="E17" i="48"/>
  <c r="E36" i="48"/>
  <c r="E30" i="48"/>
  <c r="E63" i="48"/>
  <c r="E71" i="48"/>
  <c r="E54" i="48"/>
  <c r="E29" i="48"/>
  <c r="E28" i="48"/>
  <c r="E10" i="48"/>
  <c r="E22" i="48"/>
  <c r="E6" i="48"/>
  <c r="E46" i="48"/>
  <c r="E65" i="48"/>
  <c r="E24" i="48"/>
  <c r="E53" i="48"/>
  <c r="E20" i="48"/>
  <c r="E68" i="48"/>
  <c r="E15" i="48"/>
  <c r="E69" i="48"/>
  <c r="E40" i="48"/>
  <c r="D73" i="56"/>
  <c r="E58" i="56" s="1"/>
  <c r="E32" i="56"/>
  <c r="E29" i="56"/>
  <c r="E25" i="56"/>
  <c r="E52" i="56"/>
  <c r="E55" i="56"/>
  <c r="E22" i="56"/>
  <c r="E17" i="56"/>
  <c r="E37" i="56"/>
  <c r="E38" i="48"/>
  <c r="B74" i="48"/>
  <c r="E49" i="48"/>
  <c r="E12" i="48"/>
  <c r="E21" i="48"/>
  <c r="E8" i="48"/>
  <c r="E56" i="48"/>
  <c r="E44" i="48"/>
  <c r="E72" i="48"/>
  <c r="E33" i="48"/>
  <c r="E44" i="50"/>
  <c r="E47" i="50"/>
  <c r="F71" i="10"/>
  <c r="D74" i="49"/>
  <c r="E40" i="49"/>
  <c r="E29" i="49"/>
  <c r="E58" i="48"/>
  <c r="E47" i="48"/>
  <c r="E25" i="48"/>
  <c r="E73" i="48"/>
  <c r="E41" i="48"/>
  <c r="E42" i="48"/>
  <c r="E51" i="48"/>
  <c r="E32" i="48"/>
  <c r="E11" i="48"/>
  <c r="E31" i="48"/>
  <c r="C74" i="48"/>
  <c r="E13" i="48"/>
  <c r="E43" i="48"/>
  <c r="E16" i="50"/>
  <c r="E20" i="50"/>
  <c r="E62" i="50"/>
  <c r="E72" i="50"/>
  <c r="E67" i="50"/>
  <c r="E41" i="50"/>
  <c r="S5" i="10"/>
  <c r="Q9" i="10"/>
  <c r="E57" i="53"/>
  <c r="E50" i="53"/>
  <c r="E48" i="53"/>
  <c r="E45" i="53"/>
  <c r="E51" i="53"/>
  <c r="E68" i="53"/>
  <c r="E39" i="53"/>
  <c r="E37" i="53"/>
  <c r="E20" i="53"/>
  <c r="E30" i="52"/>
  <c r="E29" i="52"/>
  <c r="E40" i="52"/>
  <c r="E73" i="52"/>
  <c r="E70" i="52"/>
  <c r="E63" i="52"/>
  <c r="E12" i="52"/>
  <c r="E17" i="52"/>
  <c r="E42" i="52"/>
  <c r="E35" i="52"/>
  <c r="E61" i="52"/>
  <c r="E64" i="52"/>
  <c r="E18" i="52"/>
  <c r="E21" i="52"/>
  <c r="E23" i="52"/>
  <c r="E27" i="52"/>
  <c r="E49" i="52"/>
  <c r="E71" i="52"/>
  <c r="E53" i="51"/>
  <c r="E28" i="51"/>
  <c r="E7" i="51"/>
  <c r="E17" i="51"/>
  <c r="E64" i="51"/>
  <c r="E11" i="51"/>
  <c r="E20" i="51"/>
  <c r="E54" i="51"/>
  <c r="E65" i="51"/>
  <c r="D73" i="39"/>
  <c r="P71" i="10" s="1"/>
  <c r="E41" i="52"/>
  <c r="E37" i="39"/>
  <c r="E69" i="39"/>
  <c r="V72" i="54"/>
  <c r="D73" i="58"/>
  <c r="W71" i="10" s="1"/>
  <c r="E66" i="58"/>
  <c r="D73" i="60"/>
  <c r="Y71" i="10" s="1"/>
  <c r="E54" i="60"/>
  <c r="E61" i="60"/>
  <c r="E71" i="60"/>
  <c r="E6" i="60"/>
  <c r="E7" i="60"/>
  <c r="C74" i="60"/>
  <c r="E28" i="60"/>
  <c r="E62" i="60"/>
  <c r="E14" i="60"/>
  <c r="E51" i="60"/>
  <c r="E38" i="60"/>
  <c r="E15" i="60"/>
  <c r="E12" i="60"/>
  <c r="E70" i="60"/>
  <c r="E66" i="60"/>
  <c r="E47" i="60"/>
  <c r="T72" i="54"/>
  <c r="X72" i="55"/>
  <c r="K72" i="54" l="1"/>
  <c r="M72" i="54"/>
  <c r="S72" i="54"/>
  <c r="E72" i="55"/>
  <c r="E69" i="47"/>
  <c r="E25" i="47"/>
  <c r="E20" i="47"/>
  <c r="E31" i="47"/>
  <c r="E27" i="47"/>
  <c r="H71" i="10"/>
  <c r="H72" i="10" s="1"/>
  <c r="E12" i="47"/>
  <c r="E9" i="47"/>
  <c r="E58" i="47"/>
  <c r="E46" i="47"/>
  <c r="E13" i="47"/>
  <c r="E61" i="47"/>
  <c r="E41" i="47"/>
  <c r="E28" i="47"/>
  <c r="E64" i="47"/>
  <c r="E22" i="47"/>
  <c r="E29" i="47"/>
  <c r="E55" i="47"/>
  <c r="E71" i="47"/>
  <c r="C74" i="47"/>
  <c r="E68" i="47"/>
  <c r="E21" i="47"/>
  <c r="E6" i="47"/>
  <c r="E39" i="47"/>
  <c r="E15" i="47"/>
  <c r="E50" i="47"/>
  <c r="E51" i="47"/>
  <c r="E26" i="47"/>
  <c r="E18" i="47"/>
  <c r="E19" i="47"/>
  <c r="E65" i="47"/>
  <c r="E17" i="47"/>
  <c r="E53" i="47"/>
  <c r="E38" i="47"/>
  <c r="E30" i="47"/>
  <c r="E37" i="47"/>
  <c r="E35" i="47"/>
  <c r="E42" i="47"/>
  <c r="E73" i="47"/>
  <c r="E70" i="47"/>
  <c r="E11" i="47"/>
  <c r="E67" i="47"/>
  <c r="E34" i="47"/>
  <c r="E66" i="47"/>
  <c r="E72" i="47"/>
  <c r="E57" i="47"/>
  <c r="E52" i="47"/>
  <c r="E8" i="47"/>
  <c r="E43" i="47"/>
  <c r="E29" i="39"/>
  <c r="E51" i="39"/>
  <c r="E41" i="49"/>
  <c r="E66" i="51"/>
  <c r="E22" i="58"/>
  <c r="E54" i="39"/>
  <c r="E19" i="39"/>
  <c r="E60" i="56"/>
  <c r="E23" i="56"/>
  <c r="E57" i="49"/>
  <c r="E58" i="51"/>
  <c r="E24" i="60"/>
  <c r="E42" i="60"/>
  <c r="D74" i="58"/>
  <c r="E57" i="58"/>
  <c r="E31" i="58"/>
  <c r="E40" i="39"/>
  <c r="E8" i="39"/>
  <c r="E10" i="51"/>
  <c r="E60" i="53"/>
  <c r="E13" i="49"/>
  <c r="E63" i="56"/>
  <c r="E64" i="56"/>
  <c r="E31" i="49"/>
  <c r="C74" i="51"/>
  <c r="B74" i="51"/>
  <c r="D73" i="61"/>
  <c r="E18" i="61" s="1"/>
  <c r="F72" i="54"/>
  <c r="D73" i="59"/>
  <c r="E49" i="58"/>
  <c r="E61" i="39"/>
  <c r="E59" i="58"/>
  <c r="K72" i="55"/>
  <c r="E10" i="58"/>
  <c r="E67" i="58"/>
  <c r="E68" i="58"/>
  <c r="E41" i="58"/>
  <c r="E34" i="39"/>
  <c r="E40" i="56"/>
  <c r="E70" i="39"/>
  <c r="E40" i="50"/>
  <c r="L72" i="54"/>
  <c r="E50" i="58"/>
  <c r="E8" i="58"/>
  <c r="E65" i="58"/>
  <c r="E50" i="39"/>
  <c r="E47" i="56"/>
  <c r="E47" i="58"/>
  <c r="E44" i="49"/>
  <c r="E19" i="53"/>
  <c r="E60" i="51"/>
  <c r="E23" i="39"/>
  <c r="C74" i="53"/>
  <c r="E51" i="56"/>
  <c r="E67" i="48"/>
  <c r="E6" i="49"/>
  <c r="E25" i="51"/>
  <c r="D73" i="37"/>
  <c r="E20" i="37" s="1"/>
  <c r="E13" i="39"/>
  <c r="E34" i="58"/>
  <c r="E7" i="49"/>
  <c r="E29" i="60"/>
  <c r="E69" i="58"/>
  <c r="E51" i="58"/>
  <c r="E33" i="58"/>
  <c r="E63" i="39"/>
  <c r="E35" i="51"/>
  <c r="E43" i="56"/>
  <c r="E57" i="56"/>
  <c r="E37" i="48"/>
  <c r="E48" i="60"/>
  <c r="E61" i="58"/>
  <c r="E43" i="58"/>
  <c r="E25" i="58"/>
  <c r="E15" i="58"/>
  <c r="E6" i="39"/>
  <c r="E42" i="51"/>
  <c r="E6" i="50"/>
  <c r="E61" i="48"/>
  <c r="E22" i="50"/>
  <c r="E26" i="56"/>
  <c r="E52" i="48"/>
  <c r="E27" i="53"/>
  <c r="E60" i="60"/>
  <c r="E53" i="58"/>
  <c r="E35" i="58"/>
  <c r="E17" i="58"/>
  <c r="E18" i="58"/>
  <c r="E27" i="39"/>
  <c r="E15" i="39"/>
  <c r="E56" i="51"/>
  <c r="E10" i="53"/>
  <c r="E19" i="50"/>
  <c r="E70" i="48"/>
  <c r="E59" i="50"/>
  <c r="E27" i="56"/>
  <c r="E56" i="56"/>
  <c r="E18" i="48"/>
  <c r="E35" i="48"/>
  <c r="E50" i="50"/>
  <c r="E14" i="52"/>
  <c r="E44" i="52"/>
  <c r="E20" i="52"/>
  <c r="E26" i="51"/>
  <c r="D71" i="10"/>
  <c r="D72" i="10" s="1"/>
  <c r="E46" i="51"/>
  <c r="E42" i="58"/>
  <c r="E45" i="58"/>
  <c r="E27" i="58"/>
  <c r="E9" i="58"/>
  <c r="E63" i="58"/>
  <c r="E24" i="39"/>
  <c r="E64" i="39"/>
  <c r="E17" i="50"/>
  <c r="E13" i="60"/>
  <c r="E37" i="58"/>
  <c r="E19" i="58"/>
  <c r="E70" i="58"/>
  <c r="E55" i="58"/>
  <c r="E11" i="39"/>
  <c r="E56" i="53"/>
  <c r="E49" i="50"/>
  <c r="E58" i="50"/>
  <c r="E6" i="56"/>
  <c r="E12" i="50"/>
  <c r="E39" i="51"/>
  <c r="E29" i="58"/>
  <c r="E11" i="58"/>
  <c r="E62" i="58"/>
  <c r="E23" i="58"/>
  <c r="E73" i="39"/>
  <c r="E73" i="60"/>
  <c r="E21" i="58"/>
  <c r="E73" i="58"/>
  <c r="E54" i="58"/>
  <c r="E60" i="58"/>
  <c r="E22" i="39"/>
  <c r="E31" i="51"/>
  <c r="E55" i="53"/>
  <c r="E46" i="50"/>
  <c r="E48" i="48"/>
  <c r="E28" i="50"/>
  <c r="E67" i="56"/>
  <c r="E16" i="48"/>
  <c r="E60" i="48"/>
  <c r="E24" i="50"/>
  <c r="E32" i="51"/>
  <c r="E12" i="58"/>
  <c r="E46" i="60"/>
  <c r="E13" i="58"/>
  <c r="E64" i="58"/>
  <c r="E46" i="58"/>
  <c r="E26" i="58"/>
  <c r="E55" i="39"/>
  <c r="E36" i="51"/>
  <c r="E40" i="53"/>
  <c r="E35" i="50"/>
  <c r="E10" i="50"/>
  <c r="E35" i="56"/>
  <c r="E34" i="48"/>
  <c r="E27" i="48"/>
  <c r="E9" i="50"/>
  <c r="E8" i="52"/>
  <c r="E58" i="52"/>
  <c r="E50" i="52"/>
  <c r="E48" i="51"/>
  <c r="E72" i="58"/>
  <c r="E56" i="58"/>
  <c r="E36" i="58"/>
  <c r="B74" i="58"/>
  <c r="E42" i="39"/>
  <c r="E11" i="56"/>
  <c r="E8" i="50"/>
  <c r="E52" i="51"/>
  <c r="H5" i="10"/>
  <c r="E32" i="39"/>
  <c r="E33" i="60"/>
  <c r="E58" i="58"/>
  <c r="E40" i="58"/>
  <c r="E20" i="58"/>
  <c r="E43" i="39"/>
  <c r="E6" i="51"/>
  <c r="E38" i="53"/>
  <c r="E43" i="50"/>
  <c r="G71" i="10"/>
  <c r="G72" i="10" s="1"/>
  <c r="E19" i="48"/>
  <c r="E36" i="56"/>
  <c r="E59" i="48"/>
  <c r="E50" i="48"/>
  <c r="E30" i="50"/>
  <c r="E29" i="51"/>
  <c r="E72" i="54"/>
  <c r="J72" i="55"/>
  <c r="E28" i="58"/>
  <c r="AA72" i="54"/>
  <c r="C74" i="58"/>
  <c r="E39" i="58"/>
  <c r="E14" i="39"/>
  <c r="E8" i="56"/>
  <c r="E66" i="56"/>
  <c r="E30" i="49"/>
  <c r="E69" i="50"/>
  <c r="E8" i="51"/>
  <c r="E18" i="51"/>
  <c r="AA72" i="55"/>
  <c r="E6" i="58"/>
  <c r="E28" i="49"/>
  <c r="E18" i="59"/>
  <c r="E48" i="58"/>
  <c r="E30" i="58"/>
  <c r="E32" i="58"/>
  <c r="E14" i="58"/>
  <c r="E57" i="39"/>
  <c r="E24" i="58"/>
  <c r="E7" i="58"/>
  <c r="E31" i="39"/>
  <c r="E28" i="39"/>
  <c r="E13" i="56"/>
  <c r="E19" i="56"/>
  <c r="E66" i="49"/>
  <c r="E73" i="51"/>
  <c r="E15" i="51"/>
  <c r="E50" i="60"/>
  <c r="E34" i="60"/>
  <c r="E16" i="58"/>
  <c r="E38" i="58"/>
  <c r="E44" i="58"/>
  <c r="E60" i="39"/>
  <c r="E10" i="39"/>
  <c r="E71" i="51"/>
  <c r="E63" i="53"/>
  <c r="E23" i="48"/>
  <c r="E51" i="49"/>
  <c r="E62" i="48"/>
  <c r="E15" i="56"/>
  <c r="E9" i="56"/>
  <c r="E39" i="48"/>
  <c r="E69" i="49"/>
  <c r="E22" i="51"/>
  <c r="H72" i="54"/>
  <c r="H72" i="55"/>
  <c r="W72" i="55"/>
  <c r="N72" i="54"/>
  <c r="G72" i="54"/>
  <c r="D72" i="54"/>
  <c r="C72" i="54"/>
  <c r="W72" i="54"/>
  <c r="E18" i="37"/>
  <c r="E57" i="37"/>
  <c r="E33" i="37"/>
  <c r="E9" i="37"/>
  <c r="E8" i="37"/>
  <c r="E38" i="37"/>
  <c r="E60" i="37"/>
  <c r="E29" i="37"/>
  <c r="D74" i="37"/>
  <c r="E58" i="37"/>
  <c r="E6" i="37"/>
  <c r="E28" i="37"/>
  <c r="E49" i="37"/>
  <c r="E25" i="37"/>
  <c r="E62" i="37"/>
  <c r="E64" i="37"/>
  <c r="E71" i="37"/>
  <c r="E47" i="37"/>
  <c r="R71" i="10"/>
  <c r="E54" i="37"/>
  <c r="E32" i="37"/>
  <c r="E67" i="37"/>
  <c r="E43" i="37"/>
  <c r="E19" i="37"/>
  <c r="E14" i="37"/>
  <c r="E68" i="37"/>
  <c r="E16" i="37"/>
  <c r="E41" i="37"/>
  <c r="E72" i="37"/>
  <c r="E12" i="37"/>
  <c r="E42" i="37"/>
  <c r="E66" i="37"/>
  <c r="E63" i="37"/>
  <c r="E39" i="37"/>
  <c r="E15" i="37"/>
  <c r="E56" i="37"/>
  <c r="E52" i="37"/>
  <c r="E61" i="37"/>
  <c r="E37" i="37"/>
  <c r="E13" i="37"/>
  <c r="E40" i="37"/>
  <c r="E48" i="37"/>
  <c r="E21" i="37"/>
  <c r="E34" i="37"/>
  <c r="E11" i="37"/>
  <c r="B74" i="37"/>
  <c r="E7" i="37"/>
  <c r="E44" i="37"/>
  <c r="E73" i="37"/>
  <c r="E69" i="37"/>
  <c r="E30" i="37"/>
  <c r="E59" i="37"/>
  <c r="E24" i="37"/>
  <c r="E55" i="37"/>
  <c r="E51" i="37"/>
  <c r="E31" i="37"/>
  <c r="E45" i="37"/>
  <c r="E35" i="37"/>
  <c r="E36" i="37"/>
  <c r="E22" i="37"/>
  <c r="E27" i="37"/>
  <c r="E72" i="60"/>
  <c r="E31" i="60"/>
  <c r="E69" i="60"/>
  <c r="E35" i="60"/>
  <c r="B74" i="60"/>
  <c r="E16" i="60"/>
  <c r="E58" i="39"/>
  <c r="E21" i="39"/>
  <c r="E53" i="39"/>
  <c r="E16" i="39"/>
  <c r="E48" i="39"/>
  <c r="E47" i="39"/>
  <c r="E16" i="49"/>
  <c r="Q57" i="10"/>
  <c r="J11" i="10"/>
  <c r="D73" i="45"/>
  <c r="E13" i="45"/>
  <c r="I53" i="10"/>
  <c r="D73" i="46"/>
  <c r="E31" i="10"/>
  <c r="E33" i="50"/>
  <c r="E43" i="60"/>
  <c r="E36" i="60"/>
  <c r="D74" i="60"/>
  <c r="E27" i="60"/>
  <c r="E52" i="60"/>
  <c r="E55" i="60"/>
  <c r="E71" i="58"/>
  <c r="E52" i="58"/>
  <c r="E17" i="39"/>
  <c r="E49" i="39"/>
  <c r="E18" i="39"/>
  <c r="E66" i="39"/>
  <c r="E67" i="39"/>
  <c r="E52" i="39"/>
  <c r="E25" i="49"/>
  <c r="E48" i="56"/>
  <c r="E70" i="56"/>
  <c r="E20" i="56"/>
  <c r="E39" i="56"/>
  <c r="E15" i="49"/>
  <c r="E61" i="50"/>
  <c r="E70" i="37"/>
  <c r="E28" i="53"/>
  <c r="E41" i="60"/>
  <c r="E32" i="60"/>
  <c r="E64" i="60"/>
  <c r="E25" i="60"/>
  <c r="E65" i="60"/>
  <c r="E53" i="60"/>
  <c r="E46" i="39"/>
  <c r="E9" i="39"/>
  <c r="E41" i="39"/>
  <c r="D74" i="39"/>
  <c r="B74" i="39"/>
  <c r="E20" i="39"/>
  <c r="E63" i="49"/>
  <c r="E53" i="56"/>
  <c r="E62" i="56"/>
  <c r="E12" i="56"/>
  <c r="E73" i="56"/>
  <c r="E12" i="49"/>
  <c r="E73" i="53"/>
  <c r="D73" i="32"/>
  <c r="E61" i="32" s="1"/>
  <c r="T72" i="55"/>
  <c r="S72" i="55"/>
  <c r="E9" i="60"/>
  <c r="E23" i="60"/>
  <c r="E18" i="60"/>
  <c r="E45" i="60"/>
  <c r="E63" i="60"/>
  <c r="E58" i="60"/>
  <c r="E71" i="39"/>
  <c r="E30" i="39"/>
  <c r="E62" i="39"/>
  <c r="E25" i="39"/>
  <c r="E45" i="39"/>
  <c r="E26" i="39"/>
  <c r="E39" i="49"/>
  <c r="E34" i="56"/>
  <c r="E38" i="56"/>
  <c r="E69" i="56"/>
  <c r="E33" i="56"/>
  <c r="E64" i="53"/>
  <c r="S65" i="10"/>
  <c r="E26" i="60"/>
  <c r="E10" i="60"/>
  <c r="E40" i="60"/>
  <c r="S39" i="10"/>
  <c r="S48" i="10"/>
  <c r="O52" i="10"/>
  <c r="K24" i="10"/>
  <c r="E26" i="44"/>
  <c r="D73" i="44"/>
  <c r="E39" i="60"/>
  <c r="E17" i="60"/>
  <c r="E56" i="39"/>
  <c r="E70" i="53"/>
  <c r="E53" i="37"/>
  <c r="R51" i="10"/>
  <c r="E19" i="60"/>
  <c r="E22" i="60"/>
  <c r="E44" i="39"/>
  <c r="E39" i="39"/>
  <c r="E35" i="39"/>
  <c r="E34" i="49"/>
  <c r="E48" i="49"/>
  <c r="E50" i="49"/>
  <c r="E61" i="49"/>
  <c r="E8" i="49"/>
  <c r="E45" i="49"/>
  <c r="E19" i="49"/>
  <c r="E67" i="49"/>
  <c r="E43" i="49"/>
  <c r="E65" i="49"/>
  <c r="E18" i="49"/>
  <c r="E10" i="49"/>
  <c r="E38" i="49"/>
  <c r="E27" i="49"/>
  <c r="E49" i="49"/>
  <c r="E60" i="49"/>
  <c r="E23" i="49"/>
  <c r="E47" i="49"/>
  <c r="E59" i="49"/>
  <c r="E68" i="49"/>
  <c r="E70" i="49"/>
  <c r="B74" i="49"/>
  <c r="E20" i="49"/>
  <c r="E9" i="49"/>
  <c r="E26" i="49"/>
  <c r="E72" i="49"/>
  <c r="E53" i="49"/>
  <c r="E46" i="49"/>
  <c r="E58" i="49"/>
  <c r="E24" i="49"/>
  <c r="E73" i="49"/>
  <c r="E71" i="49"/>
  <c r="E56" i="49"/>
  <c r="E55" i="49"/>
  <c r="E42" i="49"/>
  <c r="E11" i="49"/>
  <c r="E17" i="49"/>
  <c r="E52" i="49"/>
  <c r="E64" i="49"/>
  <c r="E62" i="49"/>
  <c r="E21" i="49"/>
  <c r="E32" i="49"/>
  <c r="E54" i="49"/>
  <c r="E17" i="53"/>
  <c r="T11" i="10"/>
  <c r="S41" i="10"/>
  <c r="E46" i="37"/>
  <c r="R44" i="10"/>
  <c r="T59" i="10"/>
  <c r="E44" i="60"/>
  <c r="E30" i="60"/>
  <c r="E8" i="60"/>
  <c r="E56" i="60"/>
  <c r="E37" i="60"/>
  <c r="E68" i="60"/>
  <c r="E20" i="60"/>
  <c r="E12" i="39"/>
  <c r="E7" i="39"/>
  <c r="E65" i="39"/>
  <c r="E49" i="60"/>
  <c r="E21" i="60"/>
  <c r="E57" i="60"/>
  <c r="E59" i="60"/>
  <c r="E11" i="60"/>
  <c r="E67" i="60"/>
  <c r="E59" i="39"/>
  <c r="C74" i="39"/>
  <c r="E36" i="39"/>
  <c r="E68" i="39"/>
  <c r="E33" i="39"/>
  <c r="E72" i="39"/>
  <c r="E33" i="49"/>
  <c r="E14" i="56"/>
  <c r="E31" i="56"/>
  <c r="E18" i="56"/>
  <c r="E35" i="49"/>
  <c r="E22" i="49"/>
  <c r="E21" i="50"/>
  <c r="E13" i="50"/>
  <c r="E60" i="50"/>
  <c r="E27" i="50"/>
  <c r="E65" i="50"/>
  <c r="E37" i="50"/>
  <c r="E26" i="50"/>
  <c r="E25" i="50"/>
  <c r="E71" i="10"/>
  <c r="E68" i="50"/>
  <c r="E23" i="50"/>
  <c r="E48" i="50"/>
  <c r="E14" i="50"/>
  <c r="E18" i="50"/>
  <c r="E54" i="50"/>
  <c r="E11" i="50"/>
  <c r="E38" i="50"/>
  <c r="E64" i="50"/>
  <c r="E45" i="50"/>
  <c r="E31" i="50"/>
  <c r="E32" i="50"/>
  <c r="B74" i="50"/>
  <c r="E29" i="50"/>
  <c r="E42" i="50"/>
  <c r="E73" i="50"/>
  <c r="E34" i="50"/>
  <c r="E7" i="50"/>
  <c r="C74" i="50"/>
  <c r="E51" i="50"/>
  <c r="E52" i="50"/>
  <c r="E71" i="50"/>
  <c r="E63" i="50"/>
  <c r="E56" i="50"/>
  <c r="E66" i="50"/>
  <c r="E55" i="50"/>
  <c r="E36" i="50"/>
  <c r="E57" i="50"/>
  <c r="R15" i="10"/>
  <c r="E17" i="37"/>
  <c r="E21" i="53"/>
  <c r="E14" i="53"/>
  <c r="E54" i="53"/>
  <c r="E66" i="53"/>
  <c r="E12" i="53"/>
  <c r="E24" i="53"/>
  <c r="E11" i="53"/>
  <c r="E22" i="53"/>
  <c r="E34" i="53"/>
  <c r="E6" i="53"/>
  <c r="E53" i="53"/>
  <c r="B74" i="53"/>
  <c r="E18" i="53"/>
  <c r="E30" i="53"/>
  <c r="E58" i="53"/>
  <c r="E35" i="53"/>
  <c r="E47" i="53"/>
  <c r="B71" i="10"/>
  <c r="C72" i="10" s="1"/>
  <c r="E69" i="53"/>
  <c r="E71" i="53"/>
  <c r="E61" i="53"/>
  <c r="E15" i="53"/>
  <c r="E8" i="53"/>
  <c r="E72" i="53"/>
  <c r="E7" i="53"/>
  <c r="E29" i="53"/>
  <c r="E41" i="53"/>
  <c r="D74" i="53"/>
  <c r="E67" i="53"/>
  <c r="E42" i="53"/>
  <c r="E13" i="53"/>
  <c r="E52" i="53"/>
  <c r="E32" i="53"/>
  <c r="E62" i="53"/>
  <c r="E16" i="53"/>
  <c r="E26" i="53"/>
  <c r="E31" i="53"/>
  <c r="E43" i="53"/>
  <c r="E65" i="53"/>
  <c r="E25" i="53"/>
  <c r="E49" i="53"/>
  <c r="E33" i="53"/>
  <c r="E9" i="53"/>
  <c r="E46" i="53"/>
  <c r="E36" i="53"/>
  <c r="E44" i="53"/>
  <c r="S24" i="10"/>
  <c r="S51" i="10"/>
  <c r="E10" i="37"/>
  <c r="R8" i="10"/>
  <c r="E38" i="39"/>
  <c r="U71" i="10"/>
  <c r="E72" i="56"/>
  <c r="E65" i="56"/>
  <c r="E44" i="56"/>
  <c r="E30" i="56"/>
  <c r="E46" i="56"/>
  <c r="E10" i="56"/>
  <c r="E42" i="56"/>
  <c r="E50" i="56"/>
  <c r="E68" i="56"/>
  <c r="E54" i="56"/>
  <c r="E7" i="56"/>
  <c r="E24" i="56"/>
  <c r="D74" i="56"/>
  <c r="E61" i="56"/>
  <c r="E59" i="56"/>
  <c r="E21" i="56"/>
  <c r="E45" i="56"/>
  <c r="E28" i="56"/>
  <c r="B74" i="56"/>
  <c r="E16" i="56"/>
  <c r="C74" i="56"/>
  <c r="E41" i="56"/>
  <c r="E71" i="56"/>
  <c r="E49" i="56"/>
  <c r="E14" i="49"/>
  <c r="E37" i="49"/>
  <c r="E23" i="53"/>
  <c r="R63" i="10"/>
  <c r="E65" i="37"/>
  <c r="E71" i="38"/>
  <c r="L12" i="10"/>
  <c r="D73" i="43"/>
  <c r="N8" i="10"/>
  <c r="K48" i="10"/>
  <c r="D74" i="47"/>
  <c r="E32" i="47"/>
  <c r="E56" i="47"/>
  <c r="E44" i="47"/>
  <c r="B74" i="47"/>
  <c r="E63" i="47"/>
  <c r="D73" i="38"/>
  <c r="E59" i="38" s="1"/>
  <c r="O4" i="10"/>
  <c r="D73" i="40"/>
  <c r="E54" i="40" s="1"/>
  <c r="I29" i="10"/>
  <c r="E31" i="46"/>
  <c r="E36" i="47"/>
  <c r="E7" i="47"/>
  <c r="E45" i="47"/>
  <c r="E47" i="47"/>
  <c r="E23" i="47"/>
  <c r="E48" i="47"/>
  <c r="E26" i="48"/>
  <c r="E45" i="48"/>
  <c r="D74" i="48"/>
  <c r="D73" i="41"/>
  <c r="E23" i="41" s="1"/>
  <c r="E63" i="51"/>
  <c r="E21" i="51"/>
  <c r="E16" i="51"/>
  <c r="E44" i="51"/>
  <c r="E72" i="51"/>
  <c r="E9" i="51"/>
  <c r="E70" i="51"/>
  <c r="E45" i="51"/>
  <c r="E34" i="51"/>
  <c r="E12" i="51"/>
  <c r="E40" i="51"/>
  <c r="E38" i="51"/>
  <c r="E27" i="51"/>
  <c r="E57" i="51"/>
  <c r="E13" i="51"/>
  <c r="E24" i="51"/>
  <c r="E59" i="51"/>
  <c r="E61" i="51"/>
  <c r="E55" i="51"/>
  <c r="E37" i="51"/>
  <c r="D74" i="51"/>
  <c r="E43" i="51"/>
  <c r="E23" i="51"/>
  <c r="E51" i="51"/>
  <c r="E33" i="51"/>
  <c r="E50" i="51"/>
  <c r="E62" i="51"/>
  <c r="E19" i="51"/>
  <c r="D73" i="36"/>
  <c r="E26" i="36" s="1"/>
  <c r="S4" i="10"/>
  <c r="E30" i="40"/>
  <c r="D73" i="42"/>
  <c r="K42" i="10"/>
  <c r="E44" i="44"/>
  <c r="E10" i="47"/>
  <c r="E33" i="47"/>
  <c r="E54" i="47"/>
  <c r="E49" i="47"/>
  <c r="E24" i="47"/>
  <c r="E62" i="47"/>
  <c r="E14" i="48"/>
  <c r="E9" i="48"/>
  <c r="M40" i="10"/>
  <c r="E16" i="47"/>
  <c r="E60" i="47"/>
  <c r="E14" i="47"/>
  <c r="E40" i="47"/>
  <c r="E59" i="47"/>
  <c r="O46" i="10"/>
  <c r="E48" i="40"/>
  <c r="K18" i="10"/>
  <c r="E20" i="44"/>
  <c r="R72" i="55"/>
  <c r="Q66" i="10"/>
  <c r="J47" i="10"/>
  <c r="E49" i="45"/>
  <c r="O72" i="54"/>
  <c r="L72" i="55"/>
  <c r="I72" i="55"/>
  <c r="Q72" i="54"/>
  <c r="E45" i="61"/>
  <c r="E35" i="61"/>
  <c r="E50" i="61"/>
  <c r="E57" i="61"/>
  <c r="E52" i="61"/>
  <c r="E27" i="61"/>
  <c r="E43" i="61"/>
  <c r="E73" i="61"/>
  <c r="E55" i="61"/>
  <c r="E64" i="61"/>
  <c r="E39" i="61"/>
  <c r="E13" i="61"/>
  <c r="E34" i="61"/>
  <c r="E38" i="61"/>
  <c r="E24" i="61"/>
  <c r="E21" i="61"/>
  <c r="E70" i="61"/>
  <c r="E23" i="61"/>
  <c r="E28" i="61"/>
  <c r="B74" i="61"/>
  <c r="E19" i="61"/>
  <c r="E36" i="61"/>
  <c r="E47" i="61"/>
  <c r="D74" i="61"/>
  <c r="E53" i="61"/>
  <c r="E66" i="61"/>
  <c r="Z71" i="10"/>
  <c r="Z72" i="10" s="1"/>
  <c r="E72" i="61"/>
  <c r="E17" i="61"/>
  <c r="E67" i="61"/>
  <c r="E26" i="61"/>
  <c r="E41" i="61"/>
  <c r="E37" i="61"/>
  <c r="E11" i="61"/>
  <c r="E42" i="61"/>
  <c r="E10" i="61"/>
  <c r="E22" i="61"/>
  <c r="E29" i="61"/>
  <c r="E16" i="61"/>
  <c r="E71" i="61"/>
  <c r="C74" i="61"/>
  <c r="E51" i="61"/>
  <c r="E63" i="61"/>
  <c r="E40" i="61"/>
  <c r="E62" i="61"/>
  <c r="E59" i="61"/>
  <c r="E69" i="61"/>
  <c r="E33" i="61"/>
  <c r="E9" i="61"/>
  <c r="E30" i="61"/>
  <c r="E65" i="61"/>
  <c r="E54" i="61"/>
  <c r="E6" i="61"/>
  <c r="E31" i="61"/>
  <c r="E12" i="61"/>
  <c r="E7" i="61"/>
  <c r="E46" i="61"/>
  <c r="E15" i="61"/>
  <c r="E49" i="61"/>
  <c r="E25" i="61"/>
  <c r="E61" i="61"/>
  <c r="E60" i="61"/>
  <c r="E58" i="61"/>
  <c r="E14" i="61"/>
  <c r="E48" i="61"/>
  <c r="J72" i="54"/>
  <c r="Z6" i="10"/>
  <c r="E8" i="61"/>
  <c r="Z18" i="10"/>
  <c r="E20" i="61"/>
  <c r="Z30" i="10"/>
  <c r="E32" i="61"/>
  <c r="Z42" i="10"/>
  <c r="E44" i="61"/>
  <c r="Z54" i="10"/>
  <c r="E56" i="61"/>
  <c r="Z66" i="10"/>
  <c r="E68" i="61"/>
  <c r="M72" i="55"/>
  <c r="G72" i="55"/>
  <c r="X72" i="54"/>
  <c r="E32" i="59"/>
  <c r="Z72" i="54"/>
  <c r="E28" i="59"/>
  <c r="E7" i="59"/>
  <c r="E35" i="59"/>
  <c r="B74" i="59"/>
  <c r="E63" i="59"/>
  <c r="E51" i="59"/>
  <c r="E11" i="59"/>
  <c r="D74" i="59"/>
  <c r="E60" i="59"/>
  <c r="X71" i="10"/>
  <c r="E70" i="59"/>
  <c r="E15" i="59"/>
  <c r="E65" i="59"/>
  <c r="E31" i="59"/>
  <c r="E24" i="59"/>
  <c r="E58" i="59"/>
  <c r="E10" i="59"/>
  <c r="E16" i="59"/>
  <c r="E59" i="59"/>
  <c r="E13" i="59"/>
  <c r="E6" i="59"/>
  <c r="E48" i="59"/>
  <c r="E57" i="59"/>
  <c r="E39" i="59"/>
  <c r="E47" i="59"/>
  <c r="E17" i="59"/>
  <c r="E40" i="59"/>
  <c r="E66" i="59"/>
  <c r="E46" i="59"/>
  <c r="E67" i="59"/>
  <c r="E29" i="59"/>
  <c r="E45" i="59"/>
  <c r="E26" i="59"/>
  <c r="E36" i="59"/>
  <c r="E27" i="59"/>
  <c r="E61" i="59"/>
  <c r="E71" i="59"/>
  <c r="E9" i="59"/>
  <c r="E69" i="59"/>
  <c r="E42" i="59"/>
  <c r="E34" i="59"/>
  <c r="E55" i="59"/>
  <c r="E53" i="59"/>
  <c r="E21" i="59"/>
  <c r="E62" i="59"/>
  <c r="E30" i="59"/>
  <c r="C74" i="59"/>
  <c r="E49" i="59"/>
  <c r="E41" i="59"/>
  <c r="E33" i="59"/>
  <c r="E54" i="59"/>
  <c r="E22" i="59"/>
  <c r="E43" i="59"/>
  <c r="E23" i="59"/>
  <c r="E14" i="59"/>
  <c r="E12" i="59"/>
  <c r="E52" i="59"/>
  <c r="E25" i="59"/>
  <c r="E19" i="59"/>
  <c r="E72" i="59"/>
  <c r="E64" i="59"/>
  <c r="Y72" i="54"/>
  <c r="Z72" i="55"/>
  <c r="Y72" i="55"/>
  <c r="E8" i="59"/>
  <c r="X6" i="10"/>
  <c r="E20" i="59"/>
  <c r="X18" i="10"/>
  <c r="X42" i="10"/>
  <c r="E44" i="59"/>
  <c r="E56" i="59"/>
  <c r="X54" i="10"/>
  <c r="X66" i="10"/>
  <c r="E68" i="59"/>
  <c r="D72" i="55"/>
  <c r="V72" i="55"/>
  <c r="Z5" i="10"/>
  <c r="D73" i="57"/>
  <c r="X4" i="10"/>
  <c r="D73" i="62"/>
  <c r="E23" i="62" s="1"/>
  <c r="E72" i="10" l="1"/>
  <c r="E53" i="36"/>
  <c r="E73" i="59"/>
  <c r="E38" i="59"/>
  <c r="E50" i="59"/>
  <c r="E37" i="59"/>
  <c r="F72" i="10"/>
  <c r="E35" i="62"/>
  <c r="E26" i="37"/>
  <c r="E71" i="62"/>
  <c r="AA71" i="10"/>
  <c r="E11" i="62"/>
  <c r="C74" i="37"/>
  <c r="E50" i="37"/>
  <c r="E23" i="37"/>
  <c r="E18" i="44"/>
  <c r="E31" i="44"/>
  <c r="E59" i="44"/>
  <c r="E39" i="44"/>
  <c r="E25" i="44"/>
  <c r="E60" i="44"/>
  <c r="E17" i="44"/>
  <c r="E61" i="44"/>
  <c r="E32" i="44"/>
  <c r="E37" i="44"/>
  <c r="E69" i="44"/>
  <c r="E46" i="44"/>
  <c r="B74" i="44"/>
  <c r="E40" i="44"/>
  <c r="E34" i="44"/>
  <c r="E14" i="44"/>
  <c r="E58" i="44"/>
  <c r="E8" i="44"/>
  <c r="E36" i="44"/>
  <c r="E66" i="44"/>
  <c r="E51" i="44"/>
  <c r="E54" i="44"/>
  <c r="E41" i="44"/>
  <c r="E28" i="44"/>
  <c r="E21" i="44"/>
  <c r="E19" i="44"/>
  <c r="E10" i="44"/>
  <c r="E52" i="44"/>
  <c r="E63" i="44"/>
  <c r="E33" i="44"/>
  <c r="E48" i="44"/>
  <c r="E49" i="44"/>
  <c r="E30" i="44"/>
  <c r="E24" i="44"/>
  <c r="E27" i="44"/>
  <c r="E38" i="44"/>
  <c r="E47" i="44"/>
  <c r="E22" i="44"/>
  <c r="E65" i="44"/>
  <c r="E35" i="44"/>
  <c r="E72" i="44"/>
  <c r="E70" i="44"/>
  <c r="E71" i="44"/>
  <c r="E13" i="44"/>
  <c r="E56" i="44"/>
  <c r="E7" i="44"/>
  <c r="E68" i="44"/>
  <c r="E67" i="44"/>
  <c r="E73" i="44"/>
  <c r="E43" i="44"/>
  <c r="K71" i="10"/>
  <c r="E42" i="44"/>
  <c r="C74" i="44"/>
  <c r="E12" i="44"/>
  <c r="E55" i="44"/>
  <c r="E16" i="44"/>
  <c r="D74" i="44"/>
  <c r="E64" i="44"/>
  <c r="E57" i="44"/>
  <c r="E6" i="44"/>
  <c r="E23" i="44"/>
  <c r="E11" i="44"/>
  <c r="E45" i="44"/>
  <c r="E62" i="44"/>
  <c r="E53" i="44"/>
  <c r="E29" i="44"/>
  <c r="E9" i="44"/>
  <c r="E15" i="44"/>
  <c r="E67" i="36"/>
  <c r="E65" i="45"/>
  <c r="E20" i="45"/>
  <c r="E16" i="45"/>
  <c r="E58" i="45"/>
  <c r="E36" i="45"/>
  <c r="E72" i="45"/>
  <c r="E43" i="45"/>
  <c r="E51" i="45"/>
  <c r="E25" i="45"/>
  <c r="E71" i="45"/>
  <c r="E44" i="45"/>
  <c r="E23" i="45"/>
  <c r="E35" i="45"/>
  <c r="E7" i="45"/>
  <c r="E39" i="45"/>
  <c r="E38" i="45"/>
  <c r="E27" i="45"/>
  <c r="E34" i="45"/>
  <c r="E52" i="45"/>
  <c r="E41" i="45"/>
  <c r="E46" i="45"/>
  <c r="B74" i="45"/>
  <c r="E62" i="45"/>
  <c r="E28" i="45"/>
  <c r="E73" i="45"/>
  <c r="E45" i="45"/>
  <c r="E30" i="45"/>
  <c r="E12" i="45"/>
  <c r="E69" i="45"/>
  <c r="E57" i="45"/>
  <c r="E54" i="45"/>
  <c r="E60" i="45"/>
  <c r="E10" i="45"/>
  <c r="E40" i="45"/>
  <c r="D74" i="45"/>
  <c r="E18" i="45"/>
  <c r="E59" i="45"/>
  <c r="E29" i="45"/>
  <c r="E15" i="45"/>
  <c r="E42" i="45"/>
  <c r="E48" i="45"/>
  <c r="E31" i="45"/>
  <c r="E68" i="45"/>
  <c r="E22" i="45"/>
  <c r="E14" i="45"/>
  <c r="E6" i="45"/>
  <c r="E24" i="45"/>
  <c r="E70" i="45"/>
  <c r="E67" i="45"/>
  <c r="E9" i="45"/>
  <c r="J71" i="10"/>
  <c r="E37" i="45"/>
  <c r="E64" i="45"/>
  <c r="E47" i="45"/>
  <c r="E66" i="45"/>
  <c r="E61" i="45"/>
  <c r="E11" i="45"/>
  <c r="E19" i="45"/>
  <c r="E32" i="45"/>
  <c r="E50" i="45"/>
  <c r="E21" i="45"/>
  <c r="E63" i="45"/>
  <c r="E8" i="45"/>
  <c r="E17" i="45"/>
  <c r="E33" i="45"/>
  <c r="E53" i="45"/>
  <c r="E26" i="45"/>
  <c r="E55" i="45"/>
  <c r="E56" i="45"/>
  <c r="C74" i="45"/>
  <c r="E13" i="32"/>
  <c r="S71" i="10"/>
  <c r="S72" i="10" s="1"/>
  <c r="E63" i="36"/>
  <c r="E8" i="36"/>
  <c r="E11" i="36"/>
  <c r="E48" i="36"/>
  <c r="E35" i="36"/>
  <c r="E17" i="36"/>
  <c r="E46" i="36"/>
  <c r="E45" i="36"/>
  <c r="E32" i="36"/>
  <c r="C74" i="36"/>
  <c r="E28" i="36"/>
  <c r="E31" i="36"/>
  <c r="E13" i="36"/>
  <c r="E18" i="36"/>
  <c r="E42" i="36"/>
  <c r="E15" i="36"/>
  <c r="E56" i="36"/>
  <c r="D74" i="36"/>
  <c r="E37" i="36"/>
  <c r="E54" i="36"/>
  <c r="E12" i="36"/>
  <c r="B74" i="36"/>
  <c r="E72" i="36"/>
  <c r="E64" i="36"/>
  <c r="E38" i="36"/>
  <c r="E6" i="36"/>
  <c r="E57" i="36"/>
  <c r="E36" i="36"/>
  <c r="E20" i="36"/>
  <c r="E55" i="36"/>
  <c r="E71" i="36"/>
  <c r="E22" i="36"/>
  <c r="E59" i="36"/>
  <c r="E44" i="36"/>
  <c r="E65" i="36"/>
  <c r="E62" i="36"/>
  <c r="E73" i="36"/>
  <c r="E25" i="36"/>
  <c r="E49" i="36"/>
  <c r="E16" i="36"/>
  <c r="E10" i="36"/>
  <c r="E27" i="36"/>
  <c r="E33" i="36"/>
  <c r="E66" i="36"/>
  <c r="E60" i="36"/>
  <c r="E23" i="36"/>
  <c r="E34" i="36"/>
  <c r="E14" i="36"/>
  <c r="E40" i="36"/>
  <c r="E9" i="36"/>
  <c r="E24" i="36"/>
  <c r="E39" i="36"/>
  <c r="E68" i="36"/>
  <c r="E7" i="36"/>
  <c r="E47" i="36"/>
  <c r="E69" i="36"/>
  <c r="E19" i="36"/>
  <c r="E70" i="36"/>
  <c r="E21" i="36"/>
  <c r="E30" i="36"/>
  <c r="E61" i="36"/>
  <c r="E52" i="36"/>
  <c r="E51" i="36"/>
  <c r="E29" i="36"/>
  <c r="E58" i="36"/>
  <c r="E43" i="36"/>
  <c r="E50" i="44"/>
  <c r="E50" i="36"/>
  <c r="E22" i="42"/>
  <c r="E70" i="42"/>
  <c r="E71" i="42"/>
  <c r="B74" i="42"/>
  <c r="E68" i="42"/>
  <c r="E73" i="42"/>
  <c r="E31" i="42"/>
  <c r="E41" i="42"/>
  <c r="M71" i="10"/>
  <c r="E36" i="42"/>
  <c r="E60" i="42"/>
  <c r="E11" i="42"/>
  <c r="E47" i="42"/>
  <c r="E61" i="42"/>
  <c r="E58" i="42"/>
  <c r="E28" i="42"/>
  <c r="E56" i="42"/>
  <c r="D74" i="42"/>
  <c r="E55" i="42"/>
  <c r="E21" i="42"/>
  <c r="E62" i="42"/>
  <c r="E23" i="42"/>
  <c r="E66" i="42"/>
  <c r="E14" i="42"/>
  <c r="E65" i="42"/>
  <c r="E18" i="42"/>
  <c r="E9" i="42"/>
  <c r="E19" i="42"/>
  <c r="E49" i="42"/>
  <c r="E43" i="42"/>
  <c r="E33" i="42"/>
  <c r="E7" i="42"/>
  <c r="E40" i="42"/>
  <c r="E67" i="42"/>
  <c r="E64" i="42"/>
  <c r="E24" i="42"/>
  <c r="E15" i="42"/>
  <c r="E48" i="42"/>
  <c r="E52" i="42"/>
  <c r="E16" i="42"/>
  <c r="E27" i="42"/>
  <c r="E72" i="42"/>
  <c r="E10" i="42"/>
  <c r="E6" i="42"/>
  <c r="E59" i="42"/>
  <c r="E13" i="42"/>
  <c r="E37" i="42"/>
  <c r="E57" i="42"/>
  <c r="E17" i="42"/>
  <c r="E50" i="42"/>
  <c r="E46" i="42"/>
  <c r="E26" i="42"/>
  <c r="C74" i="42"/>
  <c r="E44" i="42"/>
  <c r="E8" i="42"/>
  <c r="E53" i="42"/>
  <c r="E32" i="42"/>
  <c r="E34" i="42"/>
  <c r="E35" i="42"/>
  <c r="E51" i="42"/>
  <c r="E54" i="42"/>
  <c r="E38" i="42"/>
  <c r="E69" i="42"/>
  <c r="E29" i="42"/>
  <c r="E20" i="42"/>
  <c r="E30" i="42"/>
  <c r="E12" i="42"/>
  <c r="E63" i="42"/>
  <c r="E25" i="42"/>
  <c r="E39" i="42"/>
  <c r="E45" i="42"/>
  <c r="E37" i="41"/>
  <c r="E22" i="41"/>
  <c r="E49" i="41"/>
  <c r="E72" i="41"/>
  <c r="E71" i="41"/>
  <c r="E63" i="41"/>
  <c r="E61" i="41"/>
  <c r="E40" i="41"/>
  <c r="E26" i="41"/>
  <c r="E57" i="41"/>
  <c r="E20" i="41"/>
  <c r="E34" i="41"/>
  <c r="E60" i="41"/>
  <c r="D74" i="41"/>
  <c r="E6" i="41"/>
  <c r="E21" i="41"/>
  <c r="E28" i="41"/>
  <c r="E48" i="41"/>
  <c r="E31" i="41"/>
  <c r="E58" i="41"/>
  <c r="E51" i="41"/>
  <c r="E66" i="41"/>
  <c r="E52" i="41"/>
  <c r="E50" i="41"/>
  <c r="N71" i="10"/>
  <c r="E32" i="41"/>
  <c r="E14" i="41"/>
  <c r="E43" i="41"/>
  <c r="E55" i="41"/>
  <c r="E46" i="41"/>
  <c r="E62" i="41"/>
  <c r="E35" i="41"/>
  <c r="E41" i="41"/>
  <c r="E42" i="41"/>
  <c r="B74" i="41"/>
  <c r="E13" i="41"/>
  <c r="E7" i="41"/>
  <c r="E30" i="41"/>
  <c r="E24" i="41"/>
  <c r="E18" i="41"/>
  <c r="E73" i="41"/>
  <c r="E67" i="41"/>
  <c r="E45" i="41"/>
  <c r="E54" i="41"/>
  <c r="E19" i="41"/>
  <c r="E69" i="41"/>
  <c r="E70" i="41"/>
  <c r="E11" i="41"/>
  <c r="E56" i="41"/>
  <c r="E8" i="41"/>
  <c r="E65" i="41"/>
  <c r="C74" i="41"/>
  <c r="E29" i="41"/>
  <c r="E44" i="41"/>
  <c r="E36" i="41"/>
  <c r="E68" i="41"/>
  <c r="E38" i="41"/>
  <c r="E12" i="41"/>
  <c r="E59" i="41"/>
  <c r="E27" i="41"/>
  <c r="E17" i="41"/>
  <c r="E53" i="41"/>
  <c r="E25" i="41"/>
  <c r="E64" i="41"/>
  <c r="E15" i="41"/>
  <c r="E39" i="41"/>
  <c r="E16" i="41"/>
  <c r="E47" i="41"/>
  <c r="E9" i="41"/>
  <c r="E33" i="41"/>
  <c r="E10" i="41"/>
  <c r="E26" i="32"/>
  <c r="E41" i="36"/>
  <c r="X72" i="10"/>
  <c r="Y72" i="10"/>
  <c r="O71" i="10"/>
  <c r="E73" i="40"/>
  <c r="E67" i="40"/>
  <c r="E49" i="40"/>
  <c r="E9" i="40"/>
  <c r="B74" i="40"/>
  <c r="E21" i="40"/>
  <c r="E42" i="40"/>
  <c r="E59" i="40"/>
  <c r="E15" i="40"/>
  <c r="E19" i="40"/>
  <c r="E31" i="40"/>
  <c r="E23" i="40"/>
  <c r="E33" i="40"/>
  <c r="E52" i="40"/>
  <c r="E55" i="40"/>
  <c r="E32" i="40"/>
  <c r="E70" i="40"/>
  <c r="E6" i="40"/>
  <c r="E7" i="40"/>
  <c r="E69" i="40"/>
  <c r="E27" i="40"/>
  <c r="E25" i="40"/>
  <c r="E11" i="40"/>
  <c r="E46" i="40"/>
  <c r="E37" i="40"/>
  <c r="E63" i="40"/>
  <c r="E47" i="40"/>
  <c r="E58" i="40"/>
  <c r="E72" i="40"/>
  <c r="E65" i="40"/>
  <c r="E34" i="40"/>
  <c r="E18" i="40"/>
  <c r="E61" i="40"/>
  <c r="E40" i="40"/>
  <c r="E22" i="40"/>
  <c r="D74" i="40"/>
  <c r="E41" i="40"/>
  <c r="E45" i="40"/>
  <c r="E24" i="40"/>
  <c r="E36" i="40"/>
  <c r="E57" i="40"/>
  <c r="E44" i="40"/>
  <c r="E29" i="40"/>
  <c r="E8" i="40"/>
  <c r="E60" i="40"/>
  <c r="E12" i="40"/>
  <c r="E13" i="40"/>
  <c r="E14" i="40"/>
  <c r="E10" i="40"/>
  <c r="E64" i="40"/>
  <c r="E35" i="40"/>
  <c r="E16" i="40"/>
  <c r="E68" i="40"/>
  <c r="E53" i="40"/>
  <c r="E39" i="40"/>
  <c r="E66" i="40"/>
  <c r="E56" i="40"/>
  <c r="E17" i="40"/>
  <c r="E26" i="40"/>
  <c r="E20" i="40"/>
  <c r="E28" i="40"/>
  <c r="E51" i="40"/>
  <c r="E43" i="40"/>
  <c r="C74" i="40"/>
  <c r="E38" i="40"/>
  <c r="E50" i="40"/>
  <c r="E71" i="40"/>
  <c r="E62" i="40"/>
  <c r="E19" i="62"/>
  <c r="E21" i="62"/>
  <c r="E64" i="62"/>
  <c r="E72" i="62"/>
  <c r="E55" i="62"/>
  <c r="E10" i="62"/>
  <c r="E18" i="62"/>
  <c r="E54" i="62"/>
  <c r="E32" i="62"/>
  <c r="D74" i="62"/>
  <c r="E26" i="62"/>
  <c r="E41" i="62"/>
  <c r="E14" i="62"/>
  <c r="E17" i="62"/>
  <c r="E57" i="62"/>
  <c r="E7" i="62"/>
  <c r="E73" i="62"/>
  <c r="E66" i="62"/>
  <c r="E27" i="62"/>
  <c r="B74" i="62"/>
  <c r="E36" i="62"/>
  <c r="E37" i="62"/>
  <c r="E12" i="62"/>
  <c r="E39" i="62"/>
  <c r="C74" i="62"/>
  <c r="E69" i="62"/>
  <c r="E63" i="62"/>
  <c r="E62" i="62"/>
  <c r="E44" i="62"/>
  <c r="E20" i="62"/>
  <c r="E53" i="62"/>
  <c r="E13" i="62"/>
  <c r="E42" i="62"/>
  <c r="E6" i="62"/>
  <c r="E38" i="62"/>
  <c r="E70" i="62"/>
  <c r="E40" i="62"/>
  <c r="E43" i="62"/>
  <c r="E28" i="62"/>
  <c r="E68" i="62"/>
  <c r="E61" i="62"/>
  <c r="E67" i="62"/>
  <c r="E45" i="62"/>
  <c r="E25" i="62"/>
  <c r="E30" i="62"/>
  <c r="E15" i="62"/>
  <c r="E56" i="62"/>
  <c r="E52" i="62"/>
  <c r="E34" i="62"/>
  <c r="E51" i="62"/>
  <c r="E60" i="62"/>
  <c r="E46" i="62"/>
  <c r="E50" i="62"/>
  <c r="E33" i="62"/>
  <c r="E22" i="62"/>
  <c r="E65" i="62"/>
  <c r="E24" i="62"/>
  <c r="E29" i="62"/>
  <c r="E58" i="62"/>
  <c r="E48" i="62"/>
  <c r="E16" i="62"/>
  <c r="E8" i="62"/>
  <c r="E31" i="62"/>
  <c r="E9" i="62"/>
  <c r="E49" i="62"/>
  <c r="E59" i="62"/>
  <c r="E31" i="38"/>
  <c r="E33" i="38"/>
  <c r="Q71" i="10"/>
  <c r="Q72" i="10" s="1"/>
  <c r="E48" i="38"/>
  <c r="E62" i="38"/>
  <c r="E72" i="38"/>
  <c r="E65" i="38"/>
  <c r="E19" i="38"/>
  <c r="E61" i="38"/>
  <c r="E20" i="38"/>
  <c r="E22" i="38"/>
  <c r="E67" i="38"/>
  <c r="E34" i="38"/>
  <c r="E42" i="38"/>
  <c r="E58" i="38"/>
  <c r="E15" i="38"/>
  <c r="E10" i="38"/>
  <c r="E49" i="38"/>
  <c r="E16" i="38"/>
  <c r="E46" i="38"/>
  <c r="E64" i="38"/>
  <c r="E9" i="38"/>
  <c r="E54" i="38"/>
  <c r="E37" i="38"/>
  <c r="E8" i="38"/>
  <c r="E70" i="38"/>
  <c r="E13" i="38"/>
  <c r="E23" i="38"/>
  <c r="D74" i="38"/>
  <c r="E57" i="38"/>
  <c r="E36" i="38"/>
  <c r="E17" i="38"/>
  <c r="E18" i="38"/>
  <c r="E41" i="38"/>
  <c r="E63" i="38"/>
  <c r="E28" i="38"/>
  <c r="E69" i="38"/>
  <c r="E43" i="38"/>
  <c r="E14" i="38"/>
  <c r="E6" i="38"/>
  <c r="E51" i="38"/>
  <c r="E47" i="38"/>
  <c r="E50" i="38"/>
  <c r="E44" i="38"/>
  <c r="E45" i="38"/>
  <c r="E73" i="38"/>
  <c r="E55" i="38"/>
  <c r="E24" i="38"/>
  <c r="E40" i="38"/>
  <c r="E32" i="38"/>
  <c r="E29" i="38"/>
  <c r="E60" i="38"/>
  <c r="C74" i="38"/>
  <c r="E12" i="38"/>
  <c r="E66" i="38"/>
  <c r="E39" i="38"/>
  <c r="E52" i="38"/>
  <c r="E35" i="38"/>
  <c r="E38" i="38"/>
  <c r="E25" i="38"/>
  <c r="E27" i="38"/>
  <c r="E53" i="38"/>
  <c r="E30" i="38"/>
  <c r="E56" i="38"/>
  <c r="E21" i="38"/>
  <c r="E7" i="38"/>
  <c r="E26" i="38"/>
  <c r="B74" i="38"/>
  <c r="V71" i="10"/>
  <c r="E10" i="57"/>
  <c r="E30" i="57"/>
  <c r="E33" i="57"/>
  <c r="E70" i="57"/>
  <c r="E26" i="57"/>
  <c r="E50" i="57"/>
  <c r="E28" i="57"/>
  <c r="E68" i="57"/>
  <c r="E16" i="57"/>
  <c r="E69" i="57"/>
  <c r="E18" i="57"/>
  <c r="D74" i="57"/>
  <c r="E63" i="57"/>
  <c r="E53" i="57"/>
  <c r="E66" i="57"/>
  <c r="E72" i="57"/>
  <c r="E17" i="57"/>
  <c r="B74" i="57"/>
  <c r="E15" i="57"/>
  <c r="E13" i="57"/>
  <c r="E65" i="57"/>
  <c r="E52" i="57"/>
  <c r="E64" i="57"/>
  <c r="E57" i="57"/>
  <c r="E42" i="57"/>
  <c r="E39" i="57"/>
  <c r="E55" i="57"/>
  <c r="E62" i="57"/>
  <c r="E24" i="57"/>
  <c r="E34" i="57"/>
  <c r="E35" i="57"/>
  <c r="E38" i="57"/>
  <c r="E51" i="57"/>
  <c r="E21" i="57"/>
  <c r="E11" i="57"/>
  <c r="E41" i="57"/>
  <c r="E45" i="57"/>
  <c r="E48" i="57"/>
  <c r="E58" i="57"/>
  <c r="E25" i="57"/>
  <c r="E7" i="57"/>
  <c r="E71" i="57"/>
  <c r="E61" i="57"/>
  <c r="E9" i="57"/>
  <c r="E54" i="57"/>
  <c r="E27" i="57"/>
  <c r="E37" i="57"/>
  <c r="E60" i="57"/>
  <c r="E36" i="57"/>
  <c r="E22" i="57"/>
  <c r="E40" i="57"/>
  <c r="E44" i="57"/>
  <c r="E59" i="57"/>
  <c r="E46" i="57"/>
  <c r="E20" i="57"/>
  <c r="E12" i="57"/>
  <c r="E32" i="57"/>
  <c r="E14" i="57"/>
  <c r="E19" i="57"/>
  <c r="E49" i="57"/>
  <c r="E67" i="57"/>
  <c r="E47" i="57"/>
  <c r="E6" i="57"/>
  <c r="E23" i="57"/>
  <c r="C74" i="57"/>
  <c r="E29" i="57"/>
  <c r="E43" i="57"/>
  <c r="E31" i="57"/>
  <c r="E56" i="57"/>
  <c r="E8" i="57"/>
  <c r="E73" i="57"/>
  <c r="E47" i="62"/>
  <c r="E68" i="38"/>
  <c r="E42" i="42"/>
  <c r="E11" i="38"/>
  <c r="E54" i="43"/>
  <c r="E61" i="43"/>
  <c r="E62" i="43"/>
  <c r="E6" i="43"/>
  <c r="E23" i="43"/>
  <c r="E8" i="43"/>
  <c r="E72" i="43"/>
  <c r="E9" i="43"/>
  <c r="E45" i="43"/>
  <c r="E35" i="43"/>
  <c r="E29" i="43"/>
  <c r="E69" i="43"/>
  <c r="E57" i="43"/>
  <c r="E7" i="43"/>
  <c r="E16" i="43"/>
  <c r="E55" i="43"/>
  <c r="E12" i="43"/>
  <c r="E22" i="43"/>
  <c r="E60" i="43"/>
  <c r="E27" i="43"/>
  <c r="E39" i="43"/>
  <c r="E59" i="43"/>
  <c r="L71" i="10"/>
  <c r="L72" i="10" s="1"/>
  <c r="E46" i="43"/>
  <c r="E50" i="43"/>
  <c r="E40" i="43"/>
  <c r="E67" i="43"/>
  <c r="E18" i="43"/>
  <c r="E56" i="43"/>
  <c r="E51" i="43"/>
  <c r="E71" i="43"/>
  <c r="E17" i="43"/>
  <c r="E30" i="43"/>
  <c r="C74" i="43"/>
  <c r="E25" i="43"/>
  <c r="E68" i="43"/>
  <c r="E42" i="43"/>
  <c r="E41" i="43"/>
  <c r="E11" i="43"/>
  <c r="E52" i="43"/>
  <c r="E49" i="43"/>
  <c r="E64" i="43"/>
  <c r="E43" i="43"/>
  <c r="E31" i="43"/>
  <c r="E66" i="43"/>
  <c r="E70" i="43"/>
  <c r="E53" i="43"/>
  <c r="E34" i="43"/>
  <c r="B74" i="43"/>
  <c r="E20" i="43"/>
  <c r="E65" i="43"/>
  <c r="E63" i="43"/>
  <c r="E44" i="43"/>
  <c r="E33" i="43"/>
  <c r="E38" i="43"/>
  <c r="E21" i="43"/>
  <c r="E26" i="43"/>
  <c r="E14" i="43"/>
  <c r="E36" i="43"/>
  <c r="E73" i="43"/>
  <c r="E48" i="43"/>
  <c r="E19" i="43"/>
  <c r="E47" i="43"/>
  <c r="E13" i="43"/>
  <c r="D74" i="43"/>
  <c r="E32" i="43"/>
  <c r="E10" i="43"/>
  <c r="E15" i="43"/>
  <c r="E37" i="43"/>
  <c r="E28" i="43"/>
  <c r="E58" i="43"/>
  <c r="E24" i="43"/>
  <c r="E28" i="46"/>
  <c r="E61" i="46"/>
  <c r="E53" i="46"/>
  <c r="E18" i="46"/>
  <c r="E43" i="46"/>
  <c r="E42" i="46"/>
  <c r="E8" i="46"/>
  <c r="E38" i="46"/>
  <c r="E36" i="46"/>
  <c r="E60" i="46"/>
  <c r="E22" i="46"/>
  <c r="E46" i="46"/>
  <c r="E14" i="46"/>
  <c r="E45" i="46"/>
  <c r="E56" i="46"/>
  <c r="E70" i="46"/>
  <c r="E19" i="46"/>
  <c r="E6" i="46"/>
  <c r="E20" i="46"/>
  <c r="E15" i="46"/>
  <c r="D74" i="46"/>
  <c r="E24" i="46"/>
  <c r="E40" i="46"/>
  <c r="E27" i="46"/>
  <c r="E48" i="46"/>
  <c r="E52" i="46"/>
  <c r="E39" i="46"/>
  <c r="E12" i="46"/>
  <c r="E25" i="46"/>
  <c r="E63" i="46"/>
  <c r="E73" i="46"/>
  <c r="E34" i="46"/>
  <c r="E50" i="46"/>
  <c r="E66" i="46"/>
  <c r="E32" i="46"/>
  <c r="E49" i="46"/>
  <c r="E13" i="46"/>
  <c r="E69" i="46"/>
  <c r="E35" i="46"/>
  <c r="E10" i="46"/>
  <c r="E9" i="46"/>
  <c r="E54" i="46"/>
  <c r="E33" i="46"/>
  <c r="E23" i="46"/>
  <c r="E51" i="46"/>
  <c r="C74" i="46"/>
  <c r="E62" i="46"/>
  <c r="E57" i="46"/>
  <c r="E65" i="46"/>
  <c r="E30" i="46"/>
  <c r="E72" i="46"/>
  <c r="E68" i="46"/>
  <c r="E59" i="46"/>
  <c r="E21" i="46"/>
  <c r="B74" i="46"/>
  <c r="E41" i="46"/>
  <c r="E17" i="46"/>
  <c r="E37" i="46"/>
  <c r="E44" i="46"/>
  <c r="E7" i="46"/>
  <c r="E67" i="46"/>
  <c r="E71" i="46"/>
  <c r="E47" i="46"/>
  <c r="E11" i="46"/>
  <c r="E26" i="46"/>
  <c r="E16" i="46"/>
  <c r="I71" i="10"/>
  <c r="I72" i="10" s="1"/>
  <c r="E29" i="46"/>
  <c r="E64" i="46"/>
  <c r="E55" i="46"/>
  <c r="E58" i="46"/>
  <c r="T71" i="10"/>
  <c r="E62" i="32"/>
  <c r="E14" i="32"/>
  <c r="E69" i="32"/>
  <c r="E54" i="32"/>
  <c r="B74" i="32"/>
  <c r="E68" i="32"/>
  <c r="E20" i="32"/>
  <c r="E42" i="32"/>
  <c r="E49" i="32"/>
  <c r="E56" i="32"/>
  <c r="E38" i="32"/>
  <c r="E45" i="32"/>
  <c r="E30" i="32"/>
  <c r="E7" i="32"/>
  <c r="D74" i="32"/>
  <c r="E52" i="32"/>
  <c r="E51" i="32"/>
  <c r="E65" i="32"/>
  <c r="E48" i="32"/>
  <c r="E47" i="32"/>
  <c r="E22" i="32"/>
  <c r="E57" i="32"/>
  <c r="E44" i="32"/>
  <c r="E43" i="32"/>
  <c r="E18" i="32"/>
  <c r="E53" i="32"/>
  <c r="E40" i="32"/>
  <c r="E39" i="32"/>
  <c r="E35" i="32"/>
  <c r="E59" i="32"/>
  <c r="E10" i="32"/>
  <c r="E41" i="32"/>
  <c r="E36" i="32"/>
  <c r="E6" i="32"/>
  <c r="E37" i="32"/>
  <c r="E32" i="32"/>
  <c r="E31" i="32"/>
  <c r="E70" i="32"/>
  <c r="E33" i="32"/>
  <c r="E28" i="32"/>
  <c r="E27" i="32"/>
  <c r="E66" i="32"/>
  <c r="E29" i="32"/>
  <c r="E24" i="32"/>
  <c r="E71" i="32"/>
  <c r="E23" i="32"/>
  <c r="E17" i="32"/>
  <c r="E58" i="32"/>
  <c r="E25" i="32"/>
  <c r="E16" i="32"/>
  <c r="E67" i="32"/>
  <c r="E19" i="32"/>
  <c r="E46" i="32"/>
  <c r="E8" i="32"/>
  <c r="E50" i="32"/>
  <c r="E21" i="32"/>
  <c r="E72" i="32"/>
  <c r="E12" i="32"/>
  <c r="E63" i="32"/>
  <c r="E15" i="32"/>
  <c r="E64" i="32"/>
  <c r="E11" i="32"/>
  <c r="E34" i="32"/>
  <c r="E9" i="32"/>
  <c r="E60" i="32"/>
  <c r="C74" i="32"/>
  <c r="E55" i="32"/>
  <c r="E73" i="32"/>
  <c r="AA72" i="10" l="1"/>
  <c r="T72" i="10"/>
  <c r="N72" i="10"/>
  <c r="J72" i="10"/>
  <c r="V72" i="10"/>
  <c r="W72" i="10"/>
  <c r="O72" i="10"/>
  <c r="P72" i="10"/>
  <c r="R72" i="10"/>
  <c r="M72" i="10"/>
  <c r="K72" i="10"/>
  <c r="U72" i="10"/>
</calcChain>
</file>

<file path=xl/sharedStrings.xml><?xml version="1.0" encoding="utf-8"?>
<sst xmlns="http://schemas.openxmlformats.org/spreadsheetml/2006/main" count="2518" uniqueCount="113">
  <si>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</si>
  <si>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</si>
  <si>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</si>
  <si>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</si>
  <si>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</si>
  <si>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</si>
  <si>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</si>
  <si>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</si>
  <si>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</si>
  <si>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</si>
  <si>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</si>
  <si>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</si>
  <si>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</si>
  <si>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</si>
  <si>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</si>
  <si>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</si>
  <si>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</si>
  <si>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</si>
  <si>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</si>
  <si>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</si>
  <si>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</si>
  <si>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</si>
  <si>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</si>
  <si>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</si>
  <si>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</si>
  <si>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</si>
  <si>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</si>
  <si>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</si>
  <si>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</si>
  <si>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</si>
  <si>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</si>
  <si>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</si>
  <si>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</si>
  <si>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</si>
  <si>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</si>
  <si>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</si>
  <si>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</si>
  <si>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</si>
  <si>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</si>
  <si>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</si>
  <si>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</si>
  <si>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</si>
  <si>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</si>
  <si>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</si>
  <si>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</si>
  <si>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</si>
  <si>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</si>
  <si>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</si>
  <si>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</si>
  <si>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</si>
  <si>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</si>
  <si>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</si>
  <si>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</si>
  <si>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</si>
  <si>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</si>
  <si>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</si>
  <si>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</si>
  <si>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</si>
  <si>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</si>
  <si>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</si>
  <si>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</si>
  <si>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</si>
  <si>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</si>
  <si>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</si>
  <si>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</si>
  <si>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</si>
  <si>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Statewide Total</t>
  </si>
  <si>
    <t>% Change</t>
  </si>
  <si>
    <t>-</t>
  </si>
  <si>
    <t>St. Johns</t>
  </si>
  <si>
    <t>St. Lucie</t>
  </si>
  <si>
    <t>DeSoto</t>
  </si>
  <si>
    <t>State Fiscal Year Ended June 30, 2015</t>
  </si>
  <si>
    <t>Motor Fuel</t>
  </si>
  <si>
    <t>Gallons</t>
  </si>
  <si>
    <t>Diesel Fuel</t>
  </si>
  <si>
    <t>Data Source: Florida Department of Revenue.</t>
  </si>
  <si>
    <t>% of Total Gallons</t>
  </si>
  <si>
    <t>State Fiscal Year Ended June 30, 2014</t>
  </si>
  <si>
    <t>State Fiscal Year Ended June 30, 2013</t>
  </si>
  <si>
    <t>County Total</t>
  </si>
  <si>
    <t>as % of</t>
  </si>
  <si>
    <t>State Fiscal Year Ended June 30, 2012</t>
  </si>
  <si>
    <t>State Fiscal Year Ended June 30, 2011</t>
  </si>
  <si>
    <t>State Fiscal Year Ended June 30, 2010</t>
  </si>
  <si>
    <t>State Fiscal Year Ended June 30, 2009</t>
  </si>
  <si>
    <t>State Fiscal Year Ended June 30, 2008</t>
  </si>
  <si>
    <t>State Fiscal Year Ended June 30, 2007</t>
  </si>
  <si>
    <t>State Fiscal Year Ended June 30, 2006</t>
  </si>
  <si>
    <t>State Fiscal Year Ended June 30, 2005</t>
  </si>
  <si>
    <t>State Fiscal Year Ended June 30, 2004</t>
  </si>
  <si>
    <t>State Fiscal Year Ended June 30, 2003</t>
  </si>
  <si>
    <t>State Fiscal Year Ended June 30, 2002</t>
  </si>
  <si>
    <t>State Fiscal Year Ended June 30, 2001</t>
  </si>
  <si>
    <t>State Fiscal Year Ended June 30, 2000</t>
  </si>
  <si>
    <t>State Fiscal Year Ended June 30, 1999</t>
  </si>
  <si>
    <t>State Fiscal Year Ended June 30, 1998</t>
  </si>
  <si>
    <t>State Fiscal Year Ended June 30, 1997</t>
  </si>
  <si>
    <t>Motor and Diesel Fuels - Certificate of Taxable Gallons</t>
  </si>
  <si>
    <t>Motor and Diesel Fuels - Certified Taxable Gallons by County</t>
  </si>
  <si>
    <t>Motor Fuel - Certified Taxable Gallons by County</t>
  </si>
  <si>
    <t>Diesel Fuel - Certified Taxable Gallons by County</t>
  </si>
  <si>
    <t>State Fiscal Year Ended June 30, 2016</t>
  </si>
  <si>
    <t>State Fiscal Year Ended June 30, 2017</t>
  </si>
  <si>
    <t>State Fiscal Year Ended June 30, 2018</t>
  </si>
  <si>
    <t>State Fiscal Year Ended June 30, 2019</t>
  </si>
  <si>
    <t>State Fiscal Year Ended June 30, 2020</t>
  </si>
  <si>
    <t>State Fiscal Year Ended June 30, 2021</t>
  </si>
  <si>
    <t>Data Source: Florida Department of Revenue available at https://floridarevenue.com/DataPortal/Pages/TaxResearch.aspx.</t>
  </si>
  <si>
    <t>State Fiscal Year Ended June 30, 2022</t>
  </si>
  <si>
    <t>State Fiscal Year Ended June 30, 2023</t>
  </si>
  <si>
    <t>State Fiscal Year Ended June 30, 2024</t>
  </si>
  <si>
    <t>State Fiscal Years Ended June 30, 1997 - 2024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</si>
</sst>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42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41" fontId="0" fillId="0" borderId="10" xfId="0" applyNumberFormat="1" applyBorder="1"/>
    <xf numFmtId="41" fontId="0" fillId="0" borderId="11" xfId="1" applyNumberFormat="1" applyFont="1" applyBorder="1"/>
    <xf numFmtId="42" fontId="0" fillId="0" borderId="0" xfId="0" applyNumberFormat="1" applyBorder="1"/>
    <xf numFmtId="42" fontId="0" fillId="0" borderId="3" xfId="0" applyNumberFormat="1" applyBorder="1"/>
    <xf numFmtId="0" fontId="0" fillId="0" borderId="12" xfId="0" applyBorder="1"/>
    <xf numFmtId="42" fontId="0" fillId="0" borderId="12" xfId="0" applyNumberFormat="1" applyBorder="1"/>
    <xf numFmtId="42" fontId="0" fillId="0" borderId="13" xfId="0" applyNumberFormat="1" applyBorder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4" xfId="0" applyFont="1" applyBorder="1"/>
    <xf numFmtId="0" fontId="5" fillId="2" borderId="20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21" xfId="0" applyFont="1" applyFill="1" applyBorder="1"/>
    <xf numFmtId="164" fontId="5" fillId="2" borderId="11" xfId="0" applyNumberFormat="1" applyFont="1" applyFill="1" applyBorder="1"/>
    <xf numFmtId="164" fontId="5" fillId="2" borderId="22" xfId="0" applyNumberFormat="1" applyFont="1" applyFill="1" applyBorder="1"/>
    <xf numFmtId="41" fontId="5" fillId="2" borderId="10" xfId="0" applyNumberFormat="1" applyFont="1" applyFill="1" applyBorder="1"/>
    <xf numFmtId="41" fontId="5" fillId="2" borderId="11" xfId="0" applyNumberFormat="1" applyFont="1" applyFill="1" applyBorder="1"/>
    <xf numFmtId="0" fontId="5" fillId="2" borderId="23" xfId="0" applyFont="1" applyFill="1" applyBorder="1" applyAlignment="1">
      <alignment horizontal="center"/>
    </xf>
    <xf numFmtId="41" fontId="5" fillId="2" borderId="24" xfId="0" applyNumberFormat="1" applyFont="1" applyFill="1" applyBorder="1"/>
    <xf numFmtId="41" fontId="5" fillId="2" borderId="25" xfId="0" applyNumberFormat="1" applyFont="1" applyFill="1" applyBorder="1"/>
    <xf numFmtId="0" fontId="3" fillId="0" borderId="9" xfId="0" applyFont="1" applyBorder="1"/>
    <xf numFmtId="42" fontId="0" fillId="0" borderId="0" xfId="0" applyNumberFormat="1" applyBorder="1" applyAlignment="1">
      <alignment horizontal="right"/>
    </xf>
    <xf numFmtId="42" fontId="0" fillId="0" borderId="3" xfId="0" applyNumberFormat="1" applyBorder="1" applyAlignment="1">
      <alignment horizontal="right"/>
    </xf>
    <xf numFmtId="42" fontId="0" fillId="0" borderId="26" xfId="0" applyNumberFormat="1" applyBorder="1" applyAlignment="1">
      <alignment horizontal="right"/>
    </xf>
    <xf numFmtId="0" fontId="1" fillId="0" borderId="9" xfId="0" applyFont="1" applyBorder="1"/>
    <xf numFmtId="164" fontId="5" fillId="2" borderId="11" xfId="0" applyNumberFormat="1" applyFont="1" applyFill="1" applyBorder="1" applyAlignment="1">
      <alignment horizontal="right"/>
    </xf>
    <xf numFmtId="41" fontId="0" fillId="0" borderId="27" xfId="2" applyNumberFormat="1" applyFont="1" applyBorder="1"/>
    <xf numFmtId="41" fontId="0" fillId="0" borderId="27" xfId="0" applyNumberFormat="1" applyBorder="1"/>
    <xf numFmtId="41" fontId="0" fillId="0" borderId="28" xfId="0" applyNumberFormat="1" applyBorder="1"/>
    <xf numFmtId="41" fontId="0" fillId="0" borderId="29" xfId="0" applyNumberFormat="1" applyBorder="1"/>
    <xf numFmtId="41" fontId="0" fillId="0" borderId="30" xfId="0" applyNumberFormat="1" applyBorder="1"/>
    <xf numFmtId="41" fontId="0" fillId="0" borderId="11" xfId="0" applyNumberFormat="1" applyBorder="1"/>
    <xf numFmtId="41" fontId="0" fillId="0" borderId="24" xfId="0" applyNumberFormat="1" applyBorder="1"/>
    <xf numFmtId="41" fontId="0" fillId="0" borderId="25" xfId="0" applyNumberFormat="1" applyBorder="1"/>
    <xf numFmtId="41" fontId="5" fillId="2" borderId="22" xfId="0" applyNumberFormat="1" applyFont="1" applyFill="1" applyBorder="1"/>
    <xf numFmtId="0" fontId="1" fillId="0" borderId="16" xfId="0" applyFont="1" applyBorder="1"/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9" fontId="5" fillId="2" borderId="31" xfId="0" applyNumberFormat="1" applyFont="1" applyFill="1" applyBorder="1"/>
    <xf numFmtId="0" fontId="5" fillId="2" borderId="4" xfId="0" applyFont="1" applyFill="1" applyBorder="1"/>
    <xf numFmtId="0" fontId="5" fillId="2" borderId="3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0" fillId="0" borderId="2" xfId="0" applyNumberFormat="1" applyBorder="1"/>
    <xf numFmtId="164" fontId="0" fillId="0" borderId="33" xfId="0" applyNumberFormat="1" applyBorder="1"/>
    <xf numFmtId="164" fontId="5" fillId="3" borderId="33" xfId="0" applyNumberFormat="1" applyFont="1" applyFill="1" applyBorder="1"/>
    <xf numFmtId="0" fontId="7" fillId="0" borderId="14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5" fillId="2" borderId="34" xfId="0" applyFont="1" applyFill="1" applyBorder="1" applyAlignment="1">
      <alignment horizontal="center"/>
    </xf>
    <xf numFmtId="41" fontId="0" fillId="0" borderId="35" xfId="0" applyNumberFormat="1" applyBorder="1"/>
    <xf numFmtId="41" fontId="0" fillId="0" borderId="36" xfId="0" applyNumberFormat="1" applyBorder="1"/>
    <xf numFmtId="41" fontId="5" fillId="2" borderId="36" xfId="0" applyNumberFormat="1" applyFont="1" applyFill="1" applyBorder="1"/>
    <xf numFmtId="164" fontId="5" fillId="2" borderId="36" xfId="0" applyNumberFormat="1" applyFont="1" applyFill="1" applyBorder="1"/>
    <xf numFmtId="164" fontId="5" fillId="3" borderId="11" xfId="0" applyNumberFormat="1" applyFont="1" applyFill="1" applyBorder="1"/>
    <xf numFmtId="164" fontId="5" fillId="3" borderId="25" xfId="0" applyNumberFormat="1" applyFont="1" applyFill="1" applyBorder="1"/>
    <xf numFmtId="0" fontId="9" fillId="0" borderId="14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9" width="14.7109375" customWidth="1"/>
    <col min="10" max="29" width="15.7109375" customWidth="1"/>
  </cols>
  <sheetData>
    <row r="1" spans="1:29" ht="30" x14ac:dyDescent="0.4">
      <c r="A1" s="73" t="s">
        <v>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ht="24" thickBot="1" x14ac:dyDescent="0.4">
      <c r="A2" s="74" t="s">
        <v>112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29" ht="13.5" thickBot="1" x14ac:dyDescent="0.25">
      <c r="A3" s="10" t="s">
        <v>7</v>
      </c>
      <c r="B3" s="12">
        <v>1997</v>
      </c>
      <c r="C3" s="12">
        <v>1998</v>
      </c>
      <c r="D3" s="12">
        <v>1999</v>
      </c>
      <c r="E3" s="12">
        <v>2000</v>
      </c>
      <c r="F3" s="12">
        <v>2001</v>
      </c>
      <c r="G3" s="12">
        <v>2002</v>
      </c>
      <c r="H3" s="12">
        <v>2003</v>
      </c>
      <c r="I3" s="12">
        <v>2004</v>
      </c>
      <c r="J3" s="12">
        <v>2005</v>
      </c>
      <c r="K3" s="36">
        <v>2006</v>
      </c>
      <c r="L3" s="12">
        <v>2007</v>
      </c>
      <c r="M3" s="11">
        <v>2008</v>
      </c>
      <c r="N3" s="12">
        <v>2009</v>
      </c>
      <c r="O3" s="12">
        <v>2010</v>
      </c>
      <c r="P3" s="12">
        <v>2011</v>
      </c>
      <c r="Q3" s="12">
        <v>2012</v>
      </c>
      <c r="R3" s="12">
        <v>2013</v>
      </c>
      <c r="S3" s="12">
        <v>2014</v>
      </c>
      <c r="T3" s="12">
        <v>2015</v>
      </c>
      <c r="U3" s="12">
        <v>2016</v>
      </c>
      <c r="V3" s="12">
        <v>2017</v>
      </c>
      <c r="W3" s="12">
        <v>2018</v>
      </c>
      <c r="X3" s="12">
        <v>2019</v>
      </c>
      <c r="Y3" s="12">
        <v>2020</v>
      </c>
      <c r="Z3" s="12">
        <v>2021</v>
      </c>
      <c r="AA3" s="12">
        <v>2022</v>
      </c>
      <c r="AB3" s="12">
        <v>2023</v>
      </c>
      <c r="AC3" s="29">
        <v>2024</v>
      </c>
    </row>
    <row r="4" spans="1:29" x14ac:dyDescent="0.2">
      <c r="A4" s="13" t="s">
        <v>0</v>
      </c>
      <c r="B4" s="45">
        <f>'1997'!D6</f>
        <v>109512123.40000001</v>
      </c>
      <c r="C4" s="46">
        <f>'1998'!D6</f>
        <v>113055720.60000001</v>
      </c>
      <c r="D4" s="46">
        <f>'1999'!D6</f>
        <v>113949907.09999999</v>
      </c>
      <c r="E4" s="46">
        <f>'2000'!D6</f>
        <v>115408591.39999999</v>
      </c>
      <c r="F4" s="46">
        <f>'2001'!D6</f>
        <v>123523610</v>
      </c>
      <c r="G4" s="46">
        <f>'2002'!D6</f>
        <v>124575071</v>
      </c>
      <c r="H4" s="46">
        <f>'2003'!D6</f>
        <v>124702216.8</v>
      </c>
      <c r="I4" s="46">
        <f>'2004'!D6</f>
        <v>130067614.7</v>
      </c>
      <c r="J4" s="46">
        <f>'2005'!D6</f>
        <v>134455384.02789545</v>
      </c>
      <c r="K4" s="47">
        <f>'2006'!D6</f>
        <v>138900472.76799998</v>
      </c>
      <c r="L4" s="46">
        <f>'2007'!D6</f>
        <v>137133081.428</v>
      </c>
      <c r="M4" s="48">
        <f>'2008'!D6</f>
        <v>136710758.31399998</v>
      </c>
      <c r="N4" s="46">
        <f>'2009'!D6</f>
        <v>128968137.17099999</v>
      </c>
      <c r="O4" s="46">
        <f>'2010'!D6</f>
        <v>125662015.89099999</v>
      </c>
      <c r="P4" s="46">
        <f>'2011'!D6</f>
        <v>122021102.53300001</v>
      </c>
      <c r="Q4" s="46">
        <f>'2012'!D6</f>
        <v>119004561.10800001</v>
      </c>
      <c r="R4" s="46">
        <f>'2013'!D6</f>
        <v>118792191.69699998</v>
      </c>
      <c r="S4" s="46">
        <f>'2014'!D6</f>
        <v>120064710.79000001</v>
      </c>
      <c r="T4" s="46">
        <f>'2015'!D6</f>
        <v>126052951.597</v>
      </c>
      <c r="U4" s="46">
        <f>'2016'!D6</f>
        <v>138364066.30500001</v>
      </c>
      <c r="V4" s="46">
        <f>'2017'!D6</f>
        <v>140842480.10499999</v>
      </c>
      <c r="W4" s="46">
        <f>'2018'!D6</f>
        <v>139931860.24700001</v>
      </c>
      <c r="X4" s="46">
        <f>'2019'!D6</f>
        <v>143232692.82600001</v>
      </c>
      <c r="Y4" s="46">
        <f>'2020'!D6</f>
        <v>136346137.285</v>
      </c>
      <c r="Z4" s="46">
        <f>'2021'!D6</f>
        <v>135469417.55199999</v>
      </c>
      <c r="AA4" s="46">
        <f>'2022'!D6</f>
        <v>145981788.84</v>
      </c>
      <c r="AB4" s="46">
        <f>'2023'!D6</f>
        <v>145512661.125</v>
      </c>
      <c r="AC4" s="46">
        <f>'2024'!D6</f>
        <v>147914308.15599999</v>
      </c>
    </row>
    <row r="5" spans="1:29" x14ac:dyDescent="0.2">
      <c r="A5" s="14" t="s">
        <v>8</v>
      </c>
      <c r="B5" s="16">
        <f>'1997'!D7</f>
        <v>14937081.4</v>
      </c>
      <c r="C5" s="16">
        <f>'1998'!D7</f>
        <v>14798387.1</v>
      </c>
      <c r="D5" s="16">
        <f>'1999'!D7</f>
        <v>16459605.899999999</v>
      </c>
      <c r="E5" s="50">
        <f>'2000'!D7</f>
        <v>16927580</v>
      </c>
      <c r="F5" s="50">
        <f>'2001'!D7</f>
        <v>16913656.900000002</v>
      </c>
      <c r="G5" s="50">
        <f>'2002'!D7</f>
        <v>17538100.199999999</v>
      </c>
      <c r="H5" s="50">
        <f>'2003'!D7</f>
        <v>17255411.099999998</v>
      </c>
      <c r="I5" s="50">
        <f>'2004'!D7</f>
        <v>18345200.5</v>
      </c>
      <c r="J5" s="50">
        <f>'2005'!D7</f>
        <v>18734145.549839392</v>
      </c>
      <c r="K5" s="51">
        <f>'2006'!D7</f>
        <v>18262808.307</v>
      </c>
      <c r="L5" s="50">
        <f>'2007'!D7</f>
        <v>18573995.657000005</v>
      </c>
      <c r="M5" s="15">
        <f>'2008'!D7</f>
        <v>18667922.807</v>
      </c>
      <c r="N5" s="50">
        <f>'2009'!D7</f>
        <v>19443963.752</v>
      </c>
      <c r="O5" s="50">
        <f>'2010'!D7</f>
        <v>19921448.259999998</v>
      </c>
      <c r="P5" s="50">
        <f>'2011'!D7</f>
        <v>19509166.59</v>
      </c>
      <c r="Q5" s="50">
        <f>'2012'!D7</f>
        <v>18427958.967</v>
      </c>
      <c r="R5" s="50">
        <f>'2013'!D7</f>
        <v>19030976.647999998</v>
      </c>
      <c r="S5" s="50">
        <f>'2014'!D7</f>
        <v>18127363.73</v>
      </c>
      <c r="T5" s="50">
        <f>'2015'!D7</f>
        <v>19811157.601</v>
      </c>
      <c r="U5" s="50">
        <f>'2016'!D7</f>
        <v>18594475.144000001</v>
      </c>
      <c r="V5" s="50">
        <f>'2017'!D7</f>
        <v>20638466.303000003</v>
      </c>
      <c r="W5" s="50">
        <f>'2018'!D7</f>
        <v>22881897.963</v>
      </c>
      <c r="X5" s="50">
        <f>'2019'!D7</f>
        <v>21119259.366999999</v>
      </c>
      <c r="Y5" s="50">
        <f>'2020'!D7</f>
        <v>20442594.714000002</v>
      </c>
      <c r="Z5" s="50">
        <f>'2021'!D7</f>
        <v>21171617.504000001</v>
      </c>
      <c r="AA5" s="50">
        <f>'2022'!D7</f>
        <v>22935206.347999997</v>
      </c>
      <c r="AB5" s="50">
        <f>'2023'!D7</f>
        <v>20693773.158</v>
      </c>
      <c r="AC5" s="50">
        <f>'2024'!D7</f>
        <v>22447190.469000001</v>
      </c>
    </row>
    <row r="6" spans="1:29" x14ac:dyDescent="0.2">
      <c r="A6" s="14" t="s">
        <v>9</v>
      </c>
      <c r="B6" s="16">
        <f>'1997'!D8</f>
        <v>88294547.399999991</v>
      </c>
      <c r="C6" s="16">
        <f>'1998'!D8</f>
        <v>91703407.299999997</v>
      </c>
      <c r="D6" s="16">
        <f>'1999'!D8</f>
        <v>95158141.299999997</v>
      </c>
      <c r="E6" s="50">
        <f>'2000'!D8</f>
        <v>96965521.100000009</v>
      </c>
      <c r="F6" s="50">
        <f>'2001'!D8</f>
        <v>97927738.900000006</v>
      </c>
      <c r="G6" s="50">
        <f>'2002'!D8</f>
        <v>100202358.80000001</v>
      </c>
      <c r="H6" s="50">
        <f>'2003'!D8</f>
        <v>99034608.199999988</v>
      </c>
      <c r="I6" s="50">
        <f>'2004'!D8</f>
        <v>104146631.19999999</v>
      </c>
      <c r="J6" s="50">
        <f>'2005'!D8</f>
        <v>104387656.30474895</v>
      </c>
      <c r="K6" s="51">
        <f>'2006'!D8</f>
        <v>103664329.729</v>
      </c>
      <c r="L6" s="50">
        <f>'2007'!D8</f>
        <v>102895599.41499999</v>
      </c>
      <c r="M6" s="15">
        <f>'2008'!D8</f>
        <v>102781545.053</v>
      </c>
      <c r="N6" s="50">
        <f>'2009'!D8</f>
        <v>103590627.70199999</v>
      </c>
      <c r="O6" s="50">
        <f>'2010'!D8</f>
        <v>105665822.685</v>
      </c>
      <c r="P6" s="50">
        <f>'2011'!D8</f>
        <v>102138600.32000001</v>
      </c>
      <c r="Q6" s="50">
        <f>'2012'!D8</f>
        <v>100853318.55500001</v>
      </c>
      <c r="R6" s="50">
        <f>'2013'!D8</f>
        <v>102562484.44900002</v>
      </c>
      <c r="S6" s="50">
        <f>'2014'!D8</f>
        <v>102317238.15700001</v>
      </c>
      <c r="T6" s="50">
        <f>'2015'!D8</f>
        <v>106830449.40500002</v>
      </c>
      <c r="U6" s="50">
        <f>'2016'!D8</f>
        <v>111808098.682</v>
      </c>
      <c r="V6" s="50">
        <f>'2017'!D8</f>
        <v>109934596.515</v>
      </c>
      <c r="W6" s="50">
        <f>'2018'!D8</f>
        <v>110331345.94</v>
      </c>
      <c r="X6" s="50">
        <f>'2019'!D8</f>
        <v>112022752.94700001</v>
      </c>
      <c r="Y6" s="50">
        <f>'2020'!D8</f>
        <v>109903593.98899999</v>
      </c>
      <c r="Z6" s="50">
        <f>'2021'!D8</f>
        <v>117914880.502</v>
      </c>
      <c r="AA6" s="50">
        <f>'2022'!D8</f>
        <v>121968894.35599999</v>
      </c>
      <c r="AB6" s="50">
        <f>'2023'!D8</f>
        <v>127052151.53699999</v>
      </c>
      <c r="AC6" s="50">
        <f>'2024'!D8</f>
        <v>128326898.65800001</v>
      </c>
    </row>
    <row r="7" spans="1:29" x14ac:dyDescent="0.2">
      <c r="A7" s="14" t="s">
        <v>10</v>
      </c>
      <c r="B7" s="16">
        <f>'1997'!D9</f>
        <v>15761084.5</v>
      </c>
      <c r="C7" s="50">
        <f>'1998'!D9</f>
        <v>17177807.600000001</v>
      </c>
      <c r="D7" s="50">
        <f>'1999'!D9</f>
        <v>15873298.800000001</v>
      </c>
      <c r="E7" s="50">
        <f>'2000'!D9</f>
        <v>16935562.600000001</v>
      </c>
      <c r="F7" s="50">
        <f>'2001'!D9</f>
        <v>15915011.4</v>
      </c>
      <c r="G7" s="50">
        <f>'2002'!D9</f>
        <v>16548527.799999999</v>
      </c>
      <c r="H7" s="50">
        <f>'2003'!D9</f>
        <v>18487021.699999999</v>
      </c>
      <c r="I7" s="50">
        <f>'2004'!D9</f>
        <v>17372412.099999998</v>
      </c>
      <c r="J7" s="50">
        <f>'2005'!D9</f>
        <v>18492641.977694046</v>
      </c>
      <c r="K7" s="51">
        <f>'2006'!D9</f>
        <v>18906853.465999998</v>
      </c>
      <c r="L7" s="50">
        <f>'2007'!D9</f>
        <v>18960573.284999996</v>
      </c>
      <c r="M7" s="15">
        <f>'2008'!D9</f>
        <v>19892941.664999999</v>
      </c>
      <c r="N7" s="50">
        <f>'2009'!D9</f>
        <v>18210974.909000002</v>
      </c>
      <c r="O7" s="50">
        <f>'2010'!D9</f>
        <v>18418330.095000003</v>
      </c>
      <c r="P7" s="50">
        <f>'2011'!D9</f>
        <v>17431731.073999997</v>
      </c>
      <c r="Q7" s="50">
        <f>'2012'!D9</f>
        <v>15355899.637</v>
      </c>
      <c r="R7" s="50">
        <f>'2013'!D9</f>
        <v>15558692.460999997</v>
      </c>
      <c r="S7" s="50">
        <f>'2014'!D9</f>
        <v>16333661.812999999</v>
      </c>
      <c r="T7" s="50">
        <f>'2015'!D9</f>
        <v>16410957.081</v>
      </c>
      <c r="U7" s="50">
        <f>'2016'!D9</f>
        <v>17016459.454</v>
      </c>
      <c r="V7" s="50">
        <f>'2017'!D9</f>
        <v>17856760.208000001</v>
      </c>
      <c r="W7" s="50">
        <f>'2018'!D9</f>
        <v>18202801.222999997</v>
      </c>
      <c r="X7" s="50">
        <f>'2019'!D9</f>
        <v>17476011.728</v>
      </c>
      <c r="Y7" s="50">
        <f>'2020'!D9</f>
        <v>16396857.099999998</v>
      </c>
      <c r="Z7" s="50">
        <f>'2021'!D9</f>
        <v>16230783.646000002</v>
      </c>
      <c r="AA7" s="50">
        <f>'2022'!D9</f>
        <v>16301769.048</v>
      </c>
      <c r="AB7" s="50">
        <f>'2023'!D9</f>
        <v>16192606.332000002</v>
      </c>
      <c r="AC7" s="50">
        <f>'2024'!D9</f>
        <v>16815627.062999997</v>
      </c>
    </row>
    <row r="8" spans="1:29" x14ac:dyDescent="0.2">
      <c r="A8" s="14" t="s">
        <v>11</v>
      </c>
      <c r="B8" s="16">
        <f>'1997'!D10</f>
        <v>238852957.30000001</v>
      </c>
      <c r="C8" s="16">
        <f>'1998'!D10</f>
        <v>244632208.09999999</v>
      </c>
      <c r="D8" s="16">
        <f>'1999'!D10</f>
        <v>251999008.19999999</v>
      </c>
      <c r="E8" s="50">
        <f>'2000'!D10</f>
        <v>258145002.90000001</v>
      </c>
      <c r="F8" s="50">
        <f>'2001'!D10</f>
        <v>259699026.69999999</v>
      </c>
      <c r="G8" s="50">
        <f>'2002'!D10</f>
        <v>266368281.40000001</v>
      </c>
      <c r="H8" s="50">
        <f>'2003'!D10</f>
        <v>274202558.39999998</v>
      </c>
      <c r="I8" s="50">
        <f>'2004'!D10</f>
        <v>280901141.69999999</v>
      </c>
      <c r="J8" s="50">
        <f>'2005'!D10</f>
        <v>294804923.75908798</v>
      </c>
      <c r="K8" s="51">
        <f>'2006'!D10</f>
        <v>292343126.32600003</v>
      </c>
      <c r="L8" s="50">
        <f>'2007'!D10</f>
        <v>300343646.62800002</v>
      </c>
      <c r="M8" s="15">
        <f>'2008'!D10</f>
        <v>285190353.36399996</v>
      </c>
      <c r="N8" s="50">
        <f>'2009'!D10</f>
        <v>274235327.31099999</v>
      </c>
      <c r="O8" s="50">
        <f>'2010'!D10</f>
        <v>279471639.22100002</v>
      </c>
      <c r="P8" s="50">
        <f>'2011'!D10</f>
        <v>276930822.361</v>
      </c>
      <c r="Q8" s="50">
        <f>'2012'!D10</f>
        <v>342537580.86000001</v>
      </c>
      <c r="R8" s="50">
        <f>'2013'!D10</f>
        <v>350041131.60399997</v>
      </c>
      <c r="S8" s="50">
        <f>'2014'!D10</f>
        <v>344818725.18900001</v>
      </c>
      <c r="T8" s="50">
        <f>'2015'!D10</f>
        <v>363133078.53899992</v>
      </c>
      <c r="U8" s="50">
        <f>'2016'!D10</f>
        <v>400995632.31</v>
      </c>
      <c r="V8" s="50">
        <f>'2017'!D10</f>
        <v>396886040.24800003</v>
      </c>
      <c r="W8" s="50">
        <f>'2018'!D10</f>
        <v>399960245.023</v>
      </c>
      <c r="X8" s="50">
        <f>'2019'!D10</f>
        <v>448604638.28299999</v>
      </c>
      <c r="Y8" s="50">
        <f>'2020'!D10</f>
        <v>444695647.66399997</v>
      </c>
      <c r="Z8" s="50">
        <f>'2021'!D10</f>
        <v>434892685.53900003</v>
      </c>
      <c r="AA8" s="50">
        <f>'2022'!D10</f>
        <v>472632945.17200005</v>
      </c>
      <c r="AB8" s="50">
        <f>'2023'!D10</f>
        <v>479299923.48899996</v>
      </c>
      <c r="AC8" s="50">
        <f>'2024'!D10</f>
        <v>480168180.26900005</v>
      </c>
    </row>
    <row r="9" spans="1:29" x14ac:dyDescent="0.2">
      <c r="A9" s="14" t="s">
        <v>12</v>
      </c>
      <c r="B9" s="16">
        <f>'1997'!D11</f>
        <v>749586477.4000001</v>
      </c>
      <c r="C9" s="16">
        <f>'1998'!D11</f>
        <v>764882383.29999995</v>
      </c>
      <c r="D9" s="16">
        <f>'1999'!D11</f>
        <v>799880740.5</v>
      </c>
      <c r="E9" s="50">
        <f>'2000'!D11</f>
        <v>822306279.30000007</v>
      </c>
      <c r="F9" s="50">
        <f>'2001'!D11</f>
        <v>836082946.10000002</v>
      </c>
      <c r="G9" s="50">
        <f>'2002'!D11</f>
        <v>852351110.5</v>
      </c>
      <c r="H9" s="50">
        <f>'2003'!D11</f>
        <v>861848738</v>
      </c>
      <c r="I9" s="50">
        <f>'2004'!D11</f>
        <v>895811027.19999993</v>
      </c>
      <c r="J9" s="50">
        <f>'2005'!D11</f>
        <v>915314221.12421906</v>
      </c>
      <c r="K9" s="51">
        <f>'2006'!D11</f>
        <v>923812014.36499989</v>
      </c>
      <c r="L9" s="50">
        <f>'2007'!D11</f>
        <v>918296435.29200006</v>
      </c>
      <c r="M9" s="15">
        <f>'2008'!D11</f>
        <v>888513618.75699997</v>
      </c>
      <c r="N9" s="50">
        <f>'2009'!D11</f>
        <v>867464634.051</v>
      </c>
      <c r="O9" s="50">
        <f>'2010'!D11</f>
        <v>851408277.1049999</v>
      </c>
      <c r="P9" s="50">
        <f>'2011'!D11</f>
        <v>867754226.03900003</v>
      </c>
      <c r="Q9" s="50">
        <f>'2012'!D11</f>
        <v>839467265.58799994</v>
      </c>
      <c r="R9" s="50">
        <f>'2013'!D11</f>
        <v>841821073.6730001</v>
      </c>
      <c r="S9" s="50">
        <f>'2014'!D11</f>
        <v>861158566.5309999</v>
      </c>
      <c r="T9" s="50">
        <f>'2015'!D11</f>
        <v>878810269.72599995</v>
      </c>
      <c r="U9" s="50">
        <f>'2016'!D11</f>
        <v>911731728.63199985</v>
      </c>
      <c r="V9" s="50">
        <f>'2017'!D11</f>
        <v>945292541.53100002</v>
      </c>
      <c r="W9" s="50">
        <f>'2018'!D11</f>
        <v>953985280.32300007</v>
      </c>
      <c r="X9" s="50">
        <f>'2019'!D11</f>
        <v>960416777.0200001</v>
      </c>
      <c r="Y9" s="50">
        <f>'2020'!D11</f>
        <v>899645123.74100006</v>
      </c>
      <c r="Z9" s="50">
        <f>'2021'!D11</f>
        <v>854009049.43299985</v>
      </c>
      <c r="AA9" s="50">
        <f>'2022'!D11</f>
        <v>947176089.52199996</v>
      </c>
      <c r="AB9" s="50">
        <f>'2023'!D11</f>
        <v>957326995.19000018</v>
      </c>
      <c r="AC9" s="50">
        <f>'2024'!D11</f>
        <v>934777372.352</v>
      </c>
    </row>
    <row r="10" spans="1:29" x14ac:dyDescent="0.2">
      <c r="A10" s="14" t="s">
        <v>13</v>
      </c>
      <c r="B10" s="16">
        <f>'1997'!D12</f>
        <v>7990851.2000000002</v>
      </c>
      <c r="C10" s="16">
        <f>'1998'!D12</f>
        <v>7308533.9000000004</v>
      </c>
      <c r="D10" s="16">
        <f>'1999'!D12</f>
        <v>7790938.8999999994</v>
      </c>
      <c r="E10" s="50">
        <f>'2000'!D12</f>
        <v>8521717.1000000015</v>
      </c>
      <c r="F10" s="50">
        <f>'2001'!D12</f>
        <v>8252093.9000000004</v>
      </c>
      <c r="G10" s="50">
        <f>'2002'!D12</f>
        <v>8386973.4000000004</v>
      </c>
      <c r="H10" s="50">
        <f>'2003'!D12</f>
        <v>7839279.6999999993</v>
      </c>
      <c r="I10" s="50">
        <f>'2004'!D12</f>
        <v>7507895</v>
      </c>
      <c r="J10" s="50">
        <f>'2005'!D12</f>
        <v>7261350.0365729826</v>
      </c>
      <c r="K10" s="51">
        <f>'2006'!D12</f>
        <v>6814728.7810000014</v>
      </c>
      <c r="L10" s="50">
        <f>'2007'!D12</f>
        <v>7307542.0169999991</v>
      </c>
      <c r="M10" s="15">
        <f>'2008'!D12</f>
        <v>7210959.5999999996</v>
      </c>
      <c r="N10" s="50">
        <f>'2009'!D12</f>
        <v>5955067.9550000001</v>
      </c>
      <c r="O10" s="50">
        <f>'2010'!D12</f>
        <v>6465209.1530000009</v>
      </c>
      <c r="P10" s="50">
        <f>'2011'!D12</f>
        <v>6540604.3720000004</v>
      </c>
      <c r="Q10" s="50">
        <f>'2012'!D12</f>
        <v>6013584.818</v>
      </c>
      <c r="R10" s="50">
        <f>'2013'!D12</f>
        <v>5857154.8279999997</v>
      </c>
      <c r="S10" s="50">
        <f>'2014'!D12</f>
        <v>5846851.5920000002</v>
      </c>
      <c r="T10" s="50">
        <f>'2015'!D12</f>
        <v>5810793.4900000002</v>
      </c>
      <c r="U10" s="50">
        <f>'2016'!D12</f>
        <v>6131275.0929999994</v>
      </c>
      <c r="V10" s="50">
        <f>'2017'!D12</f>
        <v>6701023.7960000001</v>
      </c>
      <c r="W10" s="50">
        <f>'2018'!D12</f>
        <v>6786986.9879999999</v>
      </c>
      <c r="X10" s="50">
        <f>'2019'!D12</f>
        <v>7351287.824</v>
      </c>
      <c r="Y10" s="50">
        <f>'2020'!D12</f>
        <v>6857245.8129999992</v>
      </c>
      <c r="Z10" s="50">
        <f>'2021'!D12</f>
        <v>6988392.75</v>
      </c>
      <c r="AA10" s="50">
        <f>'2022'!D12</f>
        <v>6637201.3560000006</v>
      </c>
      <c r="AB10" s="50">
        <f>'2023'!D12</f>
        <v>6580548.4120000005</v>
      </c>
      <c r="AC10" s="50">
        <f>'2024'!D12</f>
        <v>6584140.5399999991</v>
      </c>
    </row>
    <row r="11" spans="1:29" x14ac:dyDescent="0.2">
      <c r="A11" s="14" t="s">
        <v>14</v>
      </c>
      <c r="B11" s="16">
        <f>'1997'!D13</f>
        <v>82895926</v>
      </c>
      <c r="C11" s="50">
        <f>'1998'!D13</f>
        <v>85392782.300000012</v>
      </c>
      <c r="D11" s="50">
        <f>'1999'!D13</f>
        <v>87120174</v>
      </c>
      <c r="E11" s="50">
        <f>'2000'!D13</f>
        <v>87478504.799999997</v>
      </c>
      <c r="F11" s="50">
        <f>'2001'!D13</f>
        <v>88806208.200000003</v>
      </c>
      <c r="G11" s="50">
        <f>'2002'!D13</f>
        <v>93730115.399999991</v>
      </c>
      <c r="H11" s="50">
        <f>'2003'!D13</f>
        <v>95953116.5</v>
      </c>
      <c r="I11" s="50">
        <f>'2004'!D13</f>
        <v>98391750.099999994</v>
      </c>
      <c r="J11" s="50">
        <f>'2005'!D13</f>
        <v>97615208.739750177</v>
      </c>
      <c r="K11" s="51">
        <f>'2006'!D13</f>
        <v>99887710.428000003</v>
      </c>
      <c r="L11" s="50">
        <f>'2007'!D13</f>
        <v>96004773.669999987</v>
      </c>
      <c r="M11" s="15">
        <f>'2008'!D13</f>
        <v>94352171.135999992</v>
      </c>
      <c r="N11" s="50">
        <f>'2009'!D13</f>
        <v>90978323.865999997</v>
      </c>
      <c r="O11" s="50">
        <f>'2010'!D13</f>
        <v>92952080.471000001</v>
      </c>
      <c r="P11" s="50">
        <f>'2011'!D13</f>
        <v>89604187.770999998</v>
      </c>
      <c r="Q11" s="50">
        <f>'2012'!D13</f>
        <v>92047368.884000018</v>
      </c>
      <c r="R11" s="50">
        <f>'2013'!D13</f>
        <v>93042181.43599999</v>
      </c>
      <c r="S11" s="50">
        <f>'2014'!D13</f>
        <v>96445491.01699999</v>
      </c>
      <c r="T11" s="50">
        <f>'2015'!D13</f>
        <v>99878109.292999998</v>
      </c>
      <c r="U11" s="50">
        <f>'2016'!D13</f>
        <v>103014224.449</v>
      </c>
      <c r="V11" s="50">
        <f>'2017'!D13</f>
        <v>104503626.785</v>
      </c>
      <c r="W11" s="50">
        <f>'2018'!D13</f>
        <v>105916108.774</v>
      </c>
      <c r="X11" s="50">
        <f>'2019'!D13</f>
        <v>105123074.51000001</v>
      </c>
      <c r="Y11" s="50">
        <f>'2020'!D13</f>
        <v>102599710.572</v>
      </c>
      <c r="Z11" s="50">
        <f>'2021'!D13</f>
        <v>104223294.333</v>
      </c>
      <c r="AA11" s="50">
        <f>'2022'!D13</f>
        <v>113439360.93799998</v>
      </c>
      <c r="AB11" s="50">
        <f>'2023'!D13</f>
        <v>112571371.01100001</v>
      </c>
      <c r="AC11" s="50">
        <f>'2024'!D13</f>
        <v>113926464.40799999</v>
      </c>
    </row>
    <row r="12" spans="1:29" x14ac:dyDescent="0.2">
      <c r="A12" s="14" t="s">
        <v>15</v>
      </c>
      <c r="B12" s="16">
        <f>'1997'!D14</f>
        <v>48751838.200000003</v>
      </c>
      <c r="C12" s="50">
        <f>'1998'!D14</f>
        <v>52306443.700000003</v>
      </c>
      <c r="D12" s="50">
        <f>'1999'!D14</f>
        <v>54919875.399999999</v>
      </c>
      <c r="E12" s="50">
        <f>'2000'!D14</f>
        <v>55190229.800000004</v>
      </c>
      <c r="F12" s="50">
        <f>'2001'!D14</f>
        <v>55487717.100000001</v>
      </c>
      <c r="G12" s="50">
        <f>'2002'!D14</f>
        <v>59226114.399999999</v>
      </c>
      <c r="H12" s="50">
        <f>'2003'!D14</f>
        <v>61468881</v>
      </c>
      <c r="I12" s="50">
        <f>'2004'!D14</f>
        <v>65532348.399999999</v>
      </c>
      <c r="J12" s="50">
        <f>'2005'!D14</f>
        <v>68618033.987754703</v>
      </c>
      <c r="K12" s="51">
        <f>'2006'!D14</f>
        <v>66658764.794</v>
      </c>
      <c r="L12" s="50">
        <f>'2007'!D14</f>
        <v>61411814.424000002</v>
      </c>
      <c r="M12" s="15">
        <f>'2008'!D14</f>
        <v>60229712.296000011</v>
      </c>
      <c r="N12" s="50">
        <f>'2009'!D14</f>
        <v>56514928.729999997</v>
      </c>
      <c r="O12" s="50">
        <f>'2010'!D14</f>
        <v>57460622.030000001</v>
      </c>
      <c r="P12" s="50">
        <f>'2011'!D14</f>
        <v>56332441.056999996</v>
      </c>
      <c r="Q12" s="50">
        <f>'2012'!D14</f>
        <v>55836800.424999997</v>
      </c>
      <c r="R12" s="50">
        <f>'2013'!D14</f>
        <v>55229188.507000007</v>
      </c>
      <c r="S12" s="50">
        <f>'2014'!D14</f>
        <v>56044569.419000007</v>
      </c>
      <c r="T12" s="50">
        <f>'2015'!D14</f>
        <v>58513358.391999997</v>
      </c>
      <c r="U12" s="50">
        <f>'2016'!D14</f>
        <v>61754028.314999998</v>
      </c>
      <c r="V12" s="50">
        <f>'2017'!D14</f>
        <v>62763065.019000001</v>
      </c>
      <c r="W12" s="50">
        <f>'2018'!D14</f>
        <v>63990301.795000002</v>
      </c>
      <c r="X12" s="50">
        <f>'2019'!D14</f>
        <v>63653663.045999996</v>
      </c>
      <c r="Y12" s="50">
        <f>'2020'!D14</f>
        <v>63699907.409000002</v>
      </c>
      <c r="Z12" s="50">
        <f>'2021'!D14</f>
        <v>65342958.897</v>
      </c>
      <c r="AA12" s="50">
        <f>'2022'!D14</f>
        <v>67673536.417999998</v>
      </c>
      <c r="AB12" s="50">
        <f>'2023'!D14</f>
        <v>69092357.939999998</v>
      </c>
      <c r="AC12" s="50">
        <f>'2024'!D14</f>
        <v>71066403.408999994</v>
      </c>
    </row>
    <row r="13" spans="1:29" x14ac:dyDescent="0.2">
      <c r="A13" s="14" t="s">
        <v>16</v>
      </c>
      <c r="B13" s="16">
        <f>'1997'!D15</f>
        <v>62667456.199999996</v>
      </c>
      <c r="C13" s="16">
        <f>'1998'!D15</f>
        <v>65289666</v>
      </c>
      <c r="D13" s="16">
        <f>'1999'!D15</f>
        <v>67885459.700000003</v>
      </c>
      <c r="E13" s="50">
        <f>'2000'!D15</f>
        <v>70336373.5</v>
      </c>
      <c r="F13" s="50">
        <f>'2001'!D15</f>
        <v>72309875.200000003</v>
      </c>
      <c r="G13" s="50">
        <f>'2002'!D15</f>
        <v>75651009.5</v>
      </c>
      <c r="H13" s="50">
        <f>'2003'!D15</f>
        <v>76340412.199999988</v>
      </c>
      <c r="I13" s="50">
        <f>'2004'!D15</f>
        <v>83302479</v>
      </c>
      <c r="J13" s="50">
        <f>'2005'!D15</f>
        <v>85960210.209643096</v>
      </c>
      <c r="K13" s="51">
        <f>'2006'!D15</f>
        <v>88965705.799999982</v>
      </c>
      <c r="L13" s="50">
        <f>'2007'!D15</f>
        <v>85806681.848000005</v>
      </c>
      <c r="M13" s="15">
        <f>'2008'!D15</f>
        <v>83860034.488000005</v>
      </c>
      <c r="N13" s="50">
        <f>'2009'!D15</f>
        <v>83747091.074999988</v>
      </c>
      <c r="O13" s="50">
        <f>'2010'!D15</f>
        <v>86178683.822999999</v>
      </c>
      <c r="P13" s="50">
        <f>'2011'!D15</f>
        <v>83621151.376000002</v>
      </c>
      <c r="Q13" s="50">
        <f>'2012'!D15</f>
        <v>82908385.458000004</v>
      </c>
      <c r="R13" s="50">
        <f>'2013'!D15</f>
        <v>82630545.745999977</v>
      </c>
      <c r="S13" s="50">
        <f>'2014'!D15</f>
        <v>83626198.663000017</v>
      </c>
      <c r="T13" s="50">
        <f>'2015'!D15</f>
        <v>86729626.535999998</v>
      </c>
      <c r="U13" s="50">
        <f>'2016'!D15</f>
        <v>89979870.662</v>
      </c>
      <c r="V13" s="50">
        <f>'2017'!D15</f>
        <v>87952001.342000008</v>
      </c>
      <c r="W13" s="50">
        <f>'2018'!D15</f>
        <v>88913056.037</v>
      </c>
      <c r="X13" s="50">
        <f>'2019'!D15</f>
        <v>89840223.566</v>
      </c>
      <c r="Y13" s="50">
        <f>'2020'!D15</f>
        <v>84495962.181000009</v>
      </c>
      <c r="Z13" s="50">
        <f>'2021'!D15</f>
        <v>82887243.613000005</v>
      </c>
      <c r="AA13" s="50">
        <f>'2022'!D15</f>
        <v>85786421.431999996</v>
      </c>
      <c r="AB13" s="50">
        <f>'2023'!D15</f>
        <v>90065066.783000007</v>
      </c>
      <c r="AC13" s="50">
        <f>'2024'!D15</f>
        <v>89744250.775000006</v>
      </c>
    </row>
    <row r="14" spans="1:29" x14ac:dyDescent="0.2">
      <c r="A14" s="14" t="s">
        <v>17</v>
      </c>
      <c r="B14" s="16">
        <f>'1997'!D16</f>
        <v>108236108.2</v>
      </c>
      <c r="C14" s="50">
        <f>'1998'!D16</f>
        <v>112465556.5</v>
      </c>
      <c r="D14" s="50">
        <f>'1999'!D16</f>
        <v>118785316.5</v>
      </c>
      <c r="E14" s="50">
        <f>'2000'!D16</f>
        <v>126702460.19999999</v>
      </c>
      <c r="F14" s="50">
        <f>'2001'!D16</f>
        <v>131320347</v>
      </c>
      <c r="G14" s="50">
        <f>'2002'!D16</f>
        <v>142011204.69999999</v>
      </c>
      <c r="H14" s="50">
        <f>'2003'!D16</f>
        <v>145973219.90000001</v>
      </c>
      <c r="I14" s="50">
        <f>'2004'!D16</f>
        <v>153630548.19999999</v>
      </c>
      <c r="J14" s="50">
        <f>'2005'!D16</f>
        <v>161625706.49319714</v>
      </c>
      <c r="K14" s="51">
        <f>'2006'!D16</f>
        <v>162640334.287</v>
      </c>
      <c r="L14" s="50">
        <f>'2007'!D16</f>
        <v>158505283.67999998</v>
      </c>
      <c r="M14" s="15">
        <f>'2008'!D16</f>
        <v>146573879.94399998</v>
      </c>
      <c r="N14" s="50">
        <f>'2009'!D16</f>
        <v>140446953.604</v>
      </c>
      <c r="O14" s="50">
        <f>'2010'!D16</f>
        <v>141560790.042</v>
      </c>
      <c r="P14" s="50">
        <f>'2011'!D16</f>
        <v>141208965.11199999</v>
      </c>
      <c r="Q14" s="50">
        <f>'2012'!D16</f>
        <v>141922298.91100001</v>
      </c>
      <c r="R14" s="50">
        <f>'2013'!D16</f>
        <v>136950802.699</v>
      </c>
      <c r="S14" s="50">
        <f>'2014'!D16</f>
        <v>139217480.00599998</v>
      </c>
      <c r="T14" s="50">
        <f>'2015'!D16</f>
        <v>145284814.215</v>
      </c>
      <c r="U14" s="50">
        <f>'2016'!D16</f>
        <v>154278010.08499998</v>
      </c>
      <c r="V14" s="50">
        <f>'2017'!D16</f>
        <v>165367448.84299999</v>
      </c>
      <c r="W14" s="50">
        <f>'2018'!D16</f>
        <v>173027530.43200001</v>
      </c>
      <c r="X14" s="50">
        <f>'2019'!D16</f>
        <v>173112496.917</v>
      </c>
      <c r="Y14" s="50">
        <f>'2020'!D16</f>
        <v>166084555.28399998</v>
      </c>
      <c r="Z14" s="50">
        <f>'2021'!D16</f>
        <v>171434627.88599998</v>
      </c>
      <c r="AA14" s="50">
        <f>'2022'!D16</f>
        <v>186843983.572</v>
      </c>
      <c r="AB14" s="50">
        <f>'2023'!D16</f>
        <v>193054111.36300001</v>
      </c>
      <c r="AC14" s="50">
        <f>'2024'!D16</f>
        <v>198618613.35799998</v>
      </c>
    </row>
    <row r="15" spans="1:29" x14ac:dyDescent="0.2">
      <c r="A15" s="14" t="s">
        <v>18</v>
      </c>
      <c r="B15" s="16">
        <f>'1997'!D17</f>
        <v>54506869.399999999</v>
      </c>
      <c r="C15" s="50">
        <f>'1998'!D17</f>
        <v>55429713</v>
      </c>
      <c r="D15" s="50">
        <f>'1999'!D17</f>
        <v>57007325.799999997</v>
      </c>
      <c r="E15" s="50">
        <f>'2000'!D17</f>
        <v>59474111.399999999</v>
      </c>
      <c r="F15" s="50">
        <f>'2001'!D17</f>
        <v>58752868.5</v>
      </c>
      <c r="G15" s="50">
        <f>'2002'!D17</f>
        <v>56736870.799999997</v>
      </c>
      <c r="H15" s="50">
        <f>'2003'!D17</f>
        <v>58406769.100000001</v>
      </c>
      <c r="I15" s="50">
        <f>'2004'!D17</f>
        <v>60063998.899999999</v>
      </c>
      <c r="J15" s="50">
        <f>'2005'!D17</f>
        <v>61391273.570616074</v>
      </c>
      <c r="K15" s="51">
        <f>'2006'!D17</f>
        <v>61958521.436999992</v>
      </c>
      <c r="L15" s="50">
        <f>'2007'!D17</f>
        <v>63600878.425999999</v>
      </c>
      <c r="M15" s="15">
        <f>'2008'!D17</f>
        <v>62357800.083000004</v>
      </c>
      <c r="N15" s="50">
        <f>'2009'!D17</f>
        <v>59782973.957999997</v>
      </c>
      <c r="O15" s="50">
        <f>'2010'!D17</f>
        <v>61528181.491000004</v>
      </c>
      <c r="P15" s="50">
        <f>'2011'!D17</f>
        <v>60694550.769000009</v>
      </c>
      <c r="Q15" s="50">
        <f>'2012'!D17</f>
        <v>58382906.010000005</v>
      </c>
      <c r="R15" s="50">
        <f>'2013'!D17</f>
        <v>56326046.405999996</v>
      </c>
      <c r="S15" s="50">
        <f>'2014'!D17</f>
        <v>56824164.206</v>
      </c>
      <c r="T15" s="50">
        <f>'2015'!D17</f>
        <v>60574171.443999998</v>
      </c>
      <c r="U15" s="50">
        <f>'2016'!D17</f>
        <v>61262616.930999994</v>
      </c>
      <c r="V15" s="50">
        <f>'2017'!D17</f>
        <v>62745748.338000007</v>
      </c>
      <c r="W15" s="50">
        <f>'2018'!D17</f>
        <v>66429236.565000013</v>
      </c>
      <c r="X15" s="50">
        <f>'2019'!D17</f>
        <v>75811533.399000004</v>
      </c>
      <c r="Y15" s="50">
        <f>'2020'!D17</f>
        <v>67239085.175999999</v>
      </c>
      <c r="Z15" s="50">
        <f>'2021'!D17</f>
        <v>83490302.921000004</v>
      </c>
      <c r="AA15" s="50">
        <f>'2022'!D17</f>
        <v>88392022.511999995</v>
      </c>
      <c r="AB15" s="50">
        <f>'2023'!D17</f>
        <v>87431123.277999997</v>
      </c>
      <c r="AC15" s="50">
        <f>'2024'!D17</f>
        <v>86148351.606999993</v>
      </c>
    </row>
    <row r="16" spans="1:29" x14ac:dyDescent="0.2">
      <c r="A16" s="43" t="s">
        <v>71</v>
      </c>
      <c r="B16" s="16">
        <f>'1997'!D18</f>
        <v>12057402.699999999</v>
      </c>
      <c r="C16" s="16">
        <f>'1998'!D18</f>
        <v>12339699.100000001</v>
      </c>
      <c r="D16" s="16">
        <f>'1999'!D18</f>
        <v>11909866.1</v>
      </c>
      <c r="E16" s="50">
        <f>'2000'!D18</f>
        <v>12382710.4</v>
      </c>
      <c r="F16" s="50">
        <f>'2001'!D18</f>
        <v>12664302.399999999</v>
      </c>
      <c r="G16" s="50">
        <f>'2002'!D18</f>
        <v>12357983.100000001</v>
      </c>
      <c r="H16" s="50">
        <f>'2003'!D18</f>
        <v>12695478</v>
      </c>
      <c r="I16" s="50">
        <f>'2004'!D18</f>
        <v>14322917</v>
      </c>
      <c r="J16" s="50">
        <f>'2005'!D18</f>
        <v>15715654.154329669</v>
      </c>
      <c r="K16" s="51">
        <f>'2006'!D18</f>
        <v>16828135.688999999</v>
      </c>
      <c r="L16" s="50">
        <f>'2007'!D18</f>
        <v>16559611.326000001</v>
      </c>
      <c r="M16" s="15">
        <f>'2008'!D18</f>
        <v>15561354.665000001</v>
      </c>
      <c r="N16" s="50">
        <f>'2009'!D18</f>
        <v>14607997.259</v>
      </c>
      <c r="O16" s="50">
        <f>'2010'!D18</f>
        <v>13522625.578</v>
      </c>
      <c r="P16" s="50">
        <f>'2011'!D18</f>
        <v>13551291.969000001</v>
      </c>
      <c r="Q16" s="50">
        <f>'2012'!D18</f>
        <v>13449670.082</v>
      </c>
      <c r="R16" s="50">
        <f>'2013'!D18</f>
        <v>14083357.791999999</v>
      </c>
      <c r="S16" s="50">
        <f>'2014'!D18</f>
        <v>14156733.001</v>
      </c>
      <c r="T16" s="50">
        <f>'2015'!D18</f>
        <v>14402053.538000001</v>
      </c>
      <c r="U16" s="50">
        <f>'2016'!D18</f>
        <v>15268528.992999997</v>
      </c>
      <c r="V16" s="50">
        <f>'2017'!D18</f>
        <v>15556081.061999999</v>
      </c>
      <c r="W16" s="50">
        <f>'2018'!D18</f>
        <v>15659157.638999999</v>
      </c>
      <c r="X16" s="50">
        <f>'2019'!D18</f>
        <v>15738441.937999999</v>
      </c>
      <c r="Y16" s="50">
        <f>'2020'!D18</f>
        <v>15623611.768000001</v>
      </c>
      <c r="Z16" s="50">
        <f>'2021'!D18</f>
        <v>15055143.215</v>
      </c>
      <c r="AA16" s="50">
        <f>'2022'!D18</f>
        <v>15094805.120000001</v>
      </c>
      <c r="AB16" s="50">
        <f>'2023'!D18</f>
        <v>15309025.784000002</v>
      </c>
      <c r="AC16" s="50">
        <f>'2024'!D18</f>
        <v>16981415.163000003</v>
      </c>
    </row>
    <row r="17" spans="1:29" x14ac:dyDescent="0.2">
      <c r="A17" s="14" t="s">
        <v>19</v>
      </c>
      <c r="B17" s="16">
        <f>'1997'!D19</f>
        <v>8094873.3000000007</v>
      </c>
      <c r="C17" s="50">
        <f>'1998'!D19</f>
        <v>7209409.2000000002</v>
      </c>
      <c r="D17" s="50">
        <f>'1999'!D19</f>
        <v>8312555.5999999996</v>
      </c>
      <c r="E17" s="50">
        <f>'2000'!D19</f>
        <v>9063342.5999999996</v>
      </c>
      <c r="F17" s="50">
        <f>'2001'!D19</f>
        <v>8530878.6999999993</v>
      </c>
      <c r="G17" s="50">
        <f>'2002'!D19</f>
        <v>8363994</v>
      </c>
      <c r="H17" s="50">
        <f>'2003'!D19</f>
        <v>8329644.0999999996</v>
      </c>
      <c r="I17" s="50">
        <f>'2004'!D19</f>
        <v>9112594.5</v>
      </c>
      <c r="J17" s="50">
        <f>'2005'!D19</f>
        <v>10040981.030346494</v>
      </c>
      <c r="K17" s="51">
        <f>'2006'!D19</f>
        <v>10264153.494000001</v>
      </c>
      <c r="L17" s="50">
        <f>'2007'!D19</f>
        <v>11192214.088</v>
      </c>
      <c r="M17" s="15">
        <f>'2008'!D19</f>
        <v>9743608.5120000001</v>
      </c>
      <c r="N17" s="50">
        <f>'2009'!D19</f>
        <v>8791263.8990000002</v>
      </c>
      <c r="O17" s="50">
        <f>'2010'!D19</f>
        <v>9969395.381000001</v>
      </c>
      <c r="P17" s="50">
        <f>'2011'!D19</f>
        <v>9744009.7710000016</v>
      </c>
      <c r="Q17" s="50">
        <f>'2012'!D19</f>
        <v>8923441.2659999989</v>
      </c>
      <c r="R17" s="50">
        <f>'2013'!D19</f>
        <v>8025875.0709999995</v>
      </c>
      <c r="S17" s="50">
        <f>'2014'!D19</f>
        <v>8116100.6099999994</v>
      </c>
      <c r="T17" s="50">
        <f>'2015'!D19</f>
        <v>9001798.4039999992</v>
      </c>
      <c r="U17" s="50">
        <f>'2016'!D19</f>
        <v>10121595.791000001</v>
      </c>
      <c r="V17" s="50">
        <f>'2017'!D19</f>
        <v>9743249.0949999988</v>
      </c>
      <c r="W17" s="50">
        <f>'2018'!D19</f>
        <v>9691001.3379999995</v>
      </c>
      <c r="X17" s="50">
        <f>'2019'!D19</f>
        <v>10280629.986</v>
      </c>
      <c r="Y17" s="50">
        <f>'2020'!D19</f>
        <v>10335320.790999999</v>
      </c>
      <c r="Z17" s="50">
        <f>'2021'!D19</f>
        <v>10702822.967</v>
      </c>
      <c r="AA17" s="50">
        <f>'2022'!D19</f>
        <v>10461415.945</v>
      </c>
      <c r="AB17" s="50">
        <f>'2023'!D19</f>
        <v>10664628.424000002</v>
      </c>
      <c r="AC17" s="50">
        <f>'2024'!D19</f>
        <v>11742278.278999999</v>
      </c>
    </row>
    <row r="18" spans="1:29" x14ac:dyDescent="0.2">
      <c r="A18" s="14" t="s">
        <v>20</v>
      </c>
      <c r="B18" s="16">
        <f>'1997'!D20</f>
        <v>446634787.09999996</v>
      </c>
      <c r="C18" s="16">
        <f>'1998'!D20</f>
        <v>445542365.70000005</v>
      </c>
      <c r="D18" s="16">
        <f>'1999'!D20</f>
        <v>460285506.70000005</v>
      </c>
      <c r="E18" s="50">
        <f>'2000'!D20</f>
        <v>478057703.60000002</v>
      </c>
      <c r="F18" s="50">
        <f>'2001'!D20</f>
        <v>496479310.19999999</v>
      </c>
      <c r="G18" s="50">
        <f>'2002'!D20</f>
        <v>514395149.89999998</v>
      </c>
      <c r="H18" s="50">
        <f>'2003'!D20</f>
        <v>525663399.60000002</v>
      </c>
      <c r="I18" s="50">
        <f>'2004'!D20</f>
        <v>552792515.29999995</v>
      </c>
      <c r="J18" s="50">
        <f>'2005'!D20</f>
        <v>571075707.55769789</v>
      </c>
      <c r="K18" s="51">
        <f>'2006'!D20</f>
        <v>585091871.51199996</v>
      </c>
      <c r="L18" s="50">
        <f>'2007'!D20</f>
        <v>589406816.01499999</v>
      </c>
      <c r="M18" s="15">
        <f>'2008'!D20</f>
        <v>578615338.86500001</v>
      </c>
      <c r="N18" s="50">
        <f>'2009'!D20</f>
        <v>544747268.69299996</v>
      </c>
      <c r="O18" s="50">
        <f>'2010'!D20</f>
        <v>543829419.20899999</v>
      </c>
      <c r="P18" s="50">
        <f>'2011'!D20</f>
        <v>535617281.28900003</v>
      </c>
      <c r="Q18" s="50">
        <f>'2012'!D20</f>
        <v>521918084.61000001</v>
      </c>
      <c r="R18" s="50">
        <f>'2013'!D20</f>
        <v>522831421.74100006</v>
      </c>
      <c r="S18" s="50">
        <f>'2014'!D20</f>
        <v>526454838.81699997</v>
      </c>
      <c r="T18" s="50">
        <f>'2015'!D20</f>
        <v>547979438.11000001</v>
      </c>
      <c r="U18" s="50">
        <f>'2016'!D20</f>
        <v>574712649.18599999</v>
      </c>
      <c r="V18" s="50">
        <f>'2017'!D20</f>
        <v>584906676.72440577</v>
      </c>
      <c r="W18" s="50">
        <f>'2018'!D20</f>
        <v>597397069.74599993</v>
      </c>
      <c r="X18" s="50">
        <f>'2019'!D20</f>
        <v>614251484.92600012</v>
      </c>
      <c r="Y18" s="50">
        <f>'2020'!D20</f>
        <v>589473762.954</v>
      </c>
      <c r="Z18" s="50">
        <f>'2021'!D20</f>
        <v>577167540.62199998</v>
      </c>
      <c r="AA18" s="50">
        <f>'2022'!D20</f>
        <v>606709728.44400001</v>
      </c>
      <c r="AB18" s="50">
        <f>'2023'!D20</f>
        <v>605594223.63600004</v>
      </c>
      <c r="AC18" s="50">
        <f>'2024'!D20</f>
        <v>604086030.21000004</v>
      </c>
    </row>
    <row r="19" spans="1:29" x14ac:dyDescent="0.2">
      <c r="A19" s="14" t="s">
        <v>22</v>
      </c>
      <c r="B19" s="16">
        <f>'1997'!D21</f>
        <v>152653220.5</v>
      </c>
      <c r="C19" s="16">
        <f>'1998'!D21</f>
        <v>158015374.5</v>
      </c>
      <c r="D19" s="16">
        <f>'1999'!D21</f>
        <v>160478436.09999999</v>
      </c>
      <c r="E19" s="50">
        <f>'2000'!D21</f>
        <v>161122456.09999999</v>
      </c>
      <c r="F19" s="50">
        <f>'2001'!D21</f>
        <v>161217638.60000002</v>
      </c>
      <c r="G19" s="50">
        <f>'2002'!D21</f>
        <v>161919601.59999999</v>
      </c>
      <c r="H19" s="50">
        <f>'2003'!D21</f>
        <v>160850346.79999998</v>
      </c>
      <c r="I19" s="50">
        <f>'2004'!D21</f>
        <v>167275005.19999999</v>
      </c>
      <c r="J19" s="50">
        <f>'2005'!D21</f>
        <v>174735264.44880861</v>
      </c>
      <c r="K19" s="51">
        <f>'2006'!D21</f>
        <v>169492808.36699998</v>
      </c>
      <c r="L19" s="50">
        <f>'2007'!D21</f>
        <v>172496874.69500002</v>
      </c>
      <c r="M19" s="15">
        <f>'2008'!D21</f>
        <v>166146359.91400003</v>
      </c>
      <c r="N19" s="50">
        <f>'2009'!D21</f>
        <v>158399935.43899998</v>
      </c>
      <c r="O19" s="50">
        <f>'2010'!D21</f>
        <v>160127072.94699997</v>
      </c>
      <c r="P19" s="50">
        <f>'2011'!D21</f>
        <v>159508157.53400001</v>
      </c>
      <c r="Q19" s="50">
        <f>'2012'!D21</f>
        <v>153677193.398</v>
      </c>
      <c r="R19" s="50">
        <f>'2013'!D21</f>
        <v>154664888.08799997</v>
      </c>
      <c r="S19" s="50">
        <f>'2014'!D21</f>
        <v>151438261.333</v>
      </c>
      <c r="T19" s="50">
        <f>'2015'!D21</f>
        <v>155034852.37400001</v>
      </c>
      <c r="U19" s="50">
        <f>'2016'!D21</f>
        <v>160031555.48100001</v>
      </c>
      <c r="V19" s="50">
        <f>'2017'!D21</f>
        <v>162580548.63700002</v>
      </c>
      <c r="W19" s="50">
        <f>'2018'!D21</f>
        <v>164349632.68500003</v>
      </c>
      <c r="X19" s="50">
        <f>'2019'!D21</f>
        <v>163456518.19099998</v>
      </c>
      <c r="Y19" s="50">
        <f>'2020'!D21</f>
        <v>160074186.016</v>
      </c>
      <c r="Z19" s="50">
        <f>'2021'!D21</f>
        <v>166339510.294</v>
      </c>
      <c r="AA19" s="50">
        <f>'2022'!D21</f>
        <v>172296678.01300001</v>
      </c>
      <c r="AB19" s="50">
        <f>'2023'!D21</f>
        <v>176073826.07099998</v>
      </c>
      <c r="AC19" s="50">
        <f>'2024'!D21</f>
        <v>171579073.59600002</v>
      </c>
    </row>
    <row r="20" spans="1:29" x14ac:dyDescent="0.2">
      <c r="A20" s="14" t="s">
        <v>21</v>
      </c>
      <c r="B20" s="16">
        <f>'1997'!D22</f>
        <v>23069671</v>
      </c>
      <c r="C20" s="50">
        <f>'1998'!D22</f>
        <v>23684858.899999999</v>
      </c>
      <c r="D20" s="50">
        <f>'1999'!D22</f>
        <v>23843438.399999999</v>
      </c>
      <c r="E20" s="50">
        <f>'2000'!D22</f>
        <v>26302643.800000001</v>
      </c>
      <c r="F20" s="50">
        <f>'2001'!D22</f>
        <v>28663346</v>
      </c>
      <c r="G20" s="50">
        <f>'2002'!D22</f>
        <v>31491284.699999999</v>
      </c>
      <c r="H20" s="50">
        <f>'2003'!D22</f>
        <v>34851038.899999999</v>
      </c>
      <c r="I20" s="50">
        <f>'2004'!D22</f>
        <v>39220338.5</v>
      </c>
      <c r="J20" s="50">
        <f>'2005'!D22</f>
        <v>41387393.565684743</v>
      </c>
      <c r="K20" s="51">
        <f>'2006'!D22</f>
        <v>43784083.559</v>
      </c>
      <c r="L20" s="50">
        <f>'2007'!D22</f>
        <v>43059395.552999996</v>
      </c>
      <c r="M20" s="15">
        <f>'2008'!D22</f>
        <v>42386942.586000003</v>
      </c>
      <c r="N20" s="50">
        <f>'2009'!D22</f>
        <v>38456763.285999998</v>
      </c>
      <c r="O20" s="50">
        <f>'2010'!D22</f>
        <v>39721864.095000006</v>
      </c>
      <c r="P20" s="50">
        <f>'2011'!D22</f>
        <v>39044246.82</v>
      </c>
      <c r="Q20" s="50">
        <f>'2012'!D22</f>
        <v>40232907.557999998</v>
      </c>
      <c r="R20" s="50">
        <f>'2013'!D22</f>
        <v>41164671.271000005</v>
      </c>
      <c r="S20" s="50">
        <f>'2014'!D22</f>
        <v>40628950.156999998</v>
      </c>
      <c r="T20" s="50">
        <f>'2015'!D22</f>
        <v>41784906.249000005</v>
      </c>
      <c r="U20" s="50">
        <f>'2016'!D22</f>
        <v>44627607.281000003</v>
      </c>
      <c r="V20" s="50">
        <f>'2017'!D22</f>
        <v>47034174.138999999</v>
      </c>
      <c r="W20" s="50">
        <f>'2018'!D22</f>
        <v>49342237.267999999</v>
      </c>
      <c r="X20" s="50">
        <f>'2019'!D22</f>
        <v>49958417.092000008</v>
      </c>
      <c r="Y20" s="50">
        <f>'2020'!D22</f>
        <v>47629780.886</v>
      </c>
      <c r="Z20" s="50">
        <f>'2021'!D22</f>
        <v>50000434.203000002</v>
      </c>
      <c r="AA20" s="50">
        <f>'2022'!D22</f>
        <v>50890874.292999998</v>
      </c>
      <c r="AB20" s="50">
        <f>'2023'!D22</f>
        <v>49601202.25</v>
      </c>
      <c r="AC20" s="50">
        <f>'2024'!D22</f>
        <v>49854773.908000007</v>
      </c>
    </row>
    <row r="21" spans="1:29" x14ac:dyDescent="0.2">
      <c r="A21" s="14" t="s">
        <v>23</v>
      </c>
      <c r="B21" s="16">
        <f>'1997'!D23</f>
        <v>6331646.9000000004</v>
      </c>
      <c r="C21" s="16">
        <f>'1998'!D23</f>
        <v>6625791.2999999998</v>
      </c>
      <c r="D21" s="16">
        <f>'1999'!D23</f>
        <v>7657335.9000000004</v>
      </c>
      <c r="E21" s="50">
        <f>'2000'!D23</f>
        <v>7809261.9000000004</v>
      </c>
      <c r="F21" s="50">
        <f>'2001'!D23</f>
        <v>8218481.0999999996</v>
      </c>
      <c r="G21" s="50">
        <f>'2002'!D23</f>
        <v>7851445.6000000006</v>
      </c>
      <c r="H21" s="50">
        <f>'2003'!D23</f>
        <v>7939964.7999999998</v>
      </c>
      <c r="I21" s="50">
        <f>'2004'!D23</f>
        <v>7072951.5999999996</v>
      </c>
      <c r="J21" s="50">
        <f>'2005'!D23</f>
        <v>6731348.3536766414</v>
      </c>
      <c r="K21" s="51">
        <f>'2006'!D23</f>
        <v>10715132.559</v>
      </c>
      <c r="L21" s="50">
        <f>'2007'!D23</f>
        <v>8334425.2160000009</v>
      </c>
      <c r="M21" s="15">
        <f>'2008'!D23</f>
        <v>7906446.728000002</v>
      </c>
      <c r="N21" s="50">
        <f>'2009'!D23</f>
        <v>7058967.9220000003</v>
      </c>
      <c r="O21" s="50">
        <f>'2010'!D23</f>
        <v>7368380.9859999996</v>
      </c>
      <c r="P21" s="50">
        <f>'2011'!D23</f>
        <v>7148192.4949999992</v>
      </c>
      <c r="Q21" s="50">
        <f>'2012'!D23</f>
        <v>6836483.0620000008</v>
      </c>
      <c r="R21" s="50">
        <f>'2013'!D23</f>
        <v>6482846.3320000004</v>
      </c>
      <c r="S21" s="50">
        <f>'2014'!D23</f>
        <v>6609716.675999999</v>
      </c>
      <c r="T21" s="50">
        <f>'2015'!D23</f>
        <v>6756748.3390000006</v>
      </c>
      <c r="U21" s="50">
        <f>'2016'!D23</f>
        <v>7068911.8830000004</v>
      </c>
      <c r="V21" s="50">
        <f>'2017'!D23</f>
        <v>7337829.5240000002</v>
      </c>
      <c r="W21" s="50">
        <f>'2018'!D23</f>
        <v>7214021.6509999987</v>
      </c>
      <c r="X21" s="50">
        <f>'2019'!D23</f>
        <v>7499166.7989999996</v>
      </c>
      <c r="Y21" s="50">
        <f>'2020'!D23</f>
        <v>7335272.2459999993</v>
      </c>
      <c r="Z21" s="50">
        <f>'2021'!D23</f>
        <v>7788206.5779999997</v>
      </c>
      <c r="AA21" s="50">
        <f>'2022'!D23</f>
        <v>7660627.5759999994</v>
      </c>
      <c r="AB21" s="50">
        <f>'2023'!D23</f>
        <v>7220723.398</v>
      </c>
      <c r="AC21" s="50">
        <f>'2024'!D23</f>
        <v>7392933.6239999998</v>
      </c>
    </row>
    <row r="22" spans="1:29" x14ac:dyDescent="0.2">
      <c r="A22" s="14" t="s">
        <v>24</v>
      </c>
      <c r="B22" s="50">
        <f>'1997'!D24</f>
        <v>27609460.600000001</v>
      </c>
      <c r="C22" s="16">
        <f>'1998'!D24</f>
        <v>37006531.400000006</v>
      </c>
      <c r="D22" s="16">
        <f>'1999'!D24</f>
        <v>42383162.899999999</v>
      </c>
      <c r="E22" s="50">
        <f>'2000'!D24</f>
        <v>42618445.700000003</v>
      </c>
      <c r="F22" s="50">
        <f>'2001'!D24</f>
        <v>42135215.899999999</v>
      </c>
      <c r="G22" s="50">
        <f>'2002'!D24</f>
        <v>49694656.299999997</v>
      </c>
      <c r="H22" s="50">
        <f>'2003'!D24</f>
        <v>52116712.899999999</v>
      </c>
      <c r="I22" s="50">
        <f>'2004'!D24</f>
        <v>50481799.400000006</v>
      </c>
      <c r="J22" s="50">
        <f>'2005'!D24</f>
        <v>55903777.136481807</v>
      </c>
      <c r="K22" s="51">
        <f>'2006'!D24</f>
        <v>67861054.853</v>
      </c>
      <c r="L22" s="50">
        <f>'2007'!D24</f>
        <v>71066468.085999995</v>
      </c>
      <c r="M22" s="15">
        <f>'2008'!D24</f>
        <v>64908173.006000005</v>
      </c>
      <c r="N22" s="50">
        <f>'2009'!D24</f>
        <v>56194797.941999994</v>
      </c>
      <c r="O22" s="50">
        <f>'2010'!D24</f>
        <v>53273587.346000001</v>
      </c>
      <c r="P22" s="50">
        <f>'2011'!D24</f>
        <v>51641990.946000002</v>
      </c>
      <c r="Q22" s="50">
        <f>'2012'!D24</f>
        <v>46043066.625</v>
      </c>
      <c r="R22" s="50">
        <f>'2013'!D24</f>
        <v>45054676.093999997</v>
      </c>
      <c r="S22" s="50">
        <f>'2014'!D24</f>
        <v>44951463.063000008</v>
      </c>
      <c r="T22" s="50">
        <f>'2015'!D24</f>
        <v>44780756.75</v>
      </c>
      <c r="U22" s="50">
        <f>'2016'!D24</f>
        <v>47215047.041999996</v>
      </c>
      <c r="V22" s="50">
        <f>'2017'!D24</f>
        <v>48117498.108000003</v>
      </c>
      <c r="W22" s="50">
        <f>'2018'!D24</f>
        <v>47522653.559</v>
      </c>
      <c r="X22" s="50">
        <f>'2019'!D24</f>
        <v>48678294.68900001</v>
      </c>
      <c r="Y22" s="50">
        <f>'2020'!D24</f>
        <v>32216559.295000002</v>
      </c>
      <c r="Z22" s="50">
        <f>'2021'!D24</f>
        <v>45970742.591000006</v>
      </c>
      <c r="AA22" s="50">
        <f>'2022'!D24</f>
        <v>47951657.995999992</v>
      </c>
      <c r="AB22" s="50">
        <f>'2023'!D24</f>
        <v>47899314.941999994</v>
      </c>
      <c r="AC22" s="50">
        <f>'2024'!D24</f>
        <v>43196198.821000002</v>
      </c>
    </row>
    <row r="23" spans="1:29" x14ac:dyDescent="0.2">
      <c r="A23" s="14" t="s">
        <v>25</v>
      </c>
      <c r="B23" s="16">
        <f>'1997'!D25</f>
        <v>4550159.9000000004</v>
      </c>
      <c r="C23" s="50">
        <f>'1998'!D25</f>
        <v>5663479.8999999994</v>
      </c>
      <c r="D23" s="50">
        <f>'1999'!D25</f>
        <v>5912091.7000000002</v>
      </c>
      <c r="E23" s="50">
        <f>'2000'!D25</f>
        <v>5463212.6999999993</v>
      </c>
      <c r="F23" s="50">
        <f>'2001'!D25</f>
        <v>6503900.9000000004</v>
      </c>
      <c r="G23" s="50">
        <f>'2002'!D25</f>
        <v>6409336.5999999996</v>
      </c>
      <c r="H23" s="50">
        <f>'2003'!D25</f>
        <v>6644786.9000000004</v>
      </c>
      <c r="I23" s="50">
        <f>'2004'!D25</f>
        <v>6509192.2999999998</v>
      </c>
      <c r="J23" s="50">
        <f>'2005'!D25</f>
        <v>7133456.0278363135</v>
      </c>
      <c r="K23" s="51">
        <f>'2006'!D25</f>
        <v>7574305.6409999998</v>
      </c>
      <c r="L23" s="50">
        <f>'2007'!D25</f>
        <v>7663056.1900000004</v>
      </c>
      <c r="M23" s="15">
        <f>'2008'!D25</f>
        <v>7932761.8219999988</v>
      </c>
      <c r="N23" s="50">
        <f>'2009'!D25</f>
        <v>8466880.1380000003</v>
      </c>
      <c r="O23" s="50">
        <f>'2010'!D25</f>
        <v>8331106.1530000009</v>
      </c>
      <c r="P23" s="50">
        <f>'2011'!D25</f>
        <v>7817252.7690000003</v>
      </c>
      <c r="Q23" s="50">
        <f>'2012'!D25</f>
        <v>6999043.546000002</v>
      </c>
      <c r="R23" s="50">
        <f>'2013'!D25</f>
        <v>6382573.7290000003</v>
      </c>
      <c r="S23" s="50">
        <f>'2014'!D25</f>
        <v>6954674.5899999999</v>
      </c>
      <c r="T23" s="50">
        <f>'2015'!D25</f>
        <v>7155784.1229999997</v>
      </c>
      <c r="U23" s="50">
        <f>'2016'!D25</f>
        <v>8288727.8770000003</v>
      </c>
      <c r="V23" s="50">
        <f>'2017'!D25</f>
        <v>7925450.6339999996</v>
      </c>
      <c r="W23" s="50">
        <f>'2018'!D25</f>
        <v>8574623.3929999992</v>
      </c>
      <c r="X23" s="50">
        <f>'2019'!D25</f>
        <v>9134817.6999999993</v>
      </c>
      <c r="Y23" s="50">
        <f>'2020'!D25</f>
        <v>8600691.8219999988</v>
      </c>
      <c r="Z23" s="50">
        <f>'2021'!D25</f>
        <v>8782785.3229999989</v>
      </c>
      <c r="AA23" s="50">
        <f>'2022'!D25</f>
        <v>9182383.3480000012</v>
      </c>
      <c r="AB23" s="50">
        <f>'2023'!D25</f>
        <v>9404909.7249999978</v>
      </c>
      <c r="AC23" s="50">
        <f>'2024'!D25</f>
        <v>10309451.793</v>
      </c>
    </row>
    <row r="24" spans="1:29" x14ac:dyDescent="0.2">
      <c r="A24" s="14" t="s">
        <v>26</v>
      </c>
      <c r="B24" s="16">
        <f>'1997'!D26</f>
        <v>4436296.5999999996</v>
      </c>
      <c r="C24" s="50">
        <f>'1998'!D26</f>
        <v>4698643.6000000006</v>
      </c>
      <c r="D24" s="50">
        <f>'1999'!D26</f>
        <v>5005061.4000000004</v>
      </c>
      <c r="E24" s="50">
        <f>'2000'!D26</f>
        <v>5047509.4000000004</v>
      </c>
      <c r="F24" s="50">
        <f>'2001'!D26</f>
        <v>4982329.3</v>
      </c>
      <c r="G24" s="50">
        <f>'2002'!D26</f>
        <v>5088444.7</v>
      </c>
      <c r="H24" s="50">
        <f>'2003'!D26</f>
        <v>5619907.5999999996</v>
      </c>
      <c r="I24" s="50">
        <f>'2004'!D26</f>
        <v>6000911.6999999993</v>
      </c>
      <c r="J24" s="50">
        <f>'2005'!D26</f>
        <v>6724457.3062197203</v>
      </c>
      <c r="K24" s="51">
        <f>'2006'!D26</f>
        <v>6443530.0109999999</v>
      </c>
      <c r="L24" s="50">
        <f>'2007'!D26</f>
        <v>6092049.9730000002</v>
      </c>
      <c r="M24" s="15">
        <f>'2008'!D26</f>
        <v>5342706.0999999996</v>
      </c>
      <c r="N24" s="50">
        <f>'2009'!D26</f>
        <v>4896706.7680000002</v>
      </c>
      <c r="O24" s="50">
        <f>'2010'!D26</f>
        <v>5415450.0660000006</v>
      </c>
      <c r="P24" s="50">
        <f>'2011'!D26</f>
        <v>5203492.6959999995</v>
      </c>
      <c r="Q24" s="50">
        <f>'2012'!D26</f>
        <v>5103902.9360000007</v>
      </c>
      <c r="R24" s="50">
        <f>'2013'!D26</f>
        <v>4363725.6870000008</v>
      </c>
      <c r="S24" s="50">
        <f>'2014'!D26</f>
        <v>4357833.7870000005</v>
      </c>
      <c r="T24" s="50">
        <f>'2015'!D26</f>
        <v>4590000.0219999999</v>
      </c>
      <c r="U24" s="50">
        <f>'2016'!D26</f>
        <v>5310270.45</v>
      </c>
      <c r="V24" s="50">
        <f>'2017'!D26</f>
        <v>5971982.2999999998</v>
      </c>
      <c r="W24" s="50">
        <f>'2018'!D26</f>
        <v>11444303.605999999</v>
      </c>
      <c r="X24" s="50">
        <f>'2019'!D26</f>
        <v>12288420.443</v>
      </c>
      <c r="Y24" s="50">
        <f>'2020'!D26</f>
        <v>7129280.1500000004</v>
      </c>
      <c r="Z24" s="50">
        <f>'2021'!D26</f>
        <v>13009006.418000001</v>
      </c>
      <c r="AA24" s="50">
        <f>'2022'!D26</f>
        <v>13368807.142999999</v>
      </c>
      <c r="AB24" s="50">
        <f>'2023'!D26</f>
        <v>13187370.676999999</v>
      </c>
      <c r="AC24" s="50">
        <f>'2024'!D26</f>
        <v>12829702.138999999</v>
      </c>
    </row>
    <row r="25" spans="1:29" x14ac:dyDescent="0.2">
      <c r="A25" s="14" t="s">
        <v>27</v>
      </c>
      <c r="B25" s="16">
        <f>'1997'!D27</f>
        <v>6017957.2000000002</v>
      </c>
      <c r="C25" s="16">
        <f>'1998'!D27</f>
        <v>5882308.4000000004</v>
      </c>
      <c r="D25" s="16">
        <f>'1999'!D27</f>
        <v>5859491.0999999996</v>
      </c>
      <c r="E25" s="50">
        <f>'2000'!D27</f>
        <v>5778241.5999999996</v>
      </c>
      <c r="F25" s="50">
        <f>'2001'!D27</f>
        <v>5953707.8000000007</v>
      </c>
      <c r="G25" s="50">
        <f>'2002'!D27</f>
        <v>5850301.5999999996</v>
      </c>
      <c r="H25" s="50">
        <f>'2003'!D27</f>
        <v>5877628.0999999996</v>
      </c>
      <c r="I25" s="50">
        <f>'2004'!D27</f>
        <v>6631716.5</v>
      </c>
      <c r="J25" s="50">
        <f>'2005'!D27</f>
        <v>7274864.110087933</v>
      </c>
      <c r="K25" s="51">
        <f>'2006'!D27</f>
        <v>7462851.8969999999</v>
      </c>
      <c r="L25" s="50">
        <f>'2007'!D27</f>
        <v>7922208.317999999</v>
      </c>
      <c r="M25" s="15">
        <f>'2008'!D27</f>
        <v>7017848.3470000001</v>
      </c>
      <c r="N25" s="50">
        <f>'2009'!D27</f>
        <v>6394609.7399999993</v>
      </c>
      <c r="O25" s="50">
        <f>'2010'!D27</f>
        <v>6903376.6509999996</v>
      </c>
      <c r="P25" s="50">
        <f>'2011'!D27</f>
        <v>6961737.3559999997</v>
      </c>
      <c r="Q25" s="50">
        <f>'2012'!D27</f>
        <v>6092994.6600000001</v>
      </c>
      <c r="R25" s="50">
        <f>'2013'!D27</f>
        <v>5884223.8849999988</v>
      </c>
      <c r="S25" s="50">
        <f>'2014'!D27</f>
        <v>6237449.9160000002</v>
      </c>
      <c r="T25" s="50">
        <f>'2015'!D27</f>
        <v>6866953.7510000002</v>
      </c>
      <c r="U25" s="50">
        <f>'2016'!D27</f>
        <v>6539989.0690000001</v>
      </c>
      <c r="V25" s="50">
        <f>'2017'!D27</f>
        <v>6610540.227</v>
      </c>
      <c r="W25" s="50">
        <f>'2018'!D27</f>
        <v>6736718.7500000009</v>
      </c>
      <c r="X25" s="50">
        <f>'2019'!D27</f>
        <v>7103784.852</v>
      </c>
      <c r="Y25" s="50">
        <f>'2020'!D27</f>
        <v>7237786.5630000001</v>
      </c>
      <c r="Z25" s="50">
        <f>'2021'!D27</f>
        <v>7798316.8269999996</v>
      </c>
      <c r="AA25" s="50">
        <f>'2022'!D27</f>
        <v>7351472.727</v>
      </c>
      <c r="AB25" s="50">
        <f>'2023'!D27</f>
        <v>7538502.6849999987</v>
      </c>
      <c r="AC25" s="50">
        <f>'2024'!D27</f>
        <v>7592098.6309999991</v>
      </c>
    </row>
    <row r="26" spans="1:29" x14ac:dyDescent="0.2">
      <c r="A26" s="14" t="s">
        <v>28</v>
      </c>
      <c r="B26" s="16">
        <f>'1997'!D28</f>
        <v>17476282.199999999</v>
      </c>
      <c r="C26" s="50">
        <f>'1998'!D28</f>
        <v>17535249.300000001</v>
      </c>
      <c r="D26" s="50">
        <f>'1999'!D28</f>
        <v>17720044</v>
      </c>
      <c r="E26" s="50">
        <f>'2000'!D28</f>
        <v>17588884.699999999</v>
      </c>
      <c r="F26" s="50">
        <f>'2001'!D28</f>
        <v>17257793.5</v>
      </c>
      <c r="G26" s="50">
        <f>'2002'!D28</f>
        <v>17740984.800000001</v>
      </c>
      <c r="H26" s="50">
        <f>'2003'!D28</f>
        <v>16679454.5</v>
      </c>
      <c r="I26" s="50">
        <f>'2004'!D28</f>
        <v>17181727.100000001</v>
      </c>
      <c r="J26" s="50">
        <f>'2005'!D28</f>
        <v>17872814.59704962</v>
      </c>
      <c r="K26" s="51">
        <f>'2006'!D28</f>
        <v>18581393.247000001</v>
      </c>
      <c r="L26" s="50">
        <f>'2007'!D28</f>
        <v>16935751.581</v>
      </c>
      <c r="M26" s="15">
        <f>'2008'!D28</f>
        <v>17467396.656000003</v>
      </c>
      <c r="N26" s="50">
        <f>'2009'!D28</f>
        <v>15595409.5</v>
      </c>
      <c r="O26" s="50">
        <f>'2010'!D28</f>
        <v>15236614.888</v>
      </c>
      <c r="P26" s="50">
        <f>'2011'!D28</f>
        <v>15264853.948999999</v>
      </c>
      <c r="Q26" s="50">
        <f>'2012'!D28</f>
        <v>14405523.007999998</v>
      </c>
      <c r="R26" s="50">
        <f>'2013'!D28</f>
        <v>15971555.149</v>
      </c>
      <c r="S26" s="50">
        <f>'2014'!D28</f>
        <v>39598171.178000003</v>
      </c>
      <c r="T26" s="50">
        <f>'2015'!D28</f>
        <v>41012957.902999997</v>
      </c>
      <c r="U26" s="50">
        <f>'2016'!D28</f>
        <v>58852019.414999992</v>
      </c>
      <c r="V26" s="50">
        <f>'2017'!D28</f>
        <v>58523109.816543087</v>
      </c>
      <c r="W26" s="50">
        <f>'2018'!D28</f>
        <v>55058470.002121396</v>
      </c>
      <c r="X26" s="50">
        <f>'2019'!D28</f>
        <v>53100722.114439294</v>
      </c>
      <c r="Y26" s="50">
        <f>'2020'!D28</f>
        <v>22164518.403999999</v>
      </c>
      <c r="Z26" s="50">
        <f>'2021'!D28</f>
        <v>54348576.656000003</v>
      </c>
      <c r="AA26" s="50">
        <f>'2022'!D28</f>
        <v>55251478.348000005</v>
      </c>
      <c r="AB26" s="50">
        <f>'2023'!D28</f>
        <v>50156875.181999996</v>
      </c>
      <c r="AC26" s="50">
        <f>'2024'!D28</f>
        <v>49525536.108000003</v>
      </c>
    </row>
    <row r="27" spans="1:29" x14ac:dyDescent="0.2">
      <c r="A27" s="14" t="s">
        <v>29</v>
      </c>
      <c r="B27" s="16">
        <f>'1997'!D29</f>
        <v>13814465.6</v>
      </c>
      <c r="C27" s="16">
        <f>'1998'!D29</f>
        <v>13454169.300000001</v>
      </c>
      <c r="D27" s="16">
        <f>'1999'!D29</f>
        <v>14212287.6</v>
      </c>
      <c r="E27" s="50">
        <f>'2000'!D29</f>
        <v>14788957.5</v>
      </c>
      <c r="F27" s="50">
        <f>'2001'!D29</f>
        <v>14156215.4</v>
      </c>
      <c r="G27" s="50">
        <f>'2002'!D29</f>
        <v>15865873.399999999</v>
      </c>
      <c r="H27" s="50">
        <f>'2003'!D29</f>
        <v>16552411.699999999</v>
      </c>
      <c r="I27" s="50">
        <f>'2004'!D29</f>
        <v>17956664.300000001</v>
      </c>
      <c r="J27" s="50">
        <f>'2005'!D29</f>
        <v>20383536.695401616</v>
      </c>
      <c r="K27" s="51">
        <f>'2006'!D29</f>
        <v>19756756.809999999</v>
      </c>
      <c r="L27" s="50">
        <f>'2007'!D29</f>
        <v>18496480.620999999</v>
      </c>
      <c r="M27" s="15">
        <f>'2008'!D29</f>
        <v>17342735.578000002</v>
      </c>
      <c r="N27" s="50">
        <f>'2009'!D29</f>
        <v>17425341.775000002</v>
      </c>
      <c r="O27" s="50">
        <f>'2010'!D29</f>
        <v>15031986.289000001</v>
      </c>
      <c r="P27" s="50">
        <f>'2011'!D29</f>
        <v>14440125.687999999</v>
      </c>
      <c r="Q27" s="50">
        <f>'2012'!D29</f>
        <v>14087177.32</v>
      </c>
      <c r="R27" s="50">
        <f>'2013'!D29</f>
        <v>14407306.947999999</v>
      </c>
      <c r="S27" s="50">
        <f>'2014'!D29</f>
        <v>14750939.991</v>
      </c>
      <c r="T27" s="50">
        <f>'2015'!D29</f>
        <v>14909954.916999999</v>
      </c>
      <c r="U27" s="50">
        <f>'2016'!D29</f>
        <v>15595646.397</v>
      </c>
      <c r="V27" s="50">
        <f>'2017'!D29</f>
        <v>15843734.280999999</v>
      </c>
      <c r="W27" s="50">
        <f>'2018'!D29</f>
        <v>16128084.912</v>
      </c>
      <c r="X27" s="50">
        <f>'2019'!D29</f>
        <v>16202493.487</v>
      </c>
      <c r="Y27" s="50">
        <f>'2020'!D29</f>
        <v>16648382.975</v>
      </c>
      <c r="Z27" s="50">
        <f>'2021'!D29</f>
        <v>16743267.926999999</v>
      </c>
      <c r="AA27" s="50">
        <f>'2022'!D29</f>
        <v>17552164.596000001</v>
      </c>
      <c r="AB27" s="50">
        <f>'2023'!D29</f>
        <v>17881572.215999998</v>
      </c>
      <c r="AC27" s="50">
        <f>'2024'!D29</f>
        <v>17587731.449000001</v>
      </c>
    </row>
    <row r="28" spans="1:29" x14ac:dyDescent="0.2">
      <c r="A28" s="14" t="s">
        <v>30</v>
      </c>
      <c r="B28" s="16">
        <f>'1997'!D30</f>
        <v>25719574.5</v>
      </c>
      <c r="C28" s="50">
        <f>'1998'!D30</f>
        <v>26799454.700000003</v>
      </c>
      <c r="D28" s="50">
        <f>'1999'!D30</f>
        <v>28082494</v>
      </c>
      <c r="E28" s="50">
        <f>'2000'!D30</f>
        <v>29486812.5</v>
      </c>
      <c r="F28" s="50">
        <f>'2001'!D30</f>
        <v>27673965.5</v>
      </c>
      <c r="G28" s="50">
        <f>'2002'!D30</f>
        <v>26873037.299999997</v>
      </c>
      <c r="H28" s="50">
        <f>'2003'!D30</f>
        <v>27390675.100000001</v>
      </c>
      <c r="I28" s="50">
        <f>'2004'!D30</f>
        <v>28305304.899999999</v>
      </c>
      <c r="J28" s="50">
        <f>'2005'!D30</f>
        <v>29202551.312234059</v>
      </c>
      <c r="K28" s="51">
        <f>'2006'!D30</f>
        <v>30667887.441</v>
      </c>
      <c r="L28" s="50">
        <f>'2007'!D30</f>
        <v>30553363.412</v>
      </c>
      <c r="M28" s="15">
        <f>'2008'!D30</f>
        <v>28403453.419999998</v>
      </c>
      <c r="N28" s="50">
        <f>'2009'!D30</f>
        <v>24276122.680000003</v>
      </c>
      <c r="O28" s="50">
        <f>'2010'!D30</f>
        <v>25081416.651999995</v>
      </c>
      <c r="P28" s="50">
        <f>'2011'!D30</f>
        <v>24607667.336000003</v>
      </c>
      <c r="Q28" s="50">
        <f>'2012'!D30</f>
        <v>24125743.862</v>
      </c>
      <c r="R28" s="50">
        <f>'2013'!D30</f>
        <v>23587777.796999998</v>
      </c>
      <c r="S28" s="50">
        <f>'2014'!D30</f>
        <v>23838243.398000002</v>
      </c>
      <c r="T28" s="50">
        <f>'2015'!D30</f>
        <v>24472096.649999999</v>
      </c>
      <c r="U28" s="50">
        <f>'2016'!D30</f>
        <v>25732510.193999998</v>
      </c>
      <c r="V28" s="50">
        <f>'2017'!D30</f>
        <v>27436655.519000001</v>
      </c>
      <c r="W28" s="50">
        <f>'2018'!D30</f>
        <v>27766833.553999998</v>
      </c>
      <c r="X28" s="50">
        <f>'2019'!D30</f>
        <v>27990497.522</v>
      </c>
      <c r="Y28" s="50">
        <f>'2020'!D30</f>
        <v>28584702.267999999</v>
      </c>
      <c r="Z28" s="50">
        <f>'2021'!D30</f>
        <v>29408785.265000001</v>
      </c>
      <c r="AA28" s="50">
        <f>'2022'!D30</f>
        <v>31038161.679000001</v>
      </c>
      <c r="AB28" s="50">
        <f>'2023'!D30</f>
        <v>31761034.912</v>
      </c>
      <c r="AC28" s="50">
        <f>'2024'!D30</f>
        <v>33406540.032999996</v>
      </c>
    </row>
    <row r="29" spans="1:29" x14ac:dyDescent="0.2">
      <c r="A29" s="14" t="s">
        <v>31</v>
      </c>
      <c r="B29" s="16">
        <f>'1997'!D31</f>
        <v>66891434.700000003</v>
      </c>
      <c r="C29" s="50">
        <f>'1998'!D31</f>
        <v>66543415.5</v>
      </c>
      <c r="D29" s="50">
        <f>'1999'!D31</f>
        <v>68329839.700000003</v>
      </c>
      <c r="E29" s="50">
        <f>'2000'!D31</f>
        <v>70132783.700000003</v>
      </c>
      <c r="F29" s="50">
        <f>'2001'!D31</f>
        <v>68600361.299999997</v>
      </c>
      <c r="G29" s="50">
        <f>'2002'!D31</f>
        <v>66741348.100000001</v>
      </c>
      <c r="H29" s="50">
        <f>'2003'!D31</f>
        <v>69892458.5</v>
      </c>
      <c r="I29" s="50">
        <f>'2004'!D31</f>
        <v>76159388.399999991</v>
      </c>
      <c r="J29" s="50">
        <f>'2005'!D31</f>
        <v>86188831.214213476</v>
      </c>
      <c r="K29" s="51">
        <f>'2006'!D31</f>
        <v>89668774.362000003</v>
      </c>
      <c r="L29" s="50">
        <f>'2007'!D31</f>
        <v>93841286.578000009</v>
      </c>
      <c r="M29" s="15">
        <f>'2008'!D31</f>
        <v>91225888.230000004</v>
      </c>
      <c r="N29" s="50">
        <f>'2009'!D31</f>
        <v>85534456.581000015</v>
      </c>
      <c r="O29" s="50">
        <f>'2010'!D31</f>
        <v>85928030.253999993</v>
      </c>
      <c r="P29" s="50">
        <f>'2011'!D31</f>
        <v>85732626.794</v>
      </c>
      <c r="Q29" s="50">
        <f>'2012'!D31</f>
        <v>81627010.047000006</v>
      </c>
      <c r="R29" s="50">
        <f>'2013'!D31</f>
        <v>79976477.076000005</v>
      </c>
      <c r="S29" s="50">
        <f>'2014'!D31</f>
        <v>78646582.243000001</v>
      </c>
      <c r="T29" s="50">
        <f>'2015'!D31</f>
        <v>80368378.55399999</v>
      </c>
      <c r="U29" s="50">
        <f>'2016'!D31</f>
        <v>84833645.853999987</v>
      </c>
      <c r="V29" s="50">
        <f>'2017'!D31</f>
        <v>87772572.246000007</v>
      </c>
      <c r="W29" s="50">
        <f>'2018'!D31</f>
        <v>90154766.569000006</v>
      </c>
      <c r="X29" s="50">
        <f>'2019'!D31</f>
        <v>90873837.159999996</v>
      </c>
      <c r="Y29" s="50">
        <f>'2020'!D31</f>
        <v>86887131.679999992</v>
      </c>
      <c r="Z29" s="50">
        <f>'2021'!D31</f>
        <v>88598205.974000022</v>
      </c>
      <c r="AA29" s="50">
        <f>'2022'!D31</f>
        <v>92324382.098999992</v>
      </c>
      <c r="AB29" s="50">
        <f>'2023'!D31</f>
        <v>95907728.641000018</v>
      </c>
      <c r="AC29" s="50">
        <f>'2024'!D31</f>
        <v>98100094.807999998</v>
      </c>
    </row>
    <row r="30" spans="1:29" x14ac:dyDescent="0.2">
      <c r="A30" s="14" t="s">
        <v>32</v>
      </c>
      <c r="B30" s="16">
        <f>'1997'!D32</f>
        <v>45392886</v>
      </c>
      <c r="C30" s="16">
        <f>'1998'!D32</f>
        <v>45720454.599999994</v>
      </c>
      <c r="D30" s="16">
        <f>'1999'!D32</f>
        <v>47516161.100000001</v>
      </c>
      <c r="E30" s="50">
        <f>'2000'!D32</f>
        <v>46845812.5</v>
      </c>
      <c r="F30" s="50">
        <f>'2001'!D32</f>
        <v>48283597.200000003</v>
      </c>
      <c r="G30" s="50">
        <f>'2002'!D32</f>
        <v>47905577</v>
      </c>
      <c r="H30" s="50">
        <f>'2003'!D32</f>
        <v>48967720.200000003</v>
      </c>
      <c r="I30" s="50">
        <f>'2004'!D32</f>
        <v>51539513</v>
      </c>
      <c r="J30" s="50">
        <f>'2005'!D32</f>
        <v>53939155.956475258</v>
      </c>
      <c r="K30" s="51">
        <f>'2006'!D32</f>
        <v>53528468.767000005</v>
      </c>
      <c r="L30" s="50">
        <f>'2007'!D32</f>
        <v>52208147.376999989</v>
      </c>
      <c r="M30" s="15">
        <f>'2008'!D32</f>
        <v>52675582.024000004</v>
      </c>
      <c r="N30" s="50">
        <f>'2009'!D32</f>
        <v>51384727.99000001</v>
      </c>
      <c r="O30" s="50">
        <f>'2010'!D32</f>
        <v>51672846.595999993</v>
      </c>
      <c r="P30" s="50">
        <f>'2011'!D32</f>
        <v>51405490.041999996</v>
      </c>
      <c r="Q30" s="50">
        <f>'2012'!D32</f>
        <v>51945054.912999995</v>
      </c>
      <c r="R30" s="50">
        <f>'2013'!D32</f>
        <v>53833602.333999999</v>
      </c>
      <c r="S30" s="50">
        <f>'2014'!D32</f>
        <v>51873550.346000001</v>
      </c>
      <c r="T30" s="50">
        <f>'2015'!D32</f>
        <v>52615393.848999999</v>
      </c>
      <c r="U30" s="50">
        <f>'2016'!D32</f>
        <v>53699966.152999997</v>
      </c>
      <c r="V30" s="50">
        <f>'2017'!D32</f>
        <v>54979870.263999999</v>
      </c>
      <c r="W30" s="50">
        <f>'2018'!D32</f>
        <v>55579493.741999999</v>
      </c>
      <c r="X30" s="50">
        <f>'2019'!D32</f>
        <v>54958311.941</v>
      </c>
      <c r="Y30" s="50">
        <f>'2020'!D32</f>
        <v>53015835.422999993</v>
      </c>
      <c r="Z30" s="50">
        <f>'2021'!D32</f>
        <v>55009690.394000001</v>
      </c>
      <c r="AA30" s="50">
        <f>'2022'!D32</f>
        <v>57384999.136999995</v>
      </c>
      <c r="AB30" s="50">
        <f>'2023'!D32</f>
        <v>58588524.028999999</v>
      </c>
      <c r="AC30" s="50">
        <f>'2024'!D32</f>
        <v>58055879.917000011</v>
      </c>
    </row>
    <row r="31" spans="1:29" x14ac:dyDescent="0.2">
      <c r="A31" s="14" t="s">
        <v>33</v>
      </c>
      <c r="B31" s="16">
        <f>'1997'!D33</f>
        <v>528388602.19999999</v>
      </c>
      <c r="C31" s="50">
        <f>'1998'!D33</f>
        <v>542077582.29999995</v>
      </c>
      <c r="D31" s="50">
        <f>'1999'!D33</f>
        <v>568205462.70000005</v>
      </c>
      <c r="E31" s="50">
        <f>'2000'!D33</f>
        <v>597270493</v>
      </c>
      <c r="F31" s="50">
        <f>'2001'!D33</f>
        <v>590794688.20000005</v>
      </c>
      <c r="G31" s="50">
        <f>'2002'!D33</f>
        <v>616865287.29999995</v>
      </c>
      <c r="H31" s="50">
        <f>'2003'!D33</f>
        <v>642842244.79999995</v>
      </c>
      <c r="I31" s="50">
        <f>'2004'!D33</f>
        <v>658358754.70000005</v>
      </c>
      <c r="J31" s="50">
        <f>'2005'!D33</f>
        <v>687097341.6804626</v>
      </c>
      <c r="K31" s="51">
        <f>'2006'!D33</f>
        <v>701053499.71500003</v>
      </c>
      <c r="L31" s="50">
        <f>'2007'!D33</f>
        <v>708271674.005</v>
      </c>
      <c r="M31" s="15">
        <f>'2008'!D33</f>
        <v>690810745.40200007</v>
      </c>
      <c r="N31" s="50">
        <f>'2009'!D33</f>
        <v>666510202.22399998</v>
      </c>
      <c r="O31" s="50">
        <f>'2010'!D33</f>
        <v>675483294.21999991</v>
      </c>
      <c r="P31" s="50">
        <f>'2011'!D33</f>
        <v>668102331.42599988</v>
      </c>
      <c r="Q31" s="50">
        <f>'2012'!D33</f>
        <v>657982364.24699998</v>
      </c>
      <c r="R31" s="50">
        <f>'2013'!D33</f>
        <v>640768470.26199985</v>
      </c>
      <c r="S31" s="50">
        <f>'2014'!D33</f>
        <v>658860216.45700002</v>
      </c>
      <c r="T31" s="50">
        <f>'2015'!D33</f>
        <v>683119987.28400004</v>
      </c>
      <c r="U31" s="50">
        <f>'2016'!D33</f>
        <v>717097453.13999999</v>
      </c>
      <c r="V31" s="50">
        <f>'2017'!D33</f>
        <v>736704824.90600002</v>
      </c>
      <c r="W31" s="50">
        <f>'2018'!D33</f>
        <v>747544429.86499989</v>
      </c>
      <c r="X31" s="50">
        <f>'2019'!D33</f>
        <v>759422043.324</v>
      </c>
      <c r="Y31" s="50">
        <f>'2020'!D33</f>
        <v>725340465.8210001</v>
      </c>
      <c r="Z31" s="50">
        <f>'2021'!D33</f>
        <v>710625850.84500003</v>
      </c>
      <c r="AA31" s="50">
        <f>'2022'!D33</f>
        <v>753413960.20900011</v>
      </c>
      <c r="AB31" s="50">
        <f>'2023'!D33</f>
        <v>757711165.56699991</v>
      </c>
      <c r="AC31" s="50">
        <f>'2024'!D33</f>
        <v>769095568.91799986</v>
      </c>
    </row>
    <row r="32" spans="1:29" x14ac:dyDescent="0.2">
      <c r="A32" s="14" t="s">
        <v>34</v>
      </c>
      <c r="B32" s="16">
        <f>'1997'!D34</f>
        <v>11245414.5</v>
      </c>
      <c r="C32" s="50">
        <f>'1998'!D34</f>
        <v>11222684.5</v>
      </c>
      <c r="D32" s="50">
        <f>'1999'!D34</f>
        <v>12624050.300000001</v>
      </c>
      <c r="E32" s="50">
        <f>'2000'!D34</f>
        <v>13096860.4</v>
      </c>
      <c r="F32" s="50">
        <f>'2001'!D34</f>
        <v>12170385.9</v>
      </c>
      <c r="G32" s="50">
        <f>'2002'!D34</f>
        <v>11953507.899999999</v>
      </c>
      <c r="H32" s="50">
        <f>'2003'!D34</f>
        <v>12115151.100000001</v>
      </c>
      <c r="I32" s="50">
        <f>'2004'!D34</f>
        <v>12692217.699999999</v>
      </c>
      <c r="J32" s="50">
        <f>'2005'!D34</f>
        <v>12324133.718018979</v>
      </c>
      <c r="K32" s="51">
        <f>'2006'!D34</f>
        <v>12781706.338</v>
      </c>
      <c r="L32" s="50">
        <f>'2007'!D34</f>
        <v>12705117.374</v>
      </c>
      <c r="M32" s="15">
        <f>'2008'!D34</f>
        <v>12224215.688999999</v>
      </c>
      <c r="N32" s="50">
        <f>'2009'!D34</f>
        <v>11820983.158999998</v>
      </c>
      <c r="O32" s="50">
        <f>'2010'!D34</f>
        <v>12256479.048</v>
      </c>
      <c r="P32" s="50">
        <f>'2011'!D34</f>
        <v>12080433.080000002</v>
      </c>
      <c r="Q32" s="50">
        <f>'2012'!D34</f>
        <v>11307492.316</v>
      </c>
      <c r="R32" s="50">
        <f>'2013'!D34</f>
        <v>11078096.683</v>
      </c>
      <c r="S32" s="50">
        <f>'2014'!D34</f>
        <v>11367888.115</v>
      </c>
      <c r="T32" s="50">
        <f>'2015'!D34</f>
        <v>11258601.095000001</v>
      </c>
      <c r="U32" s="50">
        <f>'2016'!D34</f>
        <v>10513492.188000001</v>
      </c>
      <c r="V32" s="50">
        <f>'2017'!D34</f>
        <v>11786463.09</v>
      </c>
      <c r="W32" s="50">
        <f>'2018'!D34</f>
        <v>12321415.77</v>
      </c>
      <c r="X32" s="50">
        <f>'2019'!D34</f>
        <v>11805129.619999999</v>
      </c>
      <c r="Y32" s="50">
        <f>'2020'!D34</f>
        <v>10658845.251</v>
      </c>
      <c r="Z32" s="50">
        <f>'2021'!D34</f>
        <v>12207850.423999999</v>
      </c>
      <c r="AA32" s="50">
        <f>'2022'!D34</f>
        <v>12297269.389</v>
      </c>
      <c r="AB32" s="50">
        <f>'2023'!D34</f>
        <v>12672197.712000001</v>
      </c>
      <c r="AC32" s="50">
        <f>'2024'!D34</f>
        <v>12552934.121000001</v>
      </c>
    </row>
    <row r="33" spans="1:29" x14ac:dyDescent="0.2">
      <c r="A33" s="14" t="s">
        <v>35</v>
      </c>
      <c r="B33" s="16">
        <f>'1997'!D35</f>
        <v>65696464.5</v>
      </c>
      <c r="C33" s="16">
        <f>'1998'!D35</f>
        <v>67874347.599999994</v>
      </c>
      <c r="D33" s="16">
        <f>'1999'!D35</f>
        <v>71188159.799999997</v>
      </c>
      <c r="E33" s="50">
        <f>'2000'!D35</f>
        <v>75349982.099999994</v>
      </c>
      <c r="F33" s="50">
        <f>'2001'!D35</f>
        <v>76274324.5</v>
      </c>
      <c r="G33" s="50">
        <f>'2002'!D35</f>
        <v>81003426.900000006</v>
      </c>
      <c r="H33" s="50">
        <f>'2003'!D35</f>
        <v>80818255.700000003</v>
      </c>
      <c r="I33" s="50">
        <f>'2004'!D35</f>
        <v>85846916.599999994</v>
      </c>
      <c r="J33" s="50">
        <f>'2005'!D35</f>
        <v>90105616.690238968</v>
      </c>
      <c r="K33" s="51">
        <f>'2006'!D35</f>
        <v>87606983.825000003</v>
      </c>
      <c r="L33" s="50">
        <f>'2007'!D35</f>
        <v>86399683.596000001</v>
      </c>
      <c r="M33" s="15">
        <f>'2008'!D35</f>
        <v>80411452.068000004</v>
      </c>
      <c r="N33" s="50">
        <f>'2009'!D35</f>
        <v>79925552.622000009</v>
      </c>
      <c r="O33" s="50">
        <f>'2010'!D35</f>
        <v>83146040.650999993</v>
      </c>
      <c r="P33" s="50">
        <f>'2011'!D35</f>
        <v>80908252.314999998</v>
      </c>
      <c r="Q33" s="50">
        <f>'2012'!D35</f>
        <v>79219764.84300001</v>
      </c>
      <c r="R33" s="50">
        <f>'2013'!D35</f>
        <v>78857415.392999992</v>
      </c>
      <c r="S33" s="50">
        <f>'2014'!D35</f>
        <v>78998069.063999996</v>
      </c>
      <c r="T33" s="50">
        <f>'2015'!D35</f>
        <v>85723872.446999997</v>
      </c>
      <c r="U33" s="50">
        <f>'2016'!D35</f>
        <v>89746713.419999987</v>
      </c>
      <c r="V33" s="50">
        <f>'2017'!D35</f>
        <v>92134065.703000009</v>
      </c>
      <c r="W33" s="50">
        <f>'2018'!D35</f>
        <v>95113953.914000005</v>
      </c>
      <c r="X33" s="50">
        <f>'2019'!D35</f>
        <v>93440211.27700001</v>
      </c>
      <c r="Y33" s="50">
        <f>'2020'!D35</f>
        <v>90655768.088999987</v>
      </c>
      <c r="Z33" s="50">
        <f>'2021'!D35</f>
        <v>90550299.409999996</v>
      </c>
      <c r="AA33" s="50">
        <f>'2022'!D35</f>
        <v>93922258.227999985</v>
      </c>
      <c r="AB33" s="50">
        <f>'2023'!D35</f>
        <v>92749258.858999997</v>
      </c>
      <c r="AC33" s="50">
        <f>'2024'!D35</f>
        <v>94414400.845999986</v>
      </c>
    </row>
    <row r="34" spans="1:29" x14ac:dyDescent="0.2">
      <c r="A34" s="14" t="s">
        <v>36</v>
      </c>
      <c r="B34" s="16">
        <f>'1997'!D36</f>
        <v>52933706.100000001</v>
      </c>
      <c r="C34" s="16">
        <f>'1998'!D36</f>
        <v>52543651.700000003</v>
      </c>
      <c r="D34" s="16">
        <f>'1999'!D36</f>
        <v>52217080.200000003</v>
      </c>
      <c r="E34" s="50">
        <f>'2000'!D36</f>
        <v>51495805</v>
      </c>
      <c r="F34" s="50">
        <f>'2001'!D36</f>
        <v>50295505.099999994</v>
      </c>
      <c r="G34" s="50">
        <f>'2002'!D36</f>
        <v>48970385.700000003</v>
      </c>
      <c r="H34" s="50">
        <f>'2003'!D36</f>
        <v>51752819</v>
      </c>
      <c r="I34" s="50">
        <f>'2004'!D36</f>
        <v>54048773.099999994</v>
      </c>
      <c r="J34" s="50">
        <f>'2005'!D36</f>
        <v>57817846.151005834</v>
      </c>
      <c r="K34" s="51">
        <f>'2006'!D36</f>
        <v>59194377.629000001</v>
      </c>
      <c r="L34" s="50">
        <f>'2007'!D36</f>
        <v>56574712.227000013</v>
      </c>
      <c r="M34" s="15">
        <f>'2008'!D36</f>
        <v>56106656.709000006</v>
      </c>
      <c r="N34" s="50">
        <f>'2009'!D36</f>
        <v>53399873.042000003</v>
      </c>
      <c r="O34" s="50">
        <f>'2010'!D36</f>
        <v>53693798.884000003</v>
      </c>
      <c r="P34" s="50">
        <f>'2011'!D36</f>
        <v>53415661.089000002</v>
      </c>
      <c r="Q34" s="50">
        <f>'2012'!D36</f>
        <v>49889092.441</v>
      </c>
      <c r="R34" s="50">
        <f>'2013'!D36</f>
        <v>48758337.53199999</v>
      </c>
      <c r="S34" s="50">
        <f>'2014'!D36</f>
        <v>50094646.711000003</v>
      </c>
      <c r="T34" s="50">
        <f>'2015'!D36</f>
        <v>50851944.114000008</v>
      </c>
      <c r="U34" s="50">
        <f>'2016'!D36</f>
        <v>57803673.596999988</v>
      </c>
      <c r="V34" s="50">
        <f>'2017'!D36</f>
        <v>57395141.250622652</v>
      </c>
      <c r="W34" s="50">
        <f>'2018'!D36</f>
        <v>57267699.081031449</v>
      </c>
      <c r="X34" s="50">
        <f>'2019'!D36</f>
        <v>57778616.441</v>
      </c>
      <c r="Y34" s="50">
        <f>'2020'!D36</f>
        <v>57405950.096000001</v>
      </c>
      <c r="Z34" s="50">
        <f>'2021'!D36</f>
        <v>57248342.26699999</v>
      </c>
      <c r="AA34" s="50">
        <f>'2022'!D36</f>
        <v>56665217.600000001</v>
      </c>
      <c r="AB34" s="50">
        <f>'2023'!D36</f>
        <v>58303219.405000001</v>
      </c>
      <c r="AC34" s="50">
        <f>'2024'!D36</f>
        <v>55845176.474999987</v>
      </c>
    </row>
    <row r="35" spans="1:29" x14ac:dyDescent="0.2">
      <c r="A35" s="14" t="s">
        <v>37</v>
      </c>
      <c r="B35" s="16">
        <f>'1997'!D37</f>
        <v>14117980.800000001</v>
      </c>
      <c r="C35" s="16">
        <f>'1998'!D37</f>
        <v>13546625.1</v>
      </c>
      <c r="D35" s="16">
        <f>'1999'!D37</f>
        <v>14363981.399999999</v>
      </c>
      <c r="E35" s="50">
        <f>'2000'!D37</f>
        <v>15199065.199999999</v>
      </c>
      <c r="F35" s="50">
        <f>'2001'!D37</f>
        <v>14954169.300000001</v>
      </c>
      <c r="G35" s="50">
        <f>'2002'!D37</f>
        <v>14864188.9</v>
      </c>
      <c r="H35" s="50">
        <f>'2003'!D37</f>
        <v>15554962.699999999</v>
      </c>
      <c r="I35" s="50">
        <f>'2004'!D37</f>
        <v>15623071</v>
      </c>
      <c r="J35" s="50">
        <f>'2005'!D37</f>
        <v>16234493.65691971</v>
      </c>
      <c r="K35" s="51">
        <f>'2006'!D37</f>
        <v>15666344.817</v>
      </c>
      <c r="L35" s="50">
        <f>'2007'!D37</f>
        <v>14577048.664000001</v>
      </c>
      <c r="M35" s="15">
        <f>'2008'!D37</f>
        <v>14437108.345000001</v>
      </c>
      <c r="N35" s="50">
        <f>'2009'!D37</f>
        <v>13307881.053000001</v>
      </c>
      <c r="O35" s="50">
        <f>'2010'!D37</f>
        <v>13288946.204</v>
      </c>
      <c r="P35" s="50">
        <f>'2011'!D37</f>
        <v>12606654.780999999</v>
      </c>
      <c r="Q35" s="50">
        <f>'2012'!D37</f>
        <v>11535803.552999999</v>
      </c>
      <c r="R35" s="50">
        <f>'2013'!D37</f>
        <v>11627204.65</v>
      </c>
      <c r="S35" s="50">
        <f>'2014'!D37</f>
        <v>11839648.546</v>
      </c>
      <c r="T35" s="50">
        <f>'2015'!D37</f>
        <v>12082744.503</v>
      </c>
      <c r="U35" s="50">
        <f>'2016'!D37</f>
        <v>12962321.077</v>
      </c>
      <c r="V35" s="50">
        <f>'2017'!D37</f>
        <v>14483252.811000001</v>
      </c>
      <c r="W35" s="50">
        <f>'2018'!D37</f>
        <v>13206174.870999999</v>
      </c>
      <c r="X35" s="50">
        <f>'2019'!D37</f>
        <v>13203322.568</v>
      </c>
      <c r="Y35" s="50">
        <f>'2020'!D37</f>
        <v>13013292.272</v>
      </c>
      <c r="Z35" s="50">
        <f>'2021'!D37</f>
        <v>13223166.754000001</v>
      </c>
      <c r="AA35" s="50">
        <f>'2022'!D37</f>
        <v>13491308.351</v>
      </c>
      <c r="AB35" s="50">
        <f>'2023'!D37</f>
        <v>13052871.581999999</v>
      </c>
      <c r="AC35" s="50">
        <f>'2024'!D37</f>
        <v>13652574.521000002</v>
      </c>
    </row>
    <row r="36" spans="1:29" x14ac:dyDescent="0.2">
      <c r="A36" s="14" t="s">
        <v>38</v>
      </c>
      <c r="B36" s="16">
        <f>'1997'!D38</f>
        <v>2937090.2</v>
      </c>
      <c r="C36" s="50">
        <f>'1998'!D38</f>
        <v>2765066.4</v>
      </c>
      <c r="D36" s="50">
        <f>'1999'!D38</f>
        <v>2923437.7</v>
      </c>
      <c r="E36" s="50">
        <f>'2000'!D38</f>
        <v>3100416.5</v>
      </c>
      <c r="F36" s="50">
        <f>'2001'!D38</f>
        <v>2589213.6</v>
      </c>
      <c r="G36" s="50">
        <f>'2002'!D38</f>
        <v>2603881.7999999998</v>
      </c>
      <c r="H36" s="50">
        <f>'2003'!D38</f>
        <v>2849955.3</v>
      </c>
      <c r="I36" s="50">
        <f>'2004'!D38</f>
        <v>2823204.4000000004</v>
      </c>
      <c r="J36" s="50">
        <f>'2005'!D38</f>
        <v>3550085.8994609946</v>
      </c>
      <c r="K36" s="51">
        <f>'2006'!D38</f>
        <v>4164326.8569999998</v>
      </c>
      <c r="L36" s="50">
        <f>'2007'!D38</f>
        <v>3684703.4529999997</v>
      </c>
      <c r="M36" s="15">
        <f>'2008'!D38</f>
        <v>3741930.301</v>
      </c>
      <c r="N36" s="50">
        <f>'2009'!D38</f>
        <v>3116301.2510000002</v>
      </c>
      <c r="O36" s="50">
        <f>'2010'!D38</f>
        <v>3100138.9330000002</v>
      </c>
      <c r="P36" s="50">
        <f>'2011'!D38</f>
        <v>3285065.1450000005</v>
      </c>
      <c r="Q36" s="50">
        <f>'2012'!D38</f>
        <v>3134693.5180000002</v>
      </c>
      <c r="R36" s="50">
        <f>'2013'!D38</f>
        <v>3481044.5</v>
      </c>
      <c r="S36" s="50">
        <f>'2014'!D38</f>
        <v>3308633.1660000002</v>
      </c>
      <c r="T36" s="50">
        <f>'2015'!D38</f>
        <v>3281578.4189999998</v>
      </c>
      <c r="U36" s="50">
        <f>'2016'!D38</f>
        <v>3556595.5079999994</v>
      </c>
      <c r="V36" s="50">
        <f>'2017'!D38</f>
        <v>3527600.8189999992</v>
      </c>
      <c r="W36" s="50">
        <f>'2018'!D38</f>
        <v>3508413.3289999994</v>
      </c>
      <c r="X36" s="50">
        <f>'2019'!D38</f>
        <v>3531289.0009999997</v>
      </c>
      <c r="Y36" s="50">
        <f>'2020'!D38</f>
        <v>3591277.5780000007</v>
      </c>
      <c r="Z36" s="50">
        <f>'2021'!D38</f>
        <v>3672408.1850000001</v>
      </c>
      <c r="AA36" s="50">
        <f>'2022'!D38</f>
        <v>3694250.7889999999</v>
      </c>
      <c r="AB36" s="50">
        <f>'2023'!D38</f>
        <v>3760295.8159999996</v>
      </c>
      <c r="AC36" s="50">
        <f>'2024'!D38</f>
        <v>3872081.1839999999</v>
      </c>
    </row>
    <row r="37" spans="1:29" x14ac:dyDescent="0.2">
      <c r="A37" s="14" t="s">
        <v>39</v>
      </c>
      <c r="B37" s="16">
        <f>'1997'!D39</f>
        <v>97989587</v>
      </c>
      <c r="C37" s="16">
        <f>'1998'!D39</f>
        <v>103654708.09999999</v>
      </c>
      <c r="D37" s="16">
        <f>'1999'!D39</f>
        <v>110714234.90000001</v>
      </c>
      <c r="E37" s="50">
        <f>'2000'!D39</f>
        <v>112886539.7</v>
      </c>
      <c r="F37" s="50">
        <f>'2001'!D39</f>
        <v>116026180</v>
      </c>
      <c r="G37" s="50">
        <f>'2002'!D39</f>
        <v>123071832.3</v>
      </c>
      <c r="H37" s="50">
        <f>'2003'!D39</f>
        <v>129486877.3</v>
      </c>
      <c r="I37" s="50">
        <f>'2004'!D39</f>
        <v>143109979.80000001</v>
      </c>
      <c r="J37" s="50">
        <f>'2005'!D39</f>
        <v>146970895.70504943</v>
      </c>
      <c r="K37" s="51">
        <f>'2006'!D39</f>
        <v>150329420.641</v>
      </c>
      <c r="L37" s="50">
        <f>'2007'!D39</f>
        <v>152553118.083</v>
      </c>
      <c r="M37" s="15">
        <f>'2008'!D39</f>
        <v>147575785.704</v>
      </c>
      <c r="N37" s="50">
        <f>'2009'!D39</f>
        <v>143112733.15099996</v>
      </c>
      <c r="O37" s="50">
        <f>'2010'!D39</f>
        <v>149844138.56099999</v>
      </c>
      <c r="P37" s="50">
        <f>'2011'!D39</f>
        <v>149149235.153</v>
      </c>
      <c r="Q37" s="50">
        <f>'2012'!D39</f>
        <v>143319305.46700001</v>
      </c>
      <c r="R37" s="50">
        <f>'2013'!D39</f>
        <v>142228064.00400001</v>
      </c>
      <c r="S37" s="50">
        <f>'2014'!D39</f>
        <v>146033533.66499999</v>
      </c>
      <c r="T37" s="50">
        <f>'2015'!D39</f>
        <v>150433645.66600001</v>
      </c>
      <c r="U37" s="50">
        <f>'2016'!D39</f>
        <v>159318110.31799996</v>
      </c>
      <c r="V37" s="50">
        <f>'2017'!D39</f>
        <v>162422945.62400001</v>
      </c>
      <c r="W37" s="50">
        <f>'2018'!D39</f>
        <v>166051118.884</v>
      </c>
      <c r="X37" s="50">
        <f>'2019'!D39</f>
        <v>167976198.755</v>
      </c>
      <c r="Y37" s="50">
        <f>'2020'!D39</f>
        <v>162728500.31299999</v>
      </c>
      <c r="Z37" s="50">
        <f>'2021'!D39</f>
        <v>163917091.20999998</v>
      </c>
      <c r="AA37" s="50">
        <f>'2022'!D39</f>
        <v>178502584.58399999</v>
      </c>
      <c r="AB37" s="50">
        <f>'2023'!D39</f>
        <v>186403747.10100001</v>
      </c>
      <c r="AC37" s="50">
        <f>'2024'!D39</f>
        <v>198036513.63600001</v>
      </c>
    </row>
    <row r="38" spans="1:29" x14ac:dyDescent="0.2">
      <c r="A38" s="14" t="s">
        <v>1</v>
      </c>
      <c r="B38" s="16">
        <f>'1997'!D40</f>
        <v>217085342.19999999</v>
      </c>
      <c r="C38" s="16">
        <f>'1998'!D40</f>
        <v>223083631</v>
      </c>
      <c r="D38" s="16">
        <f>'1999'!D40</f>
        <v>239173801.59999999</v>
      </c>
      <c r="E38" s="50">
        <f>'2000'!D40</f>
        <v>251345015.69999999</v>
      </c>
      <c r="F38" s="50">
        <f>'2001'!D40</f>
        <v>258930423</v>
      </c>
      <c r="G38" s="50">
        <f>'2002'!D40</f>
        <v>268584955.89999998</v>
      </c>
      <c r="H38" s="50">
        <f>'2003'!D40</f>
        <v>279287701.90000004</v>
      </c>
      <c r="I38" s="50">
        <f>'2004'!D40</f>
        <v>298951074.89999998</v>
      </c>
      <c r="J38" s="50">
        <f>'2005'!D40</f>
        <v>328562336.21363872</v>
      </c>
      <c r="K38" s="51">
        <f>'2006'!D40</f>
        <v>345704287.93900001</v>
      </c>
      <c r="L38" s="50">
        <f>'2007'!D40</f>
        <v>348570471.48200005</v>
      </c>
      <c r="M38" s="15">
        <f>'2008'!D40</f>
        <v>325645798.14599997</v>
      </c>
      <c r="N38" s="50">
        <f>'2009'!D40</f>
        <v>310578608.81200004</v>
      </c>
      <c r="O38" s="50">
        <f>'2010'!D40</f>
        <v>304325920.98799998</v>
      </c>
      <c r="P38" s="50">
        <f>'2011'!D40</f>
        <v>299247260.56400001</v>
      </c>
      <c r="Q38" s="50">
        <f>'2012'!D40</f>
        <v>297948442.49699998</v>
      </c>
      <c r="R38" s="50">
        <f>'2013'!D40</f>
        <v>304458736.88699996</v>
      </c>
      <c r="S38" s="50">
        <f>'2014'!D40</f>
        <v>317740403.01499999</v>
      </c>
      <c r="T38" s="50">
        <f>'2015'!D40</f>
        <v>341904920.15200001</v>
      </c>
      <c r="U38" s="50">
        <f>'2016'!D40</f>
        <v>366446093.04200006</v>
      </c>
      <c r="V38" s="50">
        <f>'2017'!D40</f>
        <v>372421411.56600004</v>
      </c>
      <c r="W38" s="50">
        <f>'2018'!D40</f>
        <v>381877534.18000001</v>
      </c>
      <c r="X38" s="50">
        <f>'2019'!D40</f>
        <v>386050364.88900006</v>
      </c>
      <c r="Y38" s="50">
        <f>'2020'!D40</f>
        <v>369598959.86799991</v>
      </c>
      <c r="Z38" s="50">
        <f>'2021'!D40</f>
        <v>377806223.96899998</v>
      </c>
      <c r="AA38" s="50">
        <f>'2022'!D40</f>
        <v>412402147.56799996</v>
      </c>
      <c r="AB38" s="50">
        <f>'2023'!D40</f>
        <v>438941129.255</v>
      </c>
      <c r="AC38" s="50">
        <f>'2024'!D40</f>
        <v>428215770.23699999</v>
      </c>
    </row>
    <row r="39" spans="1:29" x14ac:dyDescent="0.2">
      <c r="A39" s="14" t="s">
        <v>40</v>
      </c>
      <c r="B39" s="16">
        <f>'1997'!D41</f>
        <v>115933758.59999999</v>
      </c>
      <c r="C39" s="50">
        <f>'1998'!D41</f>
        <v>114664660.2</v>
      </c>
      <c r="D39" s="50">
        <f>'1999'!D41</f>
        <v>121038119.30000001</v>
      </c>
      <c r="E39" s="50">
        <f>'2000'!D41</f>
        <v>122425570.7</v>
      </c>
      <c r="F39" s="50">
        <f>'2001'!D41</f>
        <v>126706836.2</v>
      </c>
      <c r="G39" s="50">
        <f>'2002'!D41</f>
        <v>128183041.59999999</v>
      </c>
      <c r="H39" s="50">
        <f>'2003'!D41</f>
        <v>127101571.8</v>
      </c>
      <c r="I39" s="50">
        <f>'2004'!D41</f>
        <v>131064275.60000001</v>
      </c>
      <c r="J39" s="50">
        <f>'2005'!D41</f>
        <v>134849199.40294459</v>
      </c>
      <c r="K39" s="51">
        <f>'2006'!D41</f>
        <v>139838171.10299999</v>
      </c>
      <c r="L39" s="50">
        <f>'2007'!D41</f>
        <v>136353338.59200001</v>
      </c>
      <c r="M39" s="15">
        <f>'2008'!D41</f>
        <v>135257534.21400002</v>
      </c>
      <c r="N39" s="50">
        <f>'2009'!D41</f>
        <v>133071388.87100002</v>
      </c>
      <c r="O39" s="50">
        <f>'2010'!D41</f>
        <v>135352140.558</v>
      </c>
      <c r="P39" s="50">
        <f>'2011'!D41</f>
        <v>139484755.20100001</v>
      </c>
      <c r="Q39" s="50">
        <f>'2012'!D41</f>
        <v>138931879.521</v>
      </c>
      <c r="R39" s="50">
        <f>'2013'!D41</f>
        <v>138286093.95899999</v>
      </c>
      <c r="S39" s="50">
        <f>'2014'!D41</f>
        <v>137973619.34799999</v>
      </c>
      <c r="T39" s="50">
        <f>'2015'!D41</f>
        <v>141333436.83399996</v>
      </c>
      <c r="U39" s="50">
        <f>'2016'!D41</f>
        <v>145407099.169</v>
      </c>
      <c r="V39" s="50">
        <f>'2017'!D41</f>
        <v>146195921.09</v>
      </c>
      <c r="W39" s="50">
        <f>'2018'!D41</f>
        <v>147091108.516</v>
      </c>
      <c r="X39" s="50">
        <f>'2019'!D41</f>
        <v>151494113.12899998</v>
      </c>
      <c r="Y39" s="50">
        <f>'2020'!D41</f>
        <v>138589087.24700001</v>
      </c>
      <c r="Z39" s="50">
        <f>'2021'!D41</f>
        <v>133975731.27100003</v>
      </c>
      <c r="AA39" s="50">
        <f>'2022'!D41</f>
        <v>145769273.12900001</v>
      </c>
      <c r="AB39" s="50">
        <f>'2023'!D41</f>
        <v>139567067.333</v>
      </c>
      <c r="AC39" s="50">
        <f>'2024'!D41</f>
        <v>143349165.30399999</v>
      </c>
    </row>
    <row r="40" spans="1:29" x14ac:dyDescent="0.2">
      <c r="A40" s="14" t="s">
        <v>41</v>
      </c>
      <c r="B40" s="16">
        <f>'1997'!D42</f>
        <v>23327098.199999999</v>
      </c>
      <c r="C40" s="16">
        <f>'1998'!D42</f>
        <v>24365719.900000002</v>
      </c>
      <c r="D40" s="16">
        <f>'1999'!D42</f>
        <v>23722650.600000001</v>
      </c>
      <c r="E40" s="50">
        <f>'2000'!D42</f>
        <v>24722248.199999999</v>
      </c>
      <c r="F40" s="50">
        <f>'2001'!D42</f>
        <v>23210542.800000001</v>
      </c>
      <c r="G40" s="50">
        <f>'2002'!D42</f>
        <v>24254606.800000001</v>
      </c>
      <c r="H40" s="50">
        <f>'2003'!D42</f>
        <v>24681673.200000003</v>
      </c>
      <c r="I40" s="50">
        <f>'2004'!D42</f>
        <v>25879455.299999997</v>
      </c>
      <c r="J40" s="50">
        <f>'2005'!D42</f>
        <v>25773724.99117941</v>
      </c>
      <c r="K40" s="51">
        <f>'2006'!D42</f>
        <v>24239976.458999999</v>
      </c>
      <c r="L40" s="50">
        <f>'2007'!D42</f>
        <v>23009216.346000001</v>
      </c>
      <c r="M40" s="15">
        <f>'2008'!D42</f>
        <v>24302758.705000002</v>
      </c>
      <c r="N40" s="50">
        <f>'2009'!D42</f>
        <v>21798541.085999999</v>
      </c>
      <c r="O40" s="50">
        <f>'2010'!D42</f>
        <v>23554462.588</v>
      </c>
      <c r="P40" s="50">
        <f>'2011'!D42</f>
        <v>24407883.208999999</v>
      </c>
      <c r="Q40" s="50">
        <f>'2012'!D42</f>
        <v>23857895.319999997</v>
      </c>
      <c r="R40" s="50">
        <f>'2013'!D42</f>
        <v>23037021.233000003</v>
      </c>
      <c r="S40" s="50">
        <f>'2014'!D42</f>
        <v>23250879.340999998</v>
      </c>
      <c r="T40" s="50">
        <f>'2015'!D42</f>
        <v>23612676.185000002</v>
      </c>
      <c r="U40" s="50">
        <f>'2016'!D42</f>
        <v>24120105.763</v>
      </c>
      <c r="V40" s="50">
        <f>'2017'!D42</f>
        <v>24850128.709999997</v>
      </c>
      <c r="W40" s="50">
        <f>'2018'!D42</f>
        <v>25418812.267999999</v>
      </c>
      <c r="X40" s="50">
        <f>'2019'!D42</f>
        <v>25141065.890999995</v>
      </c>
      <c r="Y40" s="50">
        <f>'2020'!D42</f>
        <v>24988743.467999998</v>
      </c>
      <c r="Z40" s="50">
        <f>'2021'!D42</f>
        <v>26495313.443999998</v>
      </c>
      <c r="AA40" s="50">
        <f>'2022'!D42</f>
        <v>27299068.910999998</v>
      </c>
      <c r="AB40" s="50">
        <f>'2023'!D42</f>
        <v>29142325.721999995</v>
      </c>
      <c r="AC40" s="50">
        <f>'2024'!D42</f>
        <v>28010679.222999997</v>
      </c>
    </row>
    <row r="41" spans="1:29" x14ac:dyDescent="0.2">
      <c r="A41" s="14" t="s">
        <v>42</v>
      </c>
      <c r="B41" s="16">
        <f>'1997'!D43</f>
        <v>6105999.2000000002</v>
      </c>
      <c r="C41" s="16">
        <f>'1998'!D43</f>
        <v>5017121.7</v>
      </c>
      <c r="D41" s="16">
        <f>'1999'!D43</f>
        <v>5018612.5999999996</v>
      </c>
      <c r="E41" s="50">
        <f>'2000'!D43</f>
        <v>4997501.5999999996</v>
      </c>
      <c r="F41" s="50">
        <f>'2001'!D43</f>
        <v>4829402.3</v>
      </c>
      <c r="G41" s="50">
        <f>'2002'!D43</f>
        <v>4822371.5</v>
      </c>
      <c r="H41" s="50">
        <f>'2003'!D43</f>
        <v>4505090.0999999996</v>
      </c>
      <c r="I41" s="50">
        <f>'2004'!D43</f>
        <v>4717274.1999999993</v>
      </c>
      <c r="J41" s="50">
        <f>'2005'!D43</f>
        <v>5087927.201504034</v>
      </c>
      <c r="K41" s="51">
        <f>'2006'!D43</f>
        <v>5793884.3839999996</v>
      </c>
      <c r="L41" s="50">
        <f>'2007'!D43</f>
        <v>6006818.6440000003</v>
      </c>
      <c r="M41" s="15">
        <f>'2008'!D43</f>
        <v>5752273.4249999998</v>
      </c>
      <c r="N41" s="50">
        <f>'2009'!D43</f>
        <v>4866818.7209999999</v>
      </c>
      <c r="O41" s="50">
        <f>'2010'!D43</f>
        <v>4632662.9949999992</v>
      </c>
      <c r="P41" s="50">
        <f>'2011'!D43</f>
        <v>4547008.0999999996</v>
      </c>
      <c r="Q41" s="50">
        <f>'2012'!D43</f>
        <v>4300228.5460000001</v>
      </c>
      <c r="R41" s="50">
        <f>'2013'!D43</f>
        <v>4549923.2309999997</v>
      </c>
      <c r="S41" s="50">
        <f>'2014'!D43</f>
        <v>4735795.273</v>
      </c>
      <c r="T41" s="50">
        <f>'2015'!D43</f>
        <v>5033659.2770000007</v>
      </c>
      <c r="U41" s="50">
        <f>'2016'!D43</f>
        <v>5083914.5749999993</v>
      </c>
      <c r="V41" s="50">
        <f>'2017'!D43</f>
        <v>5458520.1009999998</v>
      </c>
      <c r="W41" s="50">
        <f>'2018'!D43</f>
        <v>5544888.8599999994</v>
      </c>
      <c r="X41" s="50">
        <f>'2019'!D43</f>
        <v>5857406.4029999999</v>
      </c>
      <c r="Y41" s="50">
        <f>'2020'!D43</f>
        <v>5685664.8389999997</v>
      </c>
      <c r="Z41" s="50">
        <f>'2021'!D43</f>
        <v>6029647.4859999996</v>
      </c>
      <c r="AA41" s="50">
        <f>'2022'!D43</f>
        <v>5725949.8229999999</v>
      </c>
      <c r="AB41" s="50">
        <f>'2023'!D43</f>
        <v>5694483.0649999995</v>
      </c>
      <c r="AC41" s="50">
        <f>'2024'!D43</f>
        <v>5747613.8269999996</v>
      </c>
    </row>
    <row r="42" spans="1:29" x14ac:dyDescent="0.2">
      <c r="A42" s="14" t="s">
        <v>2</v>
      </c>
      <c r="B42" s="16">
        <f>'1997'!D44</f>
        <v>31113562.400000002</v>
      </c>
      <c r="C42" s="50">
        <f>'1998'!D44</f>
        <v>28572564.800000001</v>
      </c>
      <c r="D42" s="50">
        <f>'1999'!D44</f>
        <v>29438557.899999999</v>
      </c>
      <c r="E42" s="50">
        <f>'2000'!D44</f>
        <v>29900440</v>
      </c>
      <c r="F42" s="50">
        <f>'2001'!D44</f>
        <v>29003243.899999999</v>
      </c>
      <c r="G42" s="50">
        <f>'2002'!D44</f>
        <v>29299500.199999999</v>
      </c>
      <c r="H42" s="50">
        <f>'2003'!D44</f>
        <v>30063208.199999999</v>
      </c>
      <c r="I42" s="50">
        <f>'2004'!D44</f>
        <v>30671615</v>
      </c>
      <c r="J42" s="50">
        <f>'2005'!D44</f>
        <v>31957763.68322406</v>
      </c>
      <c r="K42" s="51">
        <f>'2006'!D44</f>
        <v>29539484.280000001</v>
      </c>
      <c r="L42" s="50">
        <f>'2007'!D44</f>
        <v>27658831.326000001</v>
      </c>
      <c r="M42" s="15">
        <f>'2008'!D44</f>
        <v>27563825.534000002</v>
      </c>
      <c r="N42" s="50">
        <f>'2009'!D44</f>
        <v>28593959.399000004</v>
      </c>
      <c r="O42" s="50">
        <f>'2010'!D44</f>
        <v>29500193.004999995</v>
      </c>
      <c r="P42" s="50">
        <f>'2011'!D44</f>
        <v>30871063.629000001</v>
      </c>
      <c r="Q42" s="50">
        <f>'2012'!D44</f>
        <v>29374509.564000003</v>
      </c>
      <c r="R42" s="50">
        <f>'2013'!D44</f>
        <v>28667468.395999998</v>
      </c>
      <c r="S42" s="50">
        <f>'2014'!D44</f>
        <v>29361076.450999998</v>
      </c>
      <c r="T42" s="50">
        <f>'2015'!D44</f>
        <v>28466858.507999998</v>
      </c>
      <c r="U42" s="50">
        <f>'2016'!D44</f>
        <v>29439586.505000003</v>
      </c>
      <c r="V42" s="50">
        <f>'2017'!D44</f>
        <v>32268980.481630601</v>
      </c>
      <c r="W42" s="50">
        <f>'2018'!D44</f>
        <v>32958954.160530791</v>
      </c>
      <c r="X42" s="50">
        <f>'2019'!D44</f>
        <v>33036409.416000001</v>
      </c>
      <c r="Y42" s="50">
        <f>'2020'!D44</f>
        <v>32942788.525000002</v>
      </c>
      <c r="Z42" s="50">
        <f>'2021'!D44</f>
        <v>32503991.402000003</v>
      </c>
      <c r="AA42" s="50">
        <f>'2022'!D44</f>
        <v>33847518.715000004</v>
      </c>
      <c r="AB42" s="50">
        <f>'2023'!D44</f>
        <v>33217331.207000002</v>
      </c>
      <c r="AC42" s="50">
        <f>'2024'!D44</f>
        <v>33628579.219999999</v>
      </c>
    </row>
    <row r="43" spans="1:29" x14ac:dyDescent="0.2">
      <c r="A43" s="14" t="s">
        <v>43</v>
      </c>
      <c r="B43" s="16">
        <f>'1997'!D45</f>
        <v>117923668.5</v>
      </c>
      <c r="C43" s="16">
        <f>'1998'!D45</f>
        <v>118746725.5</v>
      </c>
      <c r="D43" s="16">
        <f>'1999'!D45</f>
        <v>122836310.80000001</v>
      </c>
      <c r="E43" s="50">
        <f>'2000'!D45</f>
        <v>126466308.10000001</v>
      </c>
      <c r="F43" s="50">
        <f>'2001'!D45</f>
        <v>128791064.2</v>
      </c>
      <c r="G43" s="50">
        <f>'2002'!D45</f>
        <v>138461230.19999999</v>
      </c>
      <c r="H43" s="50">
        <f>'2003'!D45</f>
        <v>151581046.29999998</v>
      </c>
      <c r="I43" s="50">
        <f>'2004'!D45</f>
        <v>162388149.09999999</v>
      </c>
      <c r="J43" s="50">
        <f>'2005'!D45</f>
        <v>169788053.36604884</v>
      </c>
      <c r="K43" s="51">
        <f>'2006'!D45</f>
        <v>167056342.33600003</v>
      </c>
      <c r="L43" s="50">
        <f>'2007'!D45</f>
        <v>165216025.30799997</v>
      </c>
      <c r="M43" s="15">
        <f>'2008'!D45</f>
        <v>158629253.16999999</v>
      </c>
      <c r="N43" s="50">
        <f>'2009'!D45</f>
        <v>154152850.074</v>
      </c>
      <c r="O43" s="50">
        <f>'2010'!D45</f>
        <v>158408869.30500001</v>
      </c>
      <c r="P43" s="50">
        <f>'2011'!D45</f>
        <v>158129426.234</v>
      </c>
      <c r="Q43" s="50">
        <f>'2012'!D45</f>
        <v>157807998.02499998</v>
      </c>
      <c r="R43" s="50">
        <f>'2013'!D45</f>
        <v>157515435.94</v>
      </c>
      <c r="S43" s="50">
        <f>'2014'!D45</f>
        <v>160845179.30900002</v>
      </c>
      <c r="T43" s="50">
        <f>'2015'!D45</f>
        <v>175049287.36199999</v>
      </c>
      <c r="U43" s="50">
        <f>'2016'!D45</f>
        <v>186317723.80100003</v>
      </c>
      <c r="V43" s="50">
        <f>'2017'!D45</f>
        <v>192370548.58399996</v>
      </c>
      <c r="W43" s="50">
        <f>'2018'!D45</f>
        <v>192599140.00099999</v>
      </c>
      <c r="X43" s="50">
        <f>'2019'!D45</f>
        <v>194894309.32599998</v>
      </c>
      <c r="Y43" s="50">
        <f>'2020'!D45</f>
        <v>189695400.09599999</v>
      </c>
      <c r="Z43" s="50">
        <f>'2021'!D45</f>
        <v>191007757.71000004</v>
      </c>
      <c r="AA43" s="50">
        <f>'2022'!D45</f>
        <v>206437345.73900002</v>
      </c>
      <c r="AB43" s="50">
        <f>'2023'!D45</f>
        <v>215435667.05199999</v>
      </c>
      <c r="AC43" s="50">
        <f>'2024'!D45</f>
        <v>214402896.91999999</v>
      </c>
    </row>
    <row r="44" spans="1:29" x14ac:dyDescent="0.2">
      <c r="A44" s="14" t="s">
        <v>44</v>
      </c>
      <c r="B44" s="16">
        <f>'1997'!D46</f>
        <v>170129171.19999999</v>
      </c>
      <c r="C44" s="16">
        <f>'1998'!D46</f>
        <v>176106898.59999999</v>
      </c>
      <c r="D44" s="16">
        <f>'1999'!D46</f>
        <v>184237220.39999998</v>
      </c>
      <c r="E44" s="50">
        <f>'2000'!D46</f>
        <v>185847485.79999998</v>
      </c>
      <c r="F44" s="50">
        <f>'2001'!D46</f>
        <v>193409684.5</v>
      </c>
      <c r="G44" s="50">
        <f>'2002'!D46</f>
        <v>198207040.30000001</v>
      </c>
      <c r="H44" s="50">
        <f>'2003'!D46</f>
        <v>203532013.30000001</v>
      </c>
      <c r="I44" s="50">
        <f>'2004'!D46</f>
        <v>213487890.60000002</v>
      </c>
      <c r="J44" s="50">
        <f>'2005'!D46</f>
        <v>225420122.00547379</v>
      </c>
      <c r="K44" s="51">
        <f>'2006'!D46</f>
        <v>236074260.57000002</v>
      </c>
      <c r="L44" s="50">
        <f>'2007'!D46</f>
        <v>241149334.05000001</v>
      </c>
      <c r="M44" s="15">
        <f>'2008'!D46</f>
        <v>236131932.44999996</v>
      </c>
      <c r="N44" s="50">
        <f>'2009'!D46</f>
        <v>222067953.46700001</v>
      </c>
      <c r="O44" s="50">
        <f>'2010'!D46</f>
        <v>219785027.21399999</v>
      </c>
      <c r="P44" s="50">
        <f>'2011'!D46</f>
        <v>208793934.37400001</v>
      </c>
      <c r="Q44" s="50">
        <f>'2012'!D46</f>
        <v>200101886.553</v>
      </c>
      <c r="R44" s="50">
        <f>'2013'!D46</f>
        <v>197411378.44999999</v>
      </c>
      <c r="S44" s="50">
        <f>'2014'!D46</f>
        <v>197949646.97100002</v>
      </c>
      <c r="T44" s="50">
        <f>'2015'!D46</f>
        <v>204018283.544</v>
      </c>
      <c r="U44" s="50">
        <f>'2016'!D46</f>
        <v>213432684.58200005</v>
      </c>
      <c r="V44" s="50">
        <f>'2017'!D46</f>
        <v>221633633.92393303</v>
      </c>
      <c r="W44" s="50">
        <f>'2018'!D46</f>
        <v>226676110.44958892</v>
      </c>
      <c r="X44" s="50">
        <f>'2019'!D46</f>
        <v>232791903.18099999</v>
      </c>
      <c r="Y44" s="50">
        <f>'2020'!D46</f>
        <v>232223920.99300003</v>
      </c>
      <c r="Z44" s="50">
        <f>'2021'!D46</f>
        <v>234253758.31</v>
      </c>
      <c r="AA44" s="50">
        <f>'2022'!D46</f>
        <v>248780011.31600001</v>
      </c>
      <c r="AB44" s="50">
        <f>'2023'!D46</f>
        <v>251561855.66900003</v>
      </c>
      <c r="AC44" s="50">
        <f>'2024'!D46</f>
        <v>249078790.45499995</v>
      </c>
    </row>
    <row r="45" spans="1:29" x14ac:dyDescent="0.2">
      <c r="A45" s="14" t="s">
        <v>45</v>
      </c>
      <c r="B45" s="16">
        <f>'1997'!D47</f>
        <v>65219645.600000001</v>
      </c>
      <c r="C45" s="16">
        <f>'1998'!D47</f>
        <v>66213506.899999999</v>
      </c>
      <c r="D45" s="16">
        <f>'1999'!D47</f>
        <v>72298881.100000009</v>
      </c>
      <c r="E45" s="50">
        <f>'2000'!D47</f>
        <v>75408378.799999997</v>
      </c>
      <c r="F45" s="50">
        <f>'2001'!D47</f>
        <v>75109583.400000006</v>
      </c>
      <c r="G45" s="50">
        <f>'2002'!D47</f>
        <v>81211712.900000006</v>
      </c>
      <c r="H45" s="50">
        <f>'2003'!D47</f>
        <v>84751761</v>
      </c>
      <c r="I45" s="50">
        <f>'2004'!D47</f>
        <v>88077852.799999997</v>
      </c>
      <c r="J45" s="50">
        <f>'2005'!D47</f>
        <v>92189086.481384367</v>
      </c>
      <c r="K45" s="51">
        <f>'2006'!D47</f>
        <v>92794456.535999984</v>
      </c>
      <c r="L45" s="50">
        <f>'2007'!D47</f>
        <v>89736158.084000006</v>
      </c>
      <c r="M45" s="15">
        <f>'2008'!D47</f>
        <v>83928768.938000008</v>
      </c>
      <c r="N45" s="50">
        <f>'2009'!D47</f>
        <v>80461594.075000003</v>
      </c>
      <c r="O45" s="50">
        <f>'2010'!D47</f>
        <v>80694534.429999992</v>
      </c>
      <c r="P45" s="50">
        <f>'2011'!D47</f>
        <v>80506597.901999995</v>
      </c>
      <c r="Q45" s="50">
        <f>'2012'!D47</f>
        <v>78468948.965999991</v>
      </c>
      <c r="R45" s="50">
        <f>'2013'!D47</f>
        <v>80088256.726000011</v>
      </c>
      <c r="S45" s="50">
        <f>'2014'!D47</f>
        <v>80904827.546999991</v>
      </c>
      <c r="T45" s="50">
        <f>'2015'!D47</f>
        <v>82598621.928000003</v>
      </c>
      <c r="U45" s="50">
        <f>'2016'!D47</f>
        <v>83595284.75999999</v>
      </c>
      <c r="V45" s="50">
        <f>'2017'!D47</f>
        <v>87402393.901000008</v>
      </c>
      <c r="W45" s="50">
        <f>'2018'!D47</f>
        <v>89829505.738999993</v>
      </c>
      <c r="X45" s="50">
        <f>'2019'!D47</f>
        <v>90020958.071999997</v>
      </c>
      <c r="Y45" s="50">
        <f>'2020'!D47</f>
        <v>91263084.290000007</v>
      </c>
      <c r="Z45" s="50">
        <f>'2021'!D47</f>
        <v>87233950.920000017</v>
      </c>
      <c r="AA45" s="50">
        <f>'2022'!D47</f>
        <v>94725800.547000021</v>
      </c>
      <c r="AB45" s="50">
        <f>'2023'!D47</f>
        <v>93909982.068000004</v>
      </c>
      <c r="AC45" s="50">
        <f>'2024'!D47</f>
        <v>94163022.959999993</v>
      </c>
    </row>
    <row r="46" spans="1:29" x14ac:dyDescent="0.2">
      <c r="A46" s="14" t="s">
        <v>46</v>
      </c>
      <c r="B46" s="16">
        <f>'1997'!D48</f>
        <v>931088779.20000005</v>
      </c>
      <c r="C46" s="16">
        <f>'1998'!D48</f>
        <v>950855526.39999998</v>
      </c>
      <c r="D46" s="16">
        <f>'1999'!D48</f>
        <v>982864762.80000007</v>
      </c>
      <c r="E46" s="50">
        <f>'2000'!D48</f>
        <v>1016100624.9</v>
      </c>
      <c r="F46" s="50">
        <f>'2001'!D48</f>
        <v>1037689520.5999999</v>
      </c>
      <c r="G46" s="50">
        <f>'2002'!D48</f>
        <v>1072826651</v>
      </c>
      <c r="H46" s="50">
        <f>'2003'!D48</f>
        <v>1100567478.5</v>
      </c>
      <c r="I46" s="50">
        <f>'2004'!D48</f>
        <v>1142276781.4000001</v>
      </c>
      <c r="J46" s="50">
        <f>'2005'!D48</f>
        <v>1169836179.1128843</v>
      </c>
      <c r="K46" s="51">
        <f>'2006'!D48</f>
        <v>1203444777.9119999</v>
      </c>
      <c r="L46" s="50">
        <f>'2007'!D48</f>
        <v>1199398940.7060001</v>
      </c>
      <c r="M46" s="15">
        <f>'2008'!D48</f>
        <v>1149376164.5550001</v>
      </c>
      <c r="N46" s="50">
        <f>'2009'!D48</f>
        <v>1090168228.3000002</v>
      </c>
      <c r="O46" s="50">
        <f>'2010'!D48</f>
        <v>1037561537.5970001</v>
      </c>
      <c r="P46" s="50">
        <f>'2011'!D48</f>
        <v>1134812902.0669999</v>
      </c>
      <c r="Q46" s="50">
        <f>'2012'!D48</f>
        <v>1086958098.7619998</v>
      </c>
      <c r="R46" s="50">
        <f>'2013'!D48</f>
        <v>1099945088.7049999</v>
      </c>
      <c r="S46" s="50">
        <f>'2014'!D48</f>
        <v>1116172516.802</v>
      </c>
      <c r="T46" s="50">
        <f>'2015'!D48</f>
        <v>1147353149.3899999</v>
      </c>
      <c r="U46" s="50">
        <f>'2016'!D48</f>
        <v>1157286704.1829998</v>
      </c>
      <c r="V46" s="50">
        <f>'2017'!D48</f>
        <v>1190666751.539</v>
      </c>
      <c r="W46" s="50">
        <f>'2018'!D48</f>
        <v>1189877514.2030001</v>
      </c>
      <c r="X46" s="50">
        <f>'2019'!D48</f>
        <v>1208891359.5940001</v>
      </c>
      <c r="Y46" s="50">
        <f>'2020'!D48</f>
        <v>1129994526.5120001</v>
      </c>
      <c r="Z46" s="50">
        <f>'2021'!D48</f>
        <v>1077558688.4409997</v>
      </c>
      <c r="AA46" s="50">
        <f>'2022'!D48</f>
        <v>1183484228.4989998</v>
      </c>
      <c r="AB46" s="50">
        <f>'2023'!D48</f>
        <v>1211617145.3499999</v>
      </c>
      <c r="AC46" s="50">
        <f>'2024'!D48</f>
        <v>1216721544.707</v>
      </c>
    </row>
    <row r="47" spans="1:29" x14ac:dyDescent="0.2">
      <c r="A47" s="14" t="s">
        <v>47</v>
      </c>
      <c r="B47" s="16">
        <f>'1997'!D49</f>
        <v>55712198.699999996</v>
      </c>
      <c r="C47" s="16">
        <f>'1998'!D49</f>
        <v>57272938.899999999</v>
      </c>
      <c r="D47" s="16">
        <f>'1999'!D49</f>
        <v>59520795.100000001</v>
      </c>
      <c r="E47" s="50">
        <f>'2000'!D49</f>
        <v>59414577.100000001</v>
      </c>
      <c r="F47" s="50">
        <f>'2001'!D49</f>
        <v>59807539.5</v>
      </c>
      <c r="G47" s="50">
        <f>'2002'!D49</f>
        <v>61671555</v>
      </c>
      <c r="H47" s="50">
        <f>'2003'!D49</f>
        <v>62017843.600000001</v>
      </c>
      <c r="I47" s="50">
        <f>'2004'!D49</f>
        <v>65086321.699999996</v>
      </c>
      <c r="J47" s="50">
        <f>'2005'!D49</f>
        <v>64043883.060426801</v>
      </c>
      <c r="K47" s="51">
        <f>'2006'!D49</f>
        <v>63875243.475000001</v>
      </c>
      <c r="L47" s="50">
        <f>'2007'!D49</f>
        <v>61233337.450999998</v>
      </c>
      <c r="M47" s="15">
        <f>'2008'!D49</f>
        <v>59823148.607999995</v>
      </c>
      <c r="N47" s="50">
        <f>'2009'!D49</f>
        <v>53900808.897000007</v>
      </c>
      <c r="O47" s="50">
        <f>'2010'!D49</f>
        <v>54098511.790000007</v>
      </c>
      <c r="P47" s="50">
        <f>'2011'!D49</f>
        <v>49613110.127999999</v>
      </c>
      <c r="Q47" s="50">
        <f>'2012'!D49</f>
        <v>52578227.579999998</v>
      </c>
      <c r="R47" s="50">
        <f>'2013'!D49</f>
        <v>49272380.626000002</v>
      </c>
      <c r="S47" s="50">
        <f>'2014'!D49</f>
        <v>52113362.715999998</v>
      </c>
      <c r="T47" s="50">
        <f>'2015'!D49</f>
        <v>54444800.889999993</v>
      </c>
      <c r="U47" s="50">
        <f>'2016'!D49</f>
        <v>57147525.719999999</v>
      </c>
      <c r="V47" s="50">
        <f>'2017'!D49</f>
        <v>57080274.36999999</v>
      </c>
      <c r="W47" s="50">
        <f>'2018'!D49</f>
        <v>54742817.190000005</v>
      </c>
      <c r="X47" s="50">
        <f>'2019'!D49</f>
        <v>57883515.182000004</v>
      </c>
      <c r="Y47" s="50">
        <f>'2020'!D49</f>
        <v>53640644.157000005</v>
      </c>
      <c r="Z47" s="50">
        <f>'2021'!D49</f>
        <v>58688819.408999994</v>
      </c>
      <c r="AA47" s="50">
        <f>'2022'!D49</f>
        <v>59777787.863999993</v>
      </c>
      <c r="AB47" s="50">
        <f>'2023'!D49</f>
        <v>58992374.082000002</v>
      </c>
      <c r="AC47" s="50">
        <f>'2024'!D49</f>
        <v>54779363.741000004</v>
      </c>
    </row>
    <row r="48" spans="1:29" x14ac:dyDescent="0.2">
      <c r="A48" s="14" t="s">
        <v>48</v>
      </c>
      <c r="B48" s="16">
        <f>'1997'!D50</f>
        <v>35667214.399999999</v>
      </c>
      <c r="C48" s="16">
        <f>'1998'!D50</f>
        <v>35145405.899999999</v>
      </c>
      <c r="D48" s="16">
        <f>'1999'!D50</f>
        <v>34335433.799999997</v>
      </c>
      <c r="E48" s="50">
        <f>'2000'!D50</f>
        <v>33681516.399999999</v>
      </c>
      <c r="F48" s="50">
        <f>'2001'!D50</f>
        <v>34348398.600000001</v>
      </c>
      <c r="G48" s="50">
        <f>'2002'!D50</f>
        <v>34065351.100000001</v>
      </c>
      <c r="H48" s="50">
        <f>'2003'!D50</f>
        <v>33990208.100000001</v>
      </c>
      <c r="I48" s="50">
        <f>'2004'!D50</f>
        <v>36331696.399999999</v>
      </c>
      <c r="J48" s="50">
        <f>'2005'!D50</f>
        <v>38770061.542780735</v>
      </c>
      <c r="K48" s="51">
        <f>'2006'!D50</f>
        <v>38100978.035999998</v>
      </c>
      <c r="L48" s="50">
        <f>'2007'!D50</f>
        <v>36823094.68</v>
      </c>
      <c r="M48" s="15">
        <f>'2008'!D50</f>
        <v>37462762.174999997</v>
      </c>
      <c r="N48" s="50">
        <f>'2009'!D50</f>
        <v>42655618.737999998</v>
      </c>
      <c r="O48" s="50">
        <f>'2010'!D50</f>
        <v>39957830.788999997</v>
      </c>
      <c r="P48" s="50">
        <f>'2011'!D50</f>
        <v>39875529.450999998</v>
      </c>
      <c r="Q48" s="50">
        <f>'2012'!D50</f>
        <v>37576977.577999994</v>
      </c>
      <c r="R48" s="50">
        <f>'2013'!D50</f>
        <v>40509258.083000004</v>
      </c>
      <c r="S48" s="50">
        <f>'2014'!D50</f>
        <v>41668672.062000006</v>
      </c>
      <c r="T48" s="50">
        <f>'2015'!D50</f>
        <v>43326963.426000006</v>
      </c>
      <c r="U48" s="50">
        <f>'2016'!D50</f>
        <v>45139997.134000003</v>
      </c>
      <c r="V48" s="50">
        <f>'2017'!D50</f>
        <v>50466436.083999999</v>
      </c>
      <c r="W48" s="50">
        <f>'2018'!D50</f>
        <v>50713899.492000006</v>
      </c>
      <c r="X48" s="50">
        <f>'2019'!D50</f>
        <v>47116243.033</v>
      </c>
      <c r="Y48" s="50">
        <f>'2020'!D50</f>
        <v>42528870.795999996</v>
      </c>
      <c r="Z48" s="50">
        <f>'2021'!D50</f>
        <v>48249212.082000002</v>
      </c>
      <c r="AA48" s="50">
        <f>'2022'!D50</f>
        <v>51171744.201000005</v>
      </c>
      <c r="AB48" s="50">
        <f>'2023'!D50</f>
        <v>54769646.489999995</v>
      </c>
      <c r="AC48" s="50">
        <f>'2024'!D50</f>
        <v>50624765.478999995</v>
      </c>
    </row>
    <row r="49" spans="1:29" x14ac:dyDescent="0.2">
      <c r="A49" s="14" t="s">
        <v>49</v>
      </c>
      <c r="B49" s="16">
        <f>'1997'!D51</f>
        <v>94992807.699999988</v>
      </c>
      <c r="C49" s="16">
        <f>'1998'!D51</f>
        <v>99136338.299999997</v>
      </c>
      <c r="D49" s="16">
        <f>'1999'!D51</f>
        <v>98577825.5</v>
      </c>
      <c r="E49" s="50">
        <f>'2000'!D51</f>
        <v>105279972.40000001</v>
      </c>
      <c r="F49" s="50">
        <f>'2001'!D51</f>
        <v>106752583.90000001</v>
      </c>
      <c r="G49" s="50">
        <f>'2002'!D51</f>
        <v>102456245.90000001</v>
      </c>
      <c r="H49" s="50">
        <f>'2003'!D51</f>
        <v>108982216.5</v>
      </c>
      <c r="I49" s="50">
        <f>'2004'!D51</f>
        <v>116071929.7</v>
      </c>
      <c r="J49" s="50">
        <f>'2005'!D51</f>
        <v>117383216.125641</v>
      </c>
      <c r="K49" s="51">
        <f>'2006'!D51</f>
        <v>115791031.13999999</v>
      </c>
      <c r="L49" s="50">
        <f>'2007'!D51</f>
        <v>113281015.757</v>
      </c>
      <c r="M49" s="15">
        <f>'2008'!D51</f>
        <v>107740934.18799998</v>
      </c>
      <c r="N49" s="50">
        <f>'2009'!D51</f>
        <v>98577736.11999999</v>
      </c>
      <c r="O49" s="50">
        <f>'2010'!D51</f>
        <v>98937629.734999999</v>
      </c>
      <c r="P49" s="50">
        <f>'2011'!D51</f>
        <v>100629018.27500001</v>
      </c>
      <c r="Q49" s="50">
        <f>'2012'!D51</f>
        <v>109739421.647</v>
      </c>
      <c r="R49" s="50">
        <f>'2013'!D51</f>
        <v>110274384.538</v>
      </c>
      <c r="S49" s="50">
        <f>'2014'!D51</f>
        <v>103485904.07600001</v>
      </c>
      <c r="T49" s="50">
        <f>'2015'!D51</f>
        <v>102205394.68100001</v>
      </c>
      <c r="U49" s="50">
        <f>'2016'!D51</f>
        <v>105435313.84599999</v>
      </c>
      <c r="V49" s="50">
        <f>'2017'!D51</f>
        <v>106621958.28200001</v>
      </c>
      <c r="W49" s="50">
        <f>'2018'!D51</f>
        <v>110487781.02</v>
      </c>
      <c r="X49" s="50">
        <f>'2019'!D51</f>
        <v>112871113.04900002</v>
      </c>
      <c r="Y49" s="50">
        <f>'2020'!D51</f>
        <v>112795019.61399999</v>
      </c>
      <c r="Z49" s="50">
        <f>'2021'!D51</f>
        <v>125186026.483</v>
      </c>
      <c r="AA49" s="50">
        <f>'2022'!D51</f>
        <v>129127660.42399999</v>
      </c>
      <c r="AB49" s="50">
        <f>'2023'!D51</f>
        <v>126801425.57899998</v>
      </c>
      <c r="AC49" s="50">
        <f>'2024'!D51</f>
        <v>123563907.29800001</v>
      </c>
    </row>
    <row r="50" spans="1:29" x14ac:dyDescent="0.2">
      <c r="A50" s="14" t="s">
        <v>3</v>
      </c>
      <c r="B50" s="16">
        <f>'1997'!D52</f>
        <v>30994411.299999997</v>
      </c>
      <c r="C50" s="16">
        <f>'1998'!D52</f>
        <v>32487441.199999999</v>
      </c>
      <c r="D50" s="16">
        <f>'1999'!D52</f>
        <v>31698726.200000003</v>
      </c>
      <c r="E50" s="50">
        <f>'2000'!D52</f>
        <v>32509212.399999999</v>
      </c>
      <c r="F50" s="50">
        <f>'2001'!D52</f>
        <v>32409813.399999999</v>
      </c>
      <c r="G50" s="50">
        <f>'2002'!D52</f>
        <v>34852701.600000001</v>
      </c>
      <c r="H50" s="50">
        <f>'2003'!D52</f>
        <v>35252994.299999997</v>
      </c>
      <c r="I50" s="50">
        <f>'2004'!D52</f>
        <v>37054399.700000003</v>
      </c>
      <c r="J50" s="50">
        <f>'2005'!D52</f>
        <v>40205357.954015903</v>
      </c>
      <c r="K50" s="51">
        <f>'2006'!D52</f>
        <v>40834717.077</v>
      </c>
      <c r="L50" s="50">
        <f>'2007'!D52</f>
        <v>39263676.255999997</v>
      </c>
      <c r="M50" s="15">
        <f>'2008'!D52</f>
        <v>36622940.204999998</v>
      </c>
      <c r="N50" s="50">
        <f>'2009'!D52</f>
        <v>34575209.833999999</v>
      </c>
      <c r="O50" s="50">
        <f>'2010'!D52</f>
        <v>33610974.986999996</v>
      </c>
      <c r="P50" s="50">
        <f>'2011'!D52</f>
        <v>32123074.569999997</v>
      </c>
      <c r="Q50" s="50">
        <f>'2012'!D52</f>
        <v>31213274.120000001</v>
      </c>
      <c r="R50" s="50">
        <f>'2013'!D52</f>
        <v>30963312.026999999</v>
      </c>
      <c r="S50" s="50">
        <f>'2014'!D52</f>
        <v>31842194.074000001</v>
      </c>
      <c r="T50" s="50">
        <f>'2015'!D52</f>
        <v>33647599.609999999</v>
      </c>
      <c r="U50" s="50">
        <f>'2016'!D52</f>
        <v>34596426.030999996</v>
      </c>
      <c r="V50" s="50">
        <f>'2017'!D52</f>
        <v>35074749.814999998</v>
      </c>
      <c r="W50" s="50">
        <f>'2018'!D52</f>
        <v>35816490.782000005</v>
      </c>
      <c r="X50" s="50">
        <f>'2019'!D52</f>
        <v>34903879.791000001</v>
      </c>
      <c r="Y50" s="50">
        <f>'2020'!D52</f>
        <v>33862059.076999992</v>
      </c>
      <c r="Z50" s="50">
        <f>'2021'!D52</f>
        <v>33973930.512999997</v>
      </c>
      <c r="AA50" s="50">
        <f>'2022'!D52</f>
        <v>38597968.202</v>
      </c>
      <c r="AB50" s="50">
        <f>'2023'!D52</f>
        <v>39053936.202000007</v>
      </c>
      <c r="AC50" s="50">
        <f>'2024'!D52</f>
        <v>38975679.072999999</v>
      </c>
    </row>
    <row r="51" spans="1:29" x14ac:dyDescent="0.2">
      <c r="A51" s="14" t="s">
        <v>50</v>
      </c>
      <c r="B51" s="16">
        <f>'1997'!D53</f>
        <v>518014076.20000005</v>
      </c>
      <c r="C51" s="16">
        <f>'1998'!D53</f>
        <v>541862849.30000007</v>
      </c>
      <c r="D51" s="16">
        <f>'1999'!D53</f>
        <v>567175055.60000002</v>
      </c>
      <c r="E51" s="50">
        <f>'2000'!D53</f>
        <v>577200856.39999998</v>
      </c>
      <c r="F51" s="50">
        <f>'2001'!D53</f>
        <v>613879513</v>
      </c>
      <c r="G51" s="50">
        <f>'2002'!D53</f>
        <v>641571832.20000005</v>
      </c>
      <c r="H51" s="50">
        <f>'2003'!D53</f>
        <v>641157416.60000002</v>
      </c>
      <c r="I51" s="50">
        <f>'2004'!D53</f>
        <v>668659150.79999995</v>
      </c>
      <c r="J51" s="50">
        <f>'2005'!D53</f>
        <v>704020766.31892562</v>
      </c>
      <c r="K51" s="51">
        <f>'2006'!D53</f>
        <v>704373215.40199995</v>
      </c>
      <c r="L51" s="50">
        <f>'2007'!D53</f>
        <v>704614673.38699996</v>
      </c>
      <c r="M51" s="15">
        <f>'2008'!D53</f>
        <v>702948381.55800009</v>
      </c>
      <c r="N51" s="50">
        <f>'2009'!D53</f>
        <v>666967525.97300005</v>
      </c>
      <c r="O51" s="50">
        <f>'2010'!D53</f>
        <v>673780640.88800001</v>
      </c>
      <c r="P51" s="50">
        <f>'2011'!D53</f>
        <v>661396339.38600016</v>
      </c>
      <c r="Q51" s="50">
        <f>'2012'!D53</f>
        <v>654275603.20899999</v>
      </c>
      <c r="R51" s="50">
        <f>'2013'!D53</f>
        <v>674998084.97800004</v>
      </c>
      <c r="S51" s="50">
        <f>'2014'!D53</f>
        <v>725834752.74600005</v>
      </c>
      <c r="T51" s="50">
        <f>'2015'!D53</f>
        <v>729703952.94400001</v>
      </c>
      <c r="U51" s="50">
        <f>'2016'!D53</f>
        <v>769379677.99100006</v>
      </c>
      <c r="V51" s="50">
        <f>'2017'!D53</f>
        <v>797631740.26399994</v>
      </c>
      <c r="W51" s="50">
        <f>'2018'!D53</f>
        <v>815070166.11300004</v>
      </c>
      <c r="X51" s="50">
        <f>'2019'!D53</f>
        <v>834874145.03499997</v>
      </c>
      <c r="Y51" s="50">
        <f>'2020'!D53</f>
        <v>774629602.21999991</v>
      </c>
      <c r="Z51" s="50">
        <f>'2021'!D53</f>
        <v>728777865.46300006</v>
      </c>
      <c r="AA51" s="50">
        <f>'2022'!D53</f>
        <v>811653003.5769999</v>
      </c>
      <c r="AB51" s="50">
        <f>'2023'!D53</f>
        <v>821185631.71800005</v>
      </c>
      <c r="AC51" s="50">
        <f>'2024'!D53</f>
        <v>830874055.21599996</v>
      </c>
    </row>
    <row r="52" spans="1:29" x14ac:dyDescent="0.2">
      <c r="A52" s="14" t="s">
        <v>51</v>
      </c>
      <c r="B52" s="16">
        <f>'1997'!D54</f>
        <v>102251065.19999999</v>
      </c>
      <c r="C52" s="16">
        <f>'1998'!D54</f>
        <v>104990456.59999999</v>
      </c>
      <c r="D52" s="16">
        <f>'1999'!D54</f>
        <v>113888499.8</v>
      </c>
      <c r="E52" s="50">
        <f>'2000'!D54</f>
        <v>120018433.90000001</v>
      </c>
      <c r="F52" s="50">
        <f>'2001'!D54</f>
        <v>123079019.5</v>
      </c>
      <c r="G52" s="50">
        <f>'2002'!D54</f>
        <v>126581071.59999999</v>
      </c>
      <c r="H52" s="50">
        <f>'2003'!D54</f>
        <v>135101121.70000002</v>
      </c>
      <c r="I52" s="50">
        <f>'2004'!D54</f>
        <v>148363487</v>
      </c>
      <c r="J52" s="50">
        <f>'2005'!D54</f>
        <v>177932708.20271492</v>
      </c>
      <c r="K52" s="51">
        <f>'2006'!D54</f>
        <v>194384634.09900001</v>
      </c>
      <c r="L52" s="50">
        <f>'2007'!D54</f>
        <v>197144562.65099999</v>
      </c>
      <c r="M52" s="15">
        <f>'2008'!D54</f>
        <v>179348014.98500001</v>
      </c>
      <c r="N52" s="50">
        <f>'2009'!D54</f>
        <v>175307275.954</v>
      </c>
      <c r="O52" s="50">
        <f>'2010'!D54</f>
        <v>173913034.15200004</v>
      </c>
      <c r="P52" s="50">
        <f>'2011'!D54</f>
        <v>170631850.73100004</v>
      </c>
      <c r="Q52" s="50">
        <f>'2012'!D54</f>
        <v>168240439.09900001</v>
      </c>
      <c r="R52" s="50">
        <f>'2013'!D54</f>
        <v>181749284.02000001</v>
      </c>
      <c r="S52" s="50">
        <f>'2014'!D54</f>
        <v>193525955.99300003</v>
      </c>
      <c r="T52" s="50">
        <f>'2015'!D54</f>
        <v>185063019.95299998</v>
      </c>
      <c r="U52" s="50">
        <f>'2016'!D54</f>
        <v>196844474.05100003</v>
      </c>
      <c r="V52" s="50">
        <f>'2017'!D54</f>
        <v>196422892.567</v>
      </c>
      <c r="W52" s="50">
        <f>'2018'!D54</f>
        <v>203724451.56099999</v>
      </c>
      <c r="X52" s="50">
        <f>'2019'!D54</f>
        <v>205410380.75100005</v>
      </c>
      <c r="Y52" s="50">
        <f>'2020'!D54</f>
        <v>192697678.18199998</v>
      </c>
      <c r="Z52" s="50">
        <f>'2021'!D54</f>
        <v>192443164.23900002</v>
      </c>
      <c r="AA52" s="50">
        <f>'2022'!D54</f>
        <v>214158574.544</v>
      </c>
      <c r="AB52" s="50">
        <f>'2023'!D54</f>
        <v>231510575.91299999</v>
      </c>
      <c r="AC52" s="50">
        <f>'2024'!D54</f>
        <v>226810219.00600004</v>
      </c>
    </row>
    <row r="53" spans="1:29" x14ac:dyDescent="0.2">
      <c r="A53" s="14" t="s">
        <v>4</v>
      </c>
      <c r="B53" s="16">
        <f>'1997'!D55</f>
        <v>472684839.40000004</v>
      </c>
      <c r="C53" s="16">
        <f>'1998'!D55</f>
        <v>484000404.19999999</v>
      </c>
      <c r="D53" s="16">
        <f>'1999'!D55</f>
        <v>509178470.10000002</v>
      </c>
      <c r="E53" s="50">
        <f>'2000'!D55</f>
        <v>525371651.89999998</v>
      </c>
      <c r="F53" s="50">
        <f>'2001'!D55</f>
        <v>532231441.19999999</v>
      </c>
      <c r="G53" s="50">
        <f>'2002'!D55</f>
        <v>547221940.10000002</v>
      </c>
      <c r="H53" s="50">
        <f>'2003'!D55</f>
        <v>572666451.5</v>
      </c>
      <c r="I53" s="50">
        <f>'2004'!D55</f>
        <v>599470813.39999998</v>
      </c>
      <c r="J53" s="50">
        <f>'2005'!D55</f>
        <v>627969442.22316003</v>
      </c>
      <c r="K53" s="51">
        <f>'2006'!D55</f>
        <v>636279950.4460001</v>
      </c>
      <c r="L53" s="50">
        <f>'2007'!D55</f>
        <v>622184671.48599994</v>
      </c>
      <c r="M53" s="15">
        <f>'2008'!D55</f>
        <v>595567560.75399995</v>
      </c>
      <c r="N53" s="50">
        <f>'2009'!D55</f>
        <v>574009862.63</v>
      </c>
      <c r="O53" s="50">
        <f>'2010'!D55</f>
        <v>572389232.84200001</v>
      </c>
      <c r="P53" s="50">
        <f>'2011'!D55</f>
        <v>573544818.34599996</v>
      </c>
      <c r="Q53" s="50">
        <f>'2012'!D55</f>
        <v>576491626.699</v>
      </c>
      <c r="R53" s="50">
        <f>'2013'!D55</f>
        <v>577434430.06999993</v>
      </c>
      <c r="S53" s="50">
        <f>'2014'!D55</f>
        <v>594838157.35800004</v>
      </c>
      <c r="T53" s="50">
        <f>'2015'!D55</f>
        <v>621810776.16299999</v>
      </c>
      <c r="U53" s="50">
        <f>'2016'!D55</f>
        <v>645920631.53700006</v>
      </c>
      <c r="V53" s="50">
        <f>'2017'!D55</f>
        <v>672542362.53799987</v>
      </c>
      <c r="W53" s="50">
        <f>'2018'!D55</f>
        <v>674401783.26300013</v>
      </c>
      <c r="X53" s="50">
        <f>'2019'!D55</f>
        <v>677657000.65799999</v>
      </c>
      <c r="Y53" s="50">
        <f>'2020'!D55</f>
        <v>638316786.22599995</v>
      </c>
      <c r="Z53" s="50">
        <f>'2021'!D55</f>
        <v>621606724.13400006</v>
      </c>
      <c r="AA53" s="50">
        <f>'2022'!D55</f>
        <v>671240136.27600002</v>
      </c>
      <c r="AB53" s="50">
        <f>'2023'!D55</f>
        <v>678395855.40699995</v>
      </c>
      <c r="AC53" s="50">
        <f>'2024'!D55</f>
        <v>679533927.36400008</v>
      </c>
    </row>
    <row r="54" spans="1:29" x14ac:dyDescent="0.2">
      <c r="A54" s="14" t="s">
        <v>52</v>
      </c>
      <c r="B54" s="16">
        <f>'1997'!D56</f>
        <v>147815578.20000002</v>
      </c>
      <c r="C54" s="16">
        <f>'1998'!D56</f>
        <v>153026991.29999998</v>
      </c>
      <c r="D54" s="16">
        <f>'1999'!D56</f>
        <v>160571024.79999998</v>
      </c>
      <c r="E54" s="50">
        <f>'2000'!D56</f>
        <v>168909916.5</v>
      </c>
      <c r="F54" s="50">
        <f>'2001'!D56</f>
        <v>178470513.90000001</v>
      </c>
      <c r="G54" s="50">
        <f>'2002'!D56</f>
        <v>194867095</v>
      </c>
      <c r="H54" s="50">
        <f>'2003'!D56</f>
        <v>203357708.70000002</v>
      </c>
      <c r="I54" s="50">
        <f>'2004'!D56</f>
        <v>212231177.20000002</v>
      </c>
      <c r="J54" s="50">
        <f>'2005'!D56</f>
        <v>222079350.75327361</v>
      </c>
      <c r="K54" s="51">
        <f>'2006'!D56</f>
        <v>223393012.86399999</v>
      </c>
      <c r="L54" s="50">
        <f>'2007'!D56</f>
        <v>223258578.60799998</v>
      </c>
      <c r="M54" s="15">
        <f>'2008'!D56</f>
        <v>217391551.32800001</v>
      </c>
      <c r="N54" s="50">
        <f>'2009'!D56</f>
        <v>211537185.53700003</v>
      </c>
      <c r="O54" s="50">
        <f>'2010'!D56</f>
        <v>214303407.896</v>
      </c>
      <c r="P54" s="50">
        <f>'2011'!D56</f>
        <v>208638150.25999999</v>
      </c>
      <c r="Q54" s="50">
        <f>'2012'!D56</f>
        <v>204255317.07100001</v>
      </c>
      <c r="R54" s="50">
        <f>'2013'!D56</f>
        <v>215760797.68300003</v>
      </c>
      <c r="S54" s="50">
        <f>'2014'!D56</f>
        <v>225418750.14200002</v>
      </c>
      <c r="T54" s="50">
        <f>'2015'!D56</f>
        <v>219190314.134</v>
      </c>
      <c r="U54" s="50">
        <f>'2016'!D56</f>
        <v>224010048.95199999</v>
      </c>
      <c r="V54" s="50">
        <f>'2017'!D56</f>
        <v>231871498.90999997</v>
      </c>
      <c r="W54" s="50">
        <f>'2018'!D56</f>
        <v>242761751.04999998</v>
      </c>
      <c r="X54" s="50">
        <f>'2019'!D56</f>
        <v>251170789.49100003</v>
      </c>
      <c r="Y54" s="50">
        <f>'2020'!D56</f>
        <v>245589782.74300003</v>
      </c>
      <c r="Z54" s="50">
        <f>'2021'!D56</f>
        <v>253113319.08599994</v>
      </c>
      <c r="AA54" s="50">
        <f>'2022'!D56</f>
        <v>272804881.42299998</v>
      </c>
      <c r="AB54" s="50">
        <f>'2023'!D56</f>
        <v>278030674.83100003</v>
      </c>
      <c r="AC54" s="50">
        <f>'2024'!D56</f>
        <v>281671662.03399998</v>
      </c>
    </row>
    <row r="55" spans="1:29" x14ac:dyDescent="0.2">
      <c r="A55" s="14" t="s">
        <v>53</v>
      </c>
      <c r="B55" s="16">
        <f>'1997'!D57</f>
        <v>378850562.19999999</v>
      </c>
      <c r="C55" s="16">
        <f>'1998'!D57</f>
        <v>386572935.90000004</v>
      </c>
      <c r="D55" s="16">
        <f>'1999'!D57</f>
        <v>398674319.89999998</v>
      </c>
      <c r="E55" s="50">
        <f>'2000'!D57</f>
        <v>400796660</v>
      </c>
      <c r="F55" s="50">
        <f>'2001'!D57</f>
        <v>398864412</v>
      </c>
      <c r="G55" s="50">
        <f>'2002'!D57</f>
        <v>398610005.89999998</v>
      </c>
      <c r="H55" s="50">
        <f>'2003'!D57</f>
        <v>405138508.69999999</v>
      </c>
      <c r="I55" s="50">
        <f>'2004'!D57</f>
        <v>418539129.19999999</v>
      </c>
      <c r="J55" s="50">
        <f>'2005'!D57</f>
        <v>432867454.02844936</v>
      </c>
      <c r="K55" s="51">
        <f>'2006'!D57</f>
        <v>434244070.28999996</v>
      </c>
      <c r="L55" s="50">
        <f>'2007'!D57</f>
        <v>418745469.86099994</v>
      </c>
      <c r="M55" s="15">
        <f>'2008'!D57</f>
        <v>409224020.61699998</v>
      </c>
      <c r="N55" s="50">
        <f>'2009'!D57</f>
        <v>386670661.58399993</v>
      </c>
      <c r="O55" s="50">
        <f>'2010'!D57</f>
        <v>388349582.76600003</v>
      </c>
      <c r="P55" s="50">
        <f>'2011'!D57</f>
        <v>382538739.69300002</v>
      </c>
      <c r="Q55" s="50">
        <f>'2012'!D57</f>
        <v>381379171.73299998</v>
      </c>
      <c r="R55" s="50">
        <f>'2013'!D57</f>
        <v>387539725.31999999</v>
      </c>
      <c r="S55" s="50">
        <f>'2014'!D57</f>
        <v>393382023.71799994</v>
      </c>
      <c r="T55" s="50">
        <f>'2015'!D57</f>
        <v>401668909.88599998</v>
      </c>
      <c r="U55" s="50">
        <f>'2016'!D57</f>
        <v>417901771.94099998</v>
      </c>
      <c r="V55" s="50">
        <f>'2017'!D57</f>
        <v>419204578.671</v>
      </c>
      <c r="W55" s="50">
        <f>'2018'!D57</f>
        <v>420780708.58099997</v>
      </c>
      <c r="X55" s="50">
        <f>'2019'!D57</f>
        <v>422402065.926</v>
      </c>
      <c r="Y55" s="50">
        <f>'2020'!D57</f>
        <v>397529167.55500001</v>
      </c>
      <c r="Z55" s="50">
        <f>'2021'!D57</f>
        <v>387882946.85000002</v>
      </c>
      <c r="AA55" s="50">
        <f>'2022'!D57</f>
        <v>406294431.55499995</v>
      </c>
      <c r="AB55" s="50">
        <f>'2023'!D57</f>
        <v>404461422.05400002</v>
      </c>
      <c r="AC55" s="50">
        <f>'2024'!D57</f>
        <v>403375827.53400004</v>
      </c>
    </row>
    <row r="56" spans="1:29" x14ac:dyDescent="0.2">
      <c r="A56" s="14" t="s">
        <v>54</v>
      </c>
      <c r="B56" s="16">
        <f>'1997'!D58</f>
        <v>286838187.5</v>
      </c>
      <c r="C56" s="16">
        <f>'1998'!D58</f>
        <v>290316092.19999999</v>
      </c>
      <c r="D56" s="16">
        <f>'1999'!D58</f>
        <v>303687921.30000001</v>
      </c>
      <c r="E56" s="50">
        <f>'2000'!D58</f>
        <v>305127014.10000002</v>
      </c>
      <c r="F56" s="50">
        <f>'2001'!D58</f>
        <v>301813359</v>
      </c>
      <c r="G56" s="50">
        <f>'2002'!D58</f>
        <v>302037427.60000002</v>
      </c>
      <c r="H56" s="50">
        <f>'2003'!D58</f>
        <v>307494331.10000002</v>
      </c>
      <c r="I56" s="50">
        <f>'2004'!D58</f>
        <v>314545146.5</v>
      </c>
      <c r="J56" s="50">
        <f>'2005'!D58</f>
        <v>332009270.62961864</v>
      </c>
      <c r="K56" s="51">
        <f>'2006'!D58</f>
        <v>337411227.31199998</v>
      </c>
      <c r="L56" s="50">
        <f>'2007'!D58</f>
        <v>342346665.74800003</v>
      </c>
      <c r="M56" s="15">
        <f>'2008'!D58</f>
        <v>329819639.94499999</v>
      </c>
      <c r="N56" s="50">
        <f>'2009'!D58</f>
        <v>309666477.47500002</v>
      </c>
      <c r="O56" s="50">
        <f>'2010'!D58</f>
        <v>307344835.73400003</v>
      </c>
      <c r="P56" s="50">
        <f>'2011'!D58</f>
        <v>302510885.59600002</v>
      </c>
      <c r="Q56" s="50">
        <f>'2012'!D58</f>
        <v>292695569.57700002</v>
      </c>
      <c r="R56" s="50">
        <f>'2013'!D58</f>
        <v>292534256.52600002</v>
      </c>
      <c r="S56" s="50">
        <f>'2014'!D58</f>
        <v>300820081.98800004</v>
      </c>
      <c r="T56" s="50">
        <f>'2015'!D58</f>
        <v>315687891.59300005</v>
      </c>
      <c r="U56" s="50">
        <f>'2016'!D58</f>
        <v>335659006.11600006</v>
      </c>
      <c r="V56" s="50">
        <f>'2017'!D58</f>
        <v>348817255.1634295</v>
      </c>
      <c r="W56" s="50">
        <f>'2018'!D58</f>
        <v>364284447.28713083</v>
      </c>
      <c r="X56" s="50">
        <f>'2019'!D58</f>
        <v>377897962.64500004</v>
      </c>
      <c r="Y56" s="50">
        <f>'2020'!D58</f>
        <v>374216307.32500005</v>
      </c>
      <c r="Z56" s="50">
        <f>'2021'!D58</f>
        <v>382576193.76900005</v>
      </c>
      <c r="AA56" s="50">
        <f>'2022'!D58</f>
        <v>409574574.02200001</v>
      </c>
      <c r="AB56" s="50">
        <f>'2023'!D58</f>
        <v>418912051.66600001</v>
      </c>
      <c r="AC56" s="50">
        <f>'2024'!D58</f>
        <v>427470415.56500006</v>
      </c>
    </row>
    <row r="57" spans="1:29" x14ac:dyDescent="0.2">
      <c r="A57" s="14" t="s">
        <v>55</v>
      </c>
      <c r="B57" s="16">
        <f>'1997'!D59</f>
        <v>37878868.299999997</v>
      </c>
      <c r="C57" s="16">
        <f>'1998'!D59</f>
        <v>37999843.399999999</v>
      </c>
      <c r="D57" s="16">
        <f>'1999'!D59</f>
        <v>40955084</v>
      </c>
      <c r="E57" s="50">
        <f>'2000'!D59</f>
        <v>39410512.100000001</v>
      </c>
      <c r="F57" s="50">
        <f>'2001'!D59</f>
        <v>38592213.200000003</v>
      </c>
      <c r="G57" s="50">
        <f>'2002'!D59</f>
        <v>38352274.5</v>
      </c>
      <c r="H57" s="50">
        <f>'2003'!D59</f>
        <v>39483609.799999997</v>
      </c>
      <c r="I57" s="50">
        <f>'2004'!D59</f>
        <v>41429581.200000003</v>
      </c>
      <c r="J57" s="50">
        <f>'2005'!D59</f>
        <v>42158788.125635594</v>
      </c>
      <c r="K57" s="51">
        <f>'2006'!D59</f>
        <v>42127934.071000002</v>
      </c>
      <c r="L57" s="50">
        <f>'2007'!D59</f>
        <v>41673592.924000002</v>
      </c>
      <c r="M57" s="15">
        <f>'2008'!D59</f>
        <v>41526975.068000004</v>
      </c>
      <c r="N57" s="50">
        <f>'2009'!D59</f>
        <v>38757715.811999999</v>
      </c>
      <c r="O57" s="50">
        <f>'2010'!D59</f>
        <v>38689372.081999995</v>
      </c>
      <c r="P57" s="50">
        <f>'2011'!D59</f>
        <v>35350083.057999998</v>
      </c>
      <c r="Q57" s="50">
        <f>'2012'!D59</f>
        <v>32131606.051999997</v>
      </c>
      <c r="R57" s="50">
        <f>'2013'!D59</f>
        <v>32813182.259</v>
      </c>
      <c r="S57" s="50">
        <f>'2014'!D59</f>
        <v>34655432.891000003</v>
      </c>
      <c r="T57" s="50">
        <f>'2015'!D59</f>
        <v>35467115.419000007</v>
      </c>
      <c r="U57" s="50">
        <f>'2016'!D59</f>
        <v>38860025.547000006</v>
      </c>
      <c r="V57" s="50">
        <f>'2017'!D59</f>
        <v>39994374.601999998</v>
      </c>
      <c r="W57" s="50">
        <f>'2018'!D59</f>
        <v>39915823.744000003</v>
      </c>
      <c r="X57" s="50">
        <f>'2019'!D59</f>
        <v>41142889.27099999</v>
      </c>
      <c r="Y57" s="50">
        <f>'2020'!D59</f>
        <v>40849757.494000003</v>
      </c>
      <c r="Z57" s="50">
        <f>'2021'!D59</f>
        <v>40392485.68</v>
      </c>
      <c r="AA57" s="50">
        <f>'2022'!D59</f>
        <v>41202497.826999992</v>
      </c>
      <c r="AB57" s="50">
        <f>'2023'!D59</f>
        <v>42552011.261</v>
      </c>
      <c r="AC57" s="50">
        <f>'2024'!D59</f>
        <v>41229675.596000001</v>
      </c>
    </row>
    <row r="58" spans="1:29" x14ac:dyDescent="0.2">
      <c r="A58" s="39" t="s">
        <v>69</v>
      </c>
      <c r="B58" s="16">
        <f>'1997'!D60</f>
        <v>79561556.099999994</v>
      </c>
      <c r="C58" s="50">
        <f>'1998'!D60</f>
        <v>81993108.799999997</v>
      </c>
      <c r="D58" s="50">
        <f>'1999'!D60</f>
        <v>86282940.5</v>
      </c>
      <c r="E58" s="50">
        <f>'2000'!D60</f>
        <v>91379855.699999988</v>
      </c>
      <c r="F58" s="50">
        <f>'2001'!D60</f>
        <v>92261499.399999991</v>
      </c>
      <c r="G58" s="50">
        <f>'2002'!D60</f>
        <v>93877682.800000012</v>
      </c>
      <c r="H58" s="50">
        <f>'2003'!D60</f>
        <v>98760263.900000006</v>
      </c>
      <c r="I58" s="50">
        <f>'2004'!D60</f>
        <v>109720915.5</v>
      </c>
      <c r="J58" s="50">
        <f>'2005'!D60</f>
        <v>122019943.80278172</v>
      </c>
      <c r="K58" s="51">
        <f>'2006'!D60</f>
        <v>117567574.39400001</v>
      </c>
      <c r="L58" s="50">
        <f>'2007'!D60</f>
        <v>119230155.76199999</v>
      </c>
      <c r="M58" s="15">
        <f>'2008'!D60</f>
        <v>117904350.08699998</v>
      </c>
      <c r="N58" s="50">
        <f>'2009'!D60</f>
        <v>112604720.581</v>
      </c>
      <c r="O58" s="50">
        <f>'2010'!D60</f>
        <v>120845685.34799999</v>
      </c>
      <c r="P58" s="50">
        <f>'2011'!D60</f>
        <v>122130568.009</v>
      </c>
      <c r="Q58" s="50">
        <f>'2012'!D60</f>
        <v>120406391.832</v>
      </c>
      <c r="R58" s="50">
        <f>'2013'!D60</f>
        <v>120840232.15000001</v>
      </c>
      <c r="S58" s="50">
        <f>'2014'!D60</f>
        <v>123285611.78699997</v>
      </c>
      <c r="T58" s="50">
        <f>'2015'!D60</f>
        <v>126667713.38</v>
      </c>
      <c r="U58" s="50">
        <f>'2016'!D60</f>
        <v>134173476.102</v>
      </c>
      <c r="V58" s="50">
        <f>'2017'!D60</f>
        <v>142949128.64000002</v>
      </c>
      <c r="W58" s="50">
        <f>'2018'!D60</f>
        <v>148150610.19800001</v>
      </c>
      <c r="X58" s="50">
        <f>'2019'!D60</f>
        <v>149250387.16599998</v>
      </c>
      <c r="Y58" s="50">
        <f>'2020'!D60</f>
        <v>146069895.80599999</v>
      </c>
      <c r="Z58" s="50">
        <f>'2021'!D60</f>
        <v>148962551.20500001</v>
      </c>
      <c r="AA58" s="50">
        <f>'2022'!D60</f>
        <v>151792587.75300002</v>
      </c>
      <c r="AB58" s="50">
        <f>'2023'!D60</f>
        <v>158089065.37</v>
      </c>
      <c r="AC58" s="50">
        <f>'2024'!D60</f>
        <v>174598568.741</v>
      </c>
    </row>
    <row r="59" spans="1:29" x14ac:dyDescent="0.2">
      <c r="A59" s="39" t="s">
        <v>70</v>
      </c>
      <c r="B59" s="16">
        <f>'1997'!D61</f>
        <v>103614620.40000001</v>
      </c>
      <c r="C59" s="50">
        <f>'1998'!D61</f>
        <v>107498917.09999999</v>
      </c>
      <c r="D59" s="50">
        <f>'1999'!D61</f>
        <v>113469633.69999999</v>
      </c>
      <c r="E59" s="50">
        <f>'2000'!D61</f>
        <v>113679176.2</v>
      </c>
      <c r="F59" s="50">
        <f>'2001'!D61</f>
        <v>117258058.5</v>
      </c>
      <c r="G59" s="50">
        <f>'2002'!D61</f>
        <v>115341205.09999999</v>
      </c>
      <c r="H59" s="50">
        <f>'2003'!D61</f>
        <v>121830116.59999999</v>
      </c>
      <c r="I59" s="50">
        <f>'2004'!D61</f>
        <v>128643723.3</v>
      </c>
      <c r="J59" s="50">
        <f>'2005'!D61</f>
        <v>144057544.2951315</v>
      </c>
      <c r="K59" s="51">
        <f>'2006'!D61</f>
        <v>151904551.542</v>
      </c>
      <c r="L59" s="50">
        <f>'2007'!D61</f>
        <v>147521066.15099999</v>
      </c>
      <c r="M59" s="15">
        <f>'2008'!D61</f>
        <v>143505422.803</v>
      </c>
      <c r="N59" s="50">
        <f>'2009'!D61</f>
        <v>137975340.83099997</v>
      </c>
      <c r="O59" s="50">
        <f>'2010'!D61</f>
        <v>137749855.73800001</v>
      </c>
      <c r="P59" s="50">
        <f>'2011'!D61</f>
        <v>136252792.52399999</v>
      </c>
      <c r="Q59" s="50">
        <f>'2012'!D61</f>
        <v>133161490.152</v>
      </c>
      <c r="R59" s="50">
        <f>'2013'!D61</f>
        <v>134005821.77899997</v>
      </c>
      <c r="S59" s="50">
        <f>'2014'!D61</f>
        <v>136957675.542</v>
      </c>
      <c r="T59" s="50">
        <f>'2015'!D61</f>
        <v>142044365.66099998</v>
      </c>
      <c r="U59" s="50">
        <f>'2016'!D61</f>
        <v>152823259.18599999</v>
      </c>
      <c r="V59" s="50">
        <f>'2017'!D61</f>
        <v>155014245.59469968</v>
      </c>
      <c r="W59" s="50">
        <f>'2018'!D61</f>
        <v>161398930.81127501</v>
      </c>
      <c r="X59" s="50">
        <f>'2019'!D61</f>
        <v>167266808.35700002</v>
      </c>
      <c r="Y59" s="50">
        <f>'2020'!D61</f>
        <v>161014048.44199997</v>
      </c>
      <c r="Z59" s="50">
        <f>'2021'!D61</f>
        <v>163601971.54500002</v>
      </c>
      <c r="AA59" s="50">
        <f>'2022'!D61</f>
        <v>178303241.53299999</v>
      </c>
      <c r="AB59" s="50">
        <f>'2023'!D61</f>
        <v>186650681.215</v>
      </c>
      <c r="AC59" s="50">
        <f>'2024'!D61</f>
        <v>186577448.64700001</v>
      </c>
    </row>
    <row r="60" spans="1:29" x14ac:dyDescent="0.2">
      <c r="A60" s="14" t="s">
        <v>56</v>
      </c>
      <c r="B60" s="16">
        <f>'1997'!D62</f>
        <v>57325866.200000003</v>
      </c>
      <c r="C60" s="16">
        <f>'1998'!D62</f>
        <v>59843645.799999997</v>
      </c>
      <c r="D60" s="16">
        <f>'1999'!D62</f>
        <v>61687073.699999996</v>
      </c>
      <c r="E60" s="50">
        <f>'2000'!D62</f>
        <v>62470332.300000004</v>
      </c>
      <c r="F60" s="50">
        <f>'2001'!D62</f>
        <v>60603396.699999996</v>
      </c>
      <c r="G60" s="50">
        <f>'2002'!D62</f>
        <v>61835863.899999999</v>
      </c>
      <c r="H60" s="50">
        <f>'2003'!D62</f>
        <v>65440213.699999996</v>
      </c>
      <c r="I60" s="50">
        <f>'2004'!D62</f>
        <v>70698276.299999997</v>
      </c>
      <c r="J60" s="50">
        <f>'2005'!D62</f>
        <v>78252891.301931411</v>
      </c>
      <c r="K60" s="51">
        <f>'2006'!D62</f>
        <v>79014833.450000003</v>
      </c>
      <c r="L60" s="50">
        <f>'2007'!D62</f>
        <v>78318951.348000005</v>
      </c>
      <c r="M60" s="15">
        <f>'2008'!D62</f>
        <v>76589035.027999997</v>
      </c>
      <c r="N60" s="50">
        <f>'2009'!D62</f>
        <v>71696018.270999998</v>
      </c>
      <c r="O60" s="50">
        <f>'2010'!D62</f>
        <v>73971621.575000003</v>
      </c>
      <c r="P60" s="50">
        <f>'2011'!D62</f>
        <v>72062296.263999984</v>
      </c>
      <c r="Q60" s="50">
        <f>'2012'!D62</f>
        <v>74099196.674999997</v>
      </c>
      <c r="R60" s="50">
        <f>'2013'!D62</f>
        <v>75215524.042000011</v>
      </c>
      <c r="S60" s="50">
        <f>'2014'!D62</f>
        <v>74943887.532999992</v>
      </c>
      <c r="T60" s="50">
        <f>'2015'!D62</f>
        <v>78074854.018999994</v>
      </c>
      <c r="U60" s="50">
        <f>'2016'!D62</f>
        <v>82803645.950000003</v>
      </c>
      <c r="V60" s="50">
        <f>'2017'!D62</f>
        <v>81875995.971000001</v>
      </c>
      <c r="W60" s="50">
        <f>'2018'!D62</f>
        <v>83219900.439999998</v>
      </c>
      <c r="X60" s="50">
        <f>'2019'!D62</f>
        <v>84757657.81400001</v>
      </c>
      <c r="Y60" s="50">
        <f>'2020'!D62</f>
        <v>80249454.214000002</v>
      </c>
      <c r="Z60" s="50">
        <f>'2021'!D62</f>
        <v>84589870.04900001</v>
      </c>
      <c r="AA60" s="50">
        <f>'2022'!D62</f>
        <v>86245144.989000008</v>
      </c>
      <c r="AB60" s="50">
        <f>'2023'!D62</f>
        <v>87428982.379999995</v>
      </c>
      <c r="AC60" s="50">
        <f>'2024'!D62</f>
        <v>93372784.772999987</v>
      </c>
    </row>
    <row r="61" spans="1:29" x14ac:dyDescent="0.2">
      <c r="A61" s="14" t="s">
        <v>6</v>
      </c>
      <c r="B61" s="16">
        <f>'1997'!D63</f>
        <v>146236153.29999998</v>
      </c>
      <c r="C61" s="50">
        <f>'1998'!D63</f>
        <v>151200520.09999999</v>
      </c>
      <c r="D61" s="50">
        <f>'1999'!D63</f>
        <v>160618895.79999998</v>
      </c>
      <c r="E61" s="50">
        <f>'2000'!D63</f>
        <v>166524749.20000002</v>
      </c>
      <c r="F61" s="50">
        <f>'2001'!D63</f>
        <v>169433786.5</v>
      </c>
      <c r="G61" s="50">
        <f>'2002'!D63</f>
        <v>170249807.39999998</v>
      </c>
      <c r="H61" s="50">
        <f>'2003'!D63</f>
        <v>168398964</v>
      </c>
      <c r="I61" s="50">
        <f>'2004'!D63</f>
        <v>171533399.90000001</v>
      </c>
      <c r="J61" s="50">
        <f>'2005'!D63</f>
        <v>182880572.17986479</v>
      </c>
      <c r="K61" s="51">
        <f>'2006'!D63</f>
        <v>187444682.58299997</v>
      </c>
      <c r="L61" s="50">
        <f>'2007'!D63</f>
        <v>187247261.567</v>
      </c>
      <c r="M61" s="15">
        <f>'2008'!D63</f>
        <v>173971397.03699997</v>
      </c>
      <c r="N61" s="50">
        <f>'2009'!D63</f>
        <v>163317975.47299999</v>
      </c>
      <c r="O61" s="50">
        <f>'2010'!D63</f>
        <v>163706332.96400002</v>
      </c>
      <c r="P61" s="50">
        <f>'2011'!D63</f>
        <v>163606692.74399996</v>
      </c>
      <c r="Q61" s="50">
        <f>'2012'!D63</f>
        <v>158915396.19799998</v>
      </c>
      <c r="R61" s="50">
        <f>'2013'!D63</f>
        <v>158570863.06900004</v>
      </c>
      <c r="S61" s="50">
        <f>'2014'!D63</f>
        <v>162989647.34800002</v>
      </c>
      <c r="T61" s="50">
        <f>'2015'!D63</f>
        <v>166366244.19099998</v>
      </c>
      <c r="U61" s="50">
        <f>'2016'!D63</f>
        <v>173013489.33500001</v>
      </c>
      <c r="V61" s="50">
        <f>'2017'!D63</f>
        <v>176850930.75800002</v>
      </c>
      <c r="W61" s="50">
        <f>'2018'!D63</f>
        <v>184881819.63200003</v>
      </c>
      <c r="X61" s="50">
        <f>'2019'!D63</f>
        <v>188032660.088</v>
      </c>
      <c r="Y61" s="50">
        <f>'2020'!D63</f>
        <v>181071320.92900002</v>
      </c>
      <c r="Z61" s="50">
        <f>'2021'!D63</f>
        <v>186300692.82600001</v>
      </c>
      <c r="AA61" s="50">
        <f>'2022'!D63</f>
        <v>197041717.94499999</v>
      </c>
      <c r="AB61" s="50">
        <f>'2023'!D63</f>
        <v>203114411.153</v>
      </c>
      <c r="AC61" s="50">
        <f>'2024'!D63</f>
        <v>208790498.18099996</v>
      </c>
    </row>
    <row r="62" spans="1:29" x14ac:dyDescent="0.2">
      <c r="A62" s="14" t="s">
        <v>5</v>
      </c>
      <c r="B62" s="16">
        <f>'1997'!D64</f>
        <v>153968746.09999999</v>
      </c>
      <c r="C62" s="16">
        <f>'1998'!D64</f>
        <v>157335666.69999999</v>
      </c>
      <c r="D62" s="16">
        <f>'1999'!D64</f>
        <v>171807650</v>
      </c>
      <c r="E62" s="50">
        <f>'2000'!D64</f>
        <v>184524417.70000002</v>
      </c>
      <c r="F62" s="50">
        <f>'2001'!D64</f>
        <v>178730402.90000001</v>
      </c>
      <c r="G62" s="50">
        <f>'2002'!D64</f>
        <v>189139960.40000001</v>
      </c>
      <c r="H62" s="50">
        <f>'2003'!D64</f>
        <v>191875330.20000002</v>
      </c>
      <c r="I62" s="50">
        <f>'2004'!D64</f>
        <v>208803739.5</v>
      </c>
      <c r="J62" s="50">
        <f>'2005'!D64</f>
        <v>224184521.45027316</v>
      </c>
      <c r="K62" s="51">
        <f>'2006'!D64</f>
        <v>229044885.72700006</v>
      </c>
      <c r="L62" s="50">
        <f>'2007'!D64</f>
        <v>229605044.96700001</v>
      </c>
      <c r="M62" s="15">
        <f>'2008'!D64</f>
        <v>222747358.23100001</v>
      </c>
      <c r="N62" s="50">
        <f>'2009'!D64</f>
        <v>212279532.92700002</v>
      </c>
      <c r="O62" s="50">
        <f>'2010'!D64</f>
        <v>210913654.00299999</v>
      </c>
      <c r="P62" s="50">
        <f>'2011'!D64</f>
        <v>206180199.39300004</v>
      </c>
      <c r="Q62" s="50">
        <f>'2012'!D64</f>
        <v>200113294.24299997</v>
      </c>
      <c r="R62" s="50">
        <f>'2013'!D64</f>
        <v>199431153.31600001</v>
      </c>
      <c r="S62" s="50">
        <f>'2014'!D64</f>
        <v>209381463.125</v>
      </c>
      <c r="T62" s="50">
        <f>'2015'!D64</f>
        <v>212244609.10899997</v>
      </c>
      <c r="U62" s="50">
        <f>'2016'!D64</f>
        <v>221389085.53699997</v>
      </c>
      <c r="V62" s="50">
        <f>'2017'!D64</f>
        <v>228007841.61399996</v>
      </c>
      <c r="W62" s="50">
        <f>'2018'!D64</f>
        <v>230610819.53799999</v>
      </c>
      <c r="X62" s="50">
        <f>'2019'!D64</f>
        <v>231953953.829</v>
      </c>
      <c r="Y62" s="50">
        <f>'2020'!D64</f>
        <v>211182520.65899998</v>
      </c>
      <c r="Z62" s="50">
        <f>'2021'!D64</f>
        <v>198331257.93900001</v>
      </c>
      <c r="AA62" s="50">
        <f>'2022'!D64</f>
        <v>213372883.42600003</v>
      </c>
      <c r="AB62" s="50">
        <f>'2023'!D64</f>
        <v>215651638.743</v>
      </c>
      <c r="AC62" s="50">
        <f>'2024'!D64</f>
        <v>219455765.38699999</v>
      </c>
    </row>
    <row r="63" spans="1:29" x14ac:dyDescent="0.2">
      <c r="A63" s="14" t="s">
        <v>57</v>
      </c>
      <c r="B63" s="16">
        <f>'1997'!D65</f>
        <v>67639105.5</v>
      </c>
      <c r="C63" s="16">
        <f>'1998'!D65</f>
        <v>65764067.600000001</v>
      </c>
      <c r="D63" s="16">
        <f>'1999'!D65</f>
        <v>65689317.599999994</v>
      </c>
      <c r="E63" s="50">
        <f>'2000'!D65</f>
        <v>68691650.400000006</v>
      </c>
      <c r="F63" s="50">
        <f>'2001'!D65</f>
        <v>68019795.700000003</v>
      </c>
      <c r="G63" s="50">
        <f>'2002'!D65</f>
        <v>68137923.099999994</v>
      </c>
      <c r="H63" s="50">
        <f>'2003'!D65</f>
        <v>70773714.599999994</v>
      </c>
      <c r="I63" s="50">
        <f>'2004'!D65</f>
        <v>72283489.400000006</v>
      </c>
      <c r="J63" s="50">
        <f>'2005'!D65</f>
        <v>76031439.535623789</v>
      </c>
      <c r="K63" s="51">
        <f>'2006'!D65</f>
        <v>80008247.932000011</v>
      </c>
      <c r="L63" s="50">
        <f>'2007'!D65</f>
        <v>78908586.520999998</v>
      </c>
      <c r="M63" s="15">
        <f>'2008'!D65</f>
        <v>77121819.561999992</v>
      </c>
      <c r="N63" s="50">
        <f>'2009'!D65</f>
        <v>73705651.164000005</v>
      </c>
      <c r="O63" s="50">
        <f>'2010'!D65</f>
        <v>74382551.752000004</v>
      </c>
      <c r="P63" s="50">
        <f>'2011'!D65</f>
        <v>75339503.592000008</v>
      </c>
      <c r="Q63" s="50">
        <f>'2012'!D65</f>
        <v>77382586.942000002</v>
      </c>
      <c r="R63" s="50">
        <f>'2013'!D65</f>
        <v>79486207.354000002</v>
      </c>
      <c r="S63" s="50">
        <f>'2014'!D65</f>
        <v>84947806.199000001</v>
      </c>
      <c r="T63" s="50">
        <f>'2015'!D65</f>
        <v>86125017.800999999</v>
      </c>
      <c r="U63" s="50">
        <f>'2016'!D65</f>
        <v>88649938.58600001</v>
      </c>
      <c r="V63" s="50">
        <f>'2017'!D65</f>
        <v>93699586.175999999</v>
      </c>
      <c r="W63" s="50">
        <f>'2018'!D65</f>
        <v>100456259.338</v>
      </c>
      <c r="X63" s="50">
        <f>'2019'!D65</f>
        <v>104910475.22600001</v>
      </c>
      <c r="Y63" s="50">
        <f>'2020'!D65</f>
        <v>100981300.07099999</v>
      </c>
      <c r="Z63" s="50">
        <f>'2021'!D65</f>
        <v>100771323.92199999</v>
      </c>
      <c r="AA63" s="50">
        <f>'2022'!D65</f>
        <v>110049950.71599999</v>
      </c>
      <c r="AB63" s="50">
        <f>'2023'!D65</f>
        <v>108967805.139</v>
      </c>
      <c r="AC63" s="50">
        <f>'2024'!D65</f>
        <v>107110955.56999999</v>
      </c>
    </row>
    <row r="64" spans="1:29" x14ac:dyDescent="0.2">
      <c r="A64" s="14" t="s">
        <v>58</v>
      </c>
      <c r="B64" s="16">
        <f>'1997'!D66</f>
        <v>25976822.800000001</v>
      </c>
      <c r="C64" s="16">
        <f>'1998'!D66</f>
        <v>27919594.299999997</v>
      </c>
      <c r="D64" s="16">
        <f>'1999'!D66</f>
        <v>29770177.600000001</v>
      </c>
      <c r="E64" s="50">
        <f>'2000'!D66</f>
        <v>29862918.799999997</v>
      </c>
      <c r="F64" s="50">
        <f>'2001'!D66</f>
        <v>29308514.699999999</v>
      </c>
      <c r="G64" s="50">
        <f>'2002'!D66</f>
        <v>29975221.199999999</v>
      </c>
      <c r="H64" s="50">
        <f>'2003'!D66</f>
        <v>33011319.600000001</v>
      </c>
      <c r="I64" s="50">
        <f>'2004'!D66</f>
        <v>31954189.5</v>
      </c>
      <c r="J64" s="50">
        <f>'2005'!D66</f>
        <v>32924040.595703363</v>
      </c>
      <c r="K64" s="51">
        <f>'2006'!D66</f>
        <v>33009123.410999998</v>
      </c>
      <c r="L64" s="50">
        <f>'2007'!D66</f>
        <v>31465629.171999998</v>
      </c>
      <c r="M64" s="15">
        <f>'2008'!D66</f>
        <v>31189566.452000003</v>
      </c>
      <c r="N64" s="50">
        <f>'2009'!D66</f>
        <v>28488038.492999997</v>
      </c>
      <c r="O64" s="50">
        <f>'2010'!D66</f>
        <v>28660713.291999999</v>
      </c>
      <c r="P64" s="50">
        <f>'2011'!D66</f>
        <v>29058144.099999998</v>
      </c>
      <c r="Q64" s="50">
        <f>'2012'!D66</f>
        <v>27550621.258000001</v>
      </c>
      <c r="R64" s="50">
        <f>'2013'!D66</f>
        <v>27258958.380999997</v>
      </c>
      <c r="S64" s="50">
        <f>'2014'!D66</f>
        <v>27176935.640999999</v>
      </c>
      <c r="T64" s="50">
        <f>'2015'!D66</f>
        <v>29398266.823999997</v>
      </c>
      <c r="U64" s="50">
        <f>'2016'!D66</f>
        <v>30165289.849999998</v>
      </c>
      <c r="V64" s="50">
        <f>'2017'!D66</f>
        <v>32483318.523000002</v>
      </c>
      <c r="W64" s="50">
        <f>'2018'!D66</f>
        <v>34177707.915000007</v>
      </c>
      <c r="X64" s="50">
        <f>'2019'!D66</f>
        <v>34719162.280000001</v>
      </c>
      <c r="Y64" s="50">
        <f>'2020'!D66</f>
        <v>35211447.832000002</v>
      </c>
      <c r="Z64" s="50">
        <f>'2021'!D66</f>
        <v>36987276.688999996</v>
      </c>
      <c r="AA64" s="50">
        <f>'2022'!D66</f>
        <v>36384231.327</v>
      </c>
      <c r="AB64" s="50">
        <f>'2023'!D66</f>
        <v>36408305.888999999</v>
      </c>
      <c r="AC64" s="50">
        <f>'2024'!D66</f>
        <v>38106281.568999998</v>
      </c>
    </row>
    <row r="65" spans="1:29" x14ac:dyDescent="0.2">
      <c r="A65" s="14" t="s">
        <v>59</v>
      </c>
      <c r="B65" s="16">
        <f>'1997'!D67</f>
        <v>18659038</v>
      </c>
      <c r="C65" s="50">
        <f>'1998'!D67</f>
        <v>17859142.100000001</v>
      </c>
      <c r="D65" s="50">
        <f>'1999'!D67</f>
        <v>18058680.600000001</v>
      </c>
      <c r="E65" s="50">
        <f>'2000'!D67</f>
        <v>18851195.699999999</v>
      </c>
      <c r="F65" s="50">
        <f>'2001'!D67</f>
        <v>17898136.699999999</v>
      </c>
      <c r="G65" s="50">
        <f>'2002'!D67</f>
        <v>18297080.299999997</v>
      </c>
      <c r="H65" s="50">
        <f>'2003'!D67</f>
        <v>17538669.100000001</v>
      </c>
      <c r="I65" s="50">
        <f>'2004'!D67</f>
        <v>18120307</v>
      </c>
      <c r="J65" s="50">
        <f>'2005'!D67</f>
        <v>20030908.88968851</v>
      </c>
      <c r="K65" s="51">
        <f>'2006'!D67</f>
        <v>20773701.091000002</v>
      </c>
      <c r="L65" s="50">
        <f>'2007'!D67</f>
        <v>21871108.278000001</v>
      </c>
      <c r="M65" s="15">
        <f>'2008'!D67</f>
        <v>20714594.084000003</v>
      </c>
      <c r="N65" s="50">
        <f>'2009'!D67</f>
        <v>17612170.261</v>
      </c>
      <c r="O65" s="50">
        <f>'2010'!D67</f>
        <v>17903208.989999998</v>
      </c>
      <c r="P65" s="50">
        <f>'2011'!D67</f>
        <v>17467209.487</v>
      </c>
      <c r="Q65" s="50">
        <f>'2012'!D67</f>
        <v>16382973.037</v>
      </c>
      <c r="R65" s="50">
        <f>'2013'!D67</f>
        <v>17008801.5</v>
      </c>
      <c r="S65" s="50">
        <f>'2014'!D67</f>
        <v>16839571.25</v>
      </c>
      <c r="T65" s="50">
        <f>'2015'!D67</f>
        <v>17986729.444000002</v>
      </c>
      <c r="U65" s="50">
        <f>'2016'!D67</f>
        <v>18459699.949000001</v>
      </c>
      <c r="V65" s="50">
        <f>'2017'!D67</f>
        <v>18787191.577</v>
      </c>
      <c r="W65" s="50">
        <f>'2018'!D67</f>
        <v>19513639.671</v>
      </c>
      <c r="X65" s="50">
        <f>'2019'!D67</f>
        <v>19481587.976999998</v>
      </c>
      <c r="Y65" s="50">
        <f>'2020'!D67</f>
        <v>19198058.250999998</v>
      </c>
      <c r="Z65" s="50">
        <f>'2021'!D67</f>
        <v>19259098.254999999</v>
      </c>
      <c r="AA65" s="50">
        <f>'2022'!D67</f>
        <v>19472267.484999999</v>
      </c>
      <c r="AB65" s="50">
        <f>'2023'!D67</f>
        <v>19453603.111000001</v>
      </c>
      <c r="AC65" s="50">
        <f>'2024'!D67</f>
        <v>20259284.987</v>
      </c>
    </row>
    <row r="66" spans="1:29" x14ac:dyDescent="0.2">
      <c r="A66" s="14" t="s">
        <v>60</v>
      </c>
      <c r="B66" s="16">
        <f>'1997'!D68</f>
        <v>6659104.7000000002</v>
      </c>
      <c r="C66" s="16">
        <f>'1998'!D68</f>
        <v>6790072</v>
      </c>
      <c r="D66" s="16">
        <f>'1999'!D68</f>
        <v>7035248.7999999998</v>
      </c>
      <c r="E66" s="50">
        <f>'2000'!D68</f>
        <v>7030522.0999999996</v>
      </c>
      <c r="F66" s="50">
        <f>'2001'!D68</f>
        <v>6326668</v>
      </c>
      <c r="G66" s="50">
        <f>'2002'!D68</f>
        <v>6366460.5</v>
      </c>
      <c r="H66" s="50">
        <f>'2003'!D68</f>
        <v>6283522.4000000004</v>
      </c>
      <c r="I66" s="50">
        <f>'2004'!D68</f>
        <v>6466910</v>
      </c>
      <c r="J66" s="50">
        <f>'2005'!D68</f>
        <v>7132359.7026126776</v>
      </c>
      <c r="K66" s="51">
        <f>'2006'!D68</f>
        <v>7381991.875</v>
      </c>
      <c r="L66" s="50">
        <f>'2007'!D68</f>
        <v>7297815.8480000002</v>
      </c>
      <c r="M66" s="15">
        <f>'2008'!D68</f>
        <v>7123785.943</v>
      </c>
      <c r="N66" s="50">
        <f>'2009'!D68</f>
        <v>6777590.6210000003</v>
      </c>
      <c r="O66" s="50">
        <f>'2010'!D68</f>
        <v>7112552.7560000001</v>
      </c>
      <c r="P66" s="50">
        <f>'2011'!D68</f>
        <v>6803811.7229999993</v>
      </c>
      <c r="Q66" s="50">
        <f>'2012'!D68</f>
        <v>6388662.4879999999</v>
      </c>
      <c r="R66" s="50">
        <f>'2013'!D68</f>
        <v>6383258.6610000003</v>
      </c>
      <c r="S66" s="50">
        <f>'2014'!D68</f>
        <v>6470319.7970000003</v>
      </c>
      <c r="T66" s="50">
        <f>'2015'!D68</f>
        <v>6634782.2549999999</v>
      </c>
      <c r="U66" s="50">
        <f>'2016'!D68</f>
        <v>6886796.5069999993</v>
      </c>
      <c r="V66" s="50">
        <f>'2017'!D68</f>
        <v>8138946.381000001</v>
      </c>
      <c r="W66" s="50">
        <f>'2018'!D68</f>
        <v>8409870.4890000001</v>
      </c>
      <c r="X66" s="50">
        <f>'2019'!D68</f>
        <v>7910282.5720000006</v>
      </c>
      <c r="Y66" s="50">
        <f>'2020'!D68</f>
        <v>7806956.4049999993</v>
      </c>
      <c r="Z66" s="50">
        <f>'2021'!D68</f>
        <v>7956710.8170000007</v>
      </c>
      <c r="AA66" s="50">
        <f>'2022'!D68</f>
        <v>7898836.5420000004</v>
      </c>
      <c r="AB66" s="50">
        <f>'2023'!D68</f>
        <v>7915923.5600000005</v>
      </c>
      <c r="AC66" s="50">
        <f>'2024'!D68</f>
        <v>8092003.1809999999</v>
      </c>
    </row>
    <row r="67" spans="1:29" x14ac:dyDescent="0.2">
      <c r="A67" s="14" t="s">
        <v>61</v>
      </c>
      <c r="B67" s="16">
        <f>'1997'!D69</f>
        <v>214055619.29999998</v>
      </c>
      <c r="C67" s="16">
        <f>'1998'!D69</f>
        <v>219931860.40000001</v>
      </c>
      <c r="D67" s="16">
        <f>'1999'!D69</f>
        <v>234272789.69999999</v>
      </c>
      <c r="E67" s="50">
        <f>'2000'!D69</f>
        <v>233926181.40000001</v>
      </c>
      <c r="F67" s="50">
        <f>'2001'!D69</f>
        <v>233570891.70000002</v>
      </c>
      <c r="G67" s="50">
        <f>'2002'!D69</f>
        <v>229366347.30000001</v>
      </c>
      <c r="H67" s="50">
        <f>'2003'!D69</f>
        <v>229210939.39999998</v>
      </c>
      <c r="I67" s="50">
        <f>'2004'!D69</f>
        <v>238185319.59999999</v>
      </c>
      <c r="J67" s="50">
        <f>'2005'!D69</f>
        <v>247197852.57127666</v>
      </c>
      <c r="K67" s="51">
        <f>'2006'!D69</f>
        <v>247618120.20399994</v>
      </c>
      <c r="L67" s="50">
        <f>'2007'!D69</f>
        <v>247212587.896</v>
      </c>
      <c r="M67" s="15">
        <f>'2008'!D69</f>
        <v>245271653.178</v>
      </c>
      <c r="N67" s="50">
        <f>'2009'!D69</f>
        <v>230859174.789</v>
      </c>
      <c r="O67" s="50">
        <f>'2010'!D69</f>
        <v>233707644.08199999</v>
      </c>
      <c r="P67" s="50">
        <f>'2011'!D69</f>
        <v>230586540.52400002</v>
      </c>
      <c r="Q67" s="50">
        <f>'2012'!D69</f>
        <v>230012155.08999997</v>
      </c>
      <c r="R67" s="50">
        <f>'2013'!D69</f>
        <v>229541833.73500001</v>
      </c>
      <c r="S67" s="50">
        <f>'2014'!D69</f>
        <v>230208484.5</v>
      </c>
      <c r="T67" s="50">
        <f>'2015'!D69</f>
        <v>236719957.21699998</v>
      </c>
      <c r="U67" s="50">
        <f>'2016'!D69</f>
        <v>253800049.539</v>
      </c>
      <c r="V67" s="50">
        <f>'2017'!D69</f>
        <v>261696702.14627367</v>
      </c>
      <c r="W67" s="50">
        <f>'2018'!D69</f>
        <v>270332730.2397272</v>
      </c>
      <c r="X67" s="50">
        <f>'2019'!D69</f>
        <v>274312320.21200001</v>
      </c>
      <c r="Y67" s="50">
        <f>'2020'!D69</f>
        <v>262912681.73100004</v>
      </c>
      <c r="Z67" s="50">
        <f>'2021'!D69</f>
        <v>266017687.766</v>
      </c>
      <c r="AA67" s="50">
        <f>'2022'!D69</f>
        <v>270604435.11199999</v>
      </c>
      <c r="AB67" s="50">
        <f>'2023'!D69</f>
        <v>272069090.44099998</v>
      </c>
      <c r="AC67" s="50">
        <f>'2024'!D69</f>
        <v>298797716.72399998</v>
      </c>
    </row>
    <row r="68" spans="1:29" x14ac:dyDescent="0.2">
      <c r="A68" s="14" t="s">
        <v>62</v>
      </c>
      <c r="B68" s="16">
        <f>'1997'!D70</f>
        <v>11279964.200000001</v>
      </c>
      <c r="C68" s="16">
        <f>'1998'!D70</f>
        <v>12816974.5</v>
      </c>
      <c r="D68" s="16">
        <f>'1999'!D70</f>
        <v>12709181.199999999</v>
      </c>
      <c r="E68" s="50">
        <f>'2000'!D70</f>
        <v>12504221.6</v>
      </c>
      <c r="F68" s="50">
        <f>'2001'!D70</f>
        <v>11900412.200000001</v>
      </c>
      <c r="G68" s="50">
        <f>'2002'!D70</f>
        <v>11870394.9</v>
      </c>
      <c r="H68" s="50">
        <f>'2003'!D70</f>
        <v>12212424.6</v>
      </c>
      <c r="I68" s="50">
        <f>'2004'!D70</f>
        <v>12870230.5</v>
      </c>
      <c r="J68" s="50">
        <f>'2005'!D70</f>
        <v>12337635.521138487</v>
      </c>
      <c r="K68" s="51">
        <f>'2006'!D70</f>
        <v>12863602.5</v>
      </c>
      <c r="L68" s="50">
        <f>'2007'!D70</f>
        <v>14545048.672000002</v>
      </c>
      <c r="M68" s="15">
        <f>'2008'!D70</f>
        <v>13310135.049000002</v>
      </c>
      <c r="N68" s="50">
        <f>'2009'!D70</f>
        <v>12296441.493000001</v>
      </c>
      <c r="O68" s="50">
        <f>'2010'!D70</f>
        <v>12074410.043</v>
      </c>
      <c r="P68" s="50">
        <f>'2011'!D70</f>
        <v>11218279.545</v>
      </c>
      <c r="Q68" s="50">
        <f>'2012'!D70</f>
        <v>11073120.548000002</v>
      </c>
      <c r="R68" s="50">
        <f>'2013'!D70</f>
        <v>11500691.164999999</v>
      </c>
      <c r="S68" s="50">
        <f>'2014'!D70</f>
        <v>11496840.985000001</v>
      </c>
      <c r="T68" s="50">
        <f>'2015'!D70</f>
        <v>11864720.586999997</v>
      </c>
      <c r="U68" s="50">
        <f>'2016'!D70</f>
        <v>12498849.776999999</v>
      </c>
      <c r="V68" s="50">
        <f>'2017'!D70</f>
        <v>13552691.076000001</v>
      </c>
      <c r="W68" s="50">
        <f>'2018'!D70</f>
        <v>14063273.616999999</v>
      </c>
      <c r="X68" s="50">
        <f>'2019'!D70</f>
        <v>14873893.584999999</v>
      </c>
      <c r="Y68" s="50">
        <f>'2020'!D70</f>
        <v>14537617.839000002</v>
      </c>
      <c r="Z68" s="50">
        <f>'2021'!D70</f>
        <v>15156146.003</v>
      </c>
      <c r="AA68" s="50">
        <f>'2022'!D70</f>
        <v>15216810.748000002</v>
      </c>
      <c r="AB68" s="50">
        <f>'2023'!D70</f>
        <v>15553313.659000002</v>
      </c>
      <c r="AC68" s="50">
        <f>'2024'!D70</f>
        <v>17612579.276999999</v>
      </c>
    </row>
    <row r="69" spans="1:29" x14ac:dyDescent="0.2">
      <c r="A69" s="14" t="s">
        <v>63</v>
      </c>
      <c r="B69" s="16">
        <f>'1997'!D71</f>
        <v>30043855</v>
      </c>
      <c r="C69" s="16">
        <f>'1998'!D71</f>
        <v>38235027.599999994</v>
      </c>
      <c r="D69" s="16">
        <f>'1999'!D71</f>
        <v>39297417.299999997</v>
      </c>
      <c r="E69" s="50">
        <f>'2000'!D71</f>
        <v>40684927</v>
      </c>
      <c r="F69" s="50">
        <f>'2001'!D71</f>
        <v>39044922.700000003</v>
      </c>
      <c r="G69" s="50">
        <f>'2002'!D71</f>
        <v>39224427.799999997</v>
      </c>
      <c r="H69" s="50">
        <f>'2003'!D71</f>
        <v>41719713.899999999</v>
      </c>
      <c r="I69" s="50">
        <f>'2004'!D71</f>
        <v>45430392.400000006</v>
      </c>
      <c r="J69" s="50">
        <f>'2005'!D71</f>
        <v>48454601.571366519</v>
      </c>
      <c r="K69" s="51">
        <f>'2006'!D71</f>
        <v>49909553.287</v>
      </c>
      <c r="L69" s="50">
        <f>'2007'!D71</f>
        <v>51107464.463</v>
      </c>
      <c r="M69" s="15">
        <f>'2008'!D71</f>
        <v>48874984.771000005</v>
      </c>
      <c r="N69" s="50">
        <f>'2009'!D71</f>
        <v>42782376.653000005</v>
      </c>
      <c r="O69" s="50">
        <f>'2010'!D71</f>
        <v>43628245.144000009</v>
      </c>
      <c r="P69" s="50">
        <f>'2011'!D71</f>
        <v>38999038.678000003</v>
      </c>
      <c r="Q69" s="50">
        <f>'2012'!D71</f>
        <v>31214504.296000004</v>
      </c>
      <c r="R69" s="50">
        <f>'2013'!D71</f>
        <v>33622578.995000005</v>
      </c>
      <c r="S69" s="50">
        <f>'2014'!D71</f>
        <v>39858395.782999992</v>
      </c>
      <c r="T69" s="50">
        <f>'2015'!D71</f>
        <v>49933813.424999997</v>
      </c>
      <c r="U69" s="50">
        <f>'2016'!D71</f>
        <v>59406777.468000002</v>
      </c>
      <c r="V69" s="50">
        <f>'2017'!D71</f>
        <v>62046268.346000008</v>
      </c>
      <c r="W69" s="50">
        <f>'2018'!D71</f>
        <v>62726996.167999998</v>
      </c>
      <c r="X69" s="50">
        <f>'2019'!D71</f>
        <v>68946723.572000012</v>
      </c>
      <c r="Y69" s="50">
        <f>'2020'!D71</f>
        <v>53329615.558000006</v>
      </c>
      <c r="Z69" s="50">
        <f>'2021'!D71</f>
        <v>68934959.943000004</v>
      </c>
      <c r="AA69" s="50">
        <f>'2022'!D71</f>
        <v>73013135.305999994</v>
      </c>
      <c r="AB69" s="50">
        <f>'2023'!D71</f>
        <v>74130921.682999998</v>
      </c>
      <c r="AC69" s="50">
        <f>'2024'!D71</f>
        <v>73751539.375</v>
      </c>
    </row>
    <row r="70" spans="1:29" x14ac:dyDescent="0.2">
      <c r="A70" s="14" t="s">
        <v>64</v>
      </c>
      <c r="B70" s="16">
        <f>'1997'!D72</f>
        <v>11771602.1</v>
      </c>
      <c r="C70" s="16">
        <f>'1998'!D72</f>
        <v>12479404.199999999</v>
      </c>
      <c r="D70" s="16">
        <f>'1999'!D72</f>
        <v>12390481.4</v>
      </c>
      <c r="E70" s="50">
        <f>'2000'!D72</f>
        <v>12808659.699999999</v>
      </c>
      <c r="F70" s="50">
        <f>'2001'!D72</f>
        <v>13696963.4</v>
      </c>
      <c r="G70" s="50">
        <f>'2002'!D72</f>
        <v>13540293.5</v>
      </c>
      <c r="H70" s="50">
        <f>'2003'!D72</f>
        <v>14534780.600000001</v>
      </c>
      <c r="I70" s="50">
        <f>'2004'!D72</f>
        <v>15203703.700000001</v>
      </c>
      <c r="J70" s="50">
        <f>'2005'!D72</f>
        <v>14723576.208963864</v>
      </c>
      <c r="K70" s="51">
        <f>'2006'!D72</f>
        <v>14308146.856999999</v>
      </c>
      <c r="L70" s="50">
        <f>'2007'!D72</f>
        <v>13330040.720000001</v>
      </c>
      <c r="M70" s="15">
        <f>'2008'!D72</f>
        <v>12418384.635000002</v>
      </c>
      <c r="N70" s="50">
        <f>'2009'!D72</f>
        <v>12494011.713</v>
      </c>
      <c r="O70" s="50">
        <f>'2010'!D72</f>
        <v>12785926.868999999</v>
      </c>
      <c r="P70" s="50">
        <f>'2011'!D72</f>
        <v>12357994.018000001</v>
      </c>
      <c r="Q70" s="50">
        <f>'2012'!D72</f>
        <v>11783350.064999999</v>
      </c>
      <c r="R70" s="50">
        <f>'2013'!D72</f>
        <v>11959772.395</v>
      </c>
      <c r="S70" s="50">
        <f>'2014'!D72</f>
        <v>12032209.492000001</v>
      </c>
      <c r="T70" s="50">
        <f>'2015'!D72</f>
        <v>12848163.025</v>
      </c>
      <c r="U70" s="50">
        <f>'2016'!D72</f>
        <v>13835623.435999999</v>
      </c>
      <c r="V70" s="50">
        <f>'2017'!D72</f>
        <v>14096487.845000003</v>
      </c>
      <c r="W70" s="50">
        <f>'2018'!D72</f>
        <v>13894926.171999998</v>
      </c>
      <c r="X70" s="50">
        <f>'2019'!D72</f>
        <v>14477860.150999999</v>
      </c>
      <c r="Y70" s="50">
        <f>'2020'!D72</f>
        <v>13356843.446999999</v>
      </c>
      <c r="Z70" s="50">
        <f>'2021'!D72</f>
        <v>14032869.954999998</v>
      </c>
      <c r="AA70" s="50">
        <f>'2022'!D72</f>
        <v>14435940.327999998</v>
      </c>
      <c r="AB70" s="50">
        <f>'2023'!D72</f>
        <v>13850066.501000002</v>
      </c>
      <c r="AC70" s="50">
        <f>'2024'!D72</f>
        <v>14192712.084999997</v>
      </c>
    </row>
    <row r="71" spans="1:29" x14ac:dyDescent="0.2">
      <c r="A71" s="30" t="s">
        <v>66</v>
      </c>
      <c r="B71" s="35">
        <f>'1997'!D73</f>
        <v>7982471172.5999975</v>
      </c>
      <c r="C71" s="35">
        <f>'1998'!D73</f>
        <v>8184954533.9000006</v>
      </c>
      <c r="D71" s="35">
        <f>'1999'!D73</f>
        <v>8538555532.5000019</v>
      </c>
      <c r="E71" s="35">
        <f>'2000'!D73</f>
        <v>8783152579.4999981</v>
      </c>
      <c r="F71" s="35">
        <f>'2001'!D73</f>
        <v>8915399167.5000019</v>
      </c>
      <c r="G71" s="35">
        <f>'2002'!D73</f>
        <v>9166568546.4999981</v>
      </c>
      <c r="H71" s="35">
        <f>'2003'!D73</f>
        <v>9399308053.7000027</v>
      </c>
      <c r="I71" s="35">
        <f>'2004'!D73</f>
        <v>9823350302.2999992</v>
      </c>
      <c r="J71" s="35">
        <f>'2005'!D73</f>
        <v>10280203541.798002</v>
      </c>
      <c r="K71" s="37">
        <f>'2006'!D73</f>
        <v>10457483909.102999</v>
      </c>
      <c r="L71" s="35">
        <f>'2007'!D73</f>
        <v>10414763746.912994</v>
      </c>
      <c r="M71" s="34">
        <f>'2008'!D73</f>
        <v>10079132913.606001</v>
      </c>
      <c r="N71" s="35">
        <f>'2009'!D73</f>
        <v>9624038844.8269978</v>
      </c>
      <c r="O71" s="35">
        <f>'2010'!D73</f>
        <v>9605551914.7560024</v>
      </c>
      <c r="P71" s="35">
        <f>'2011'!D73</f>
        <v>9610739101.1919956</v>
      </c>
      <c r="Q71" s="35">
        <f>'2012'!$D$73</f>
        <v>9481424607.4419994</v>
      </c>
      <c r="R71" s="35">
        <f>'2013'!D73</f>
        <v>9543990278.3710022</v>
      </c>
      <c r="S71" s="35">
        <f>'2014'!D73</f>
        <v>9783049246.746006</v>
      </c>
      <c r="T71" s="35">
        <f>'2015'!D73</f>
        <v>10084821053.196993</v>
      </c>
      <c r="U71" s="35">
        <f>'2016'!D73</f>
        <v>10573757592.843998</v>
      </c>
      <c r="V71" s="35">
        <f>'2017'!D73</f>
        <v>10858473811.624538</v>
      </c>
      <c r="W71" s="35">
        <f>'2018'!D73</f>
        <v>11044400098.127403</v>
      </c>
      <c r="X71" s="35">
        <f>'2019'!D73</f>
        <v>11258838708.821438</v>
      </c>
      <c r="Y71" s="35">
        <f>'2020'!D73</f>
        <v>10683316956.000002</v>
      </c>
      <c r="Z71" s="35">
        <f>'2021'!D73</f>
        <v>10642881466.500002</v>
      </c>
      <c r="AA71" s="35">
        <f>'2022'!D73</f>
        <v>11420181492.499998</v>
      </c>
      <c r="AB71" s="35">
        <f>'2023'!D73</f>
        <v>11599351308.999996</v>
      </c>
      <c r="AC71" s="53">
        <f>'2024'!D73</f>
        <v>11669192488.499996</v>
      </c>
    </row>
    <row r="72" spans="1:29" x14ac:dyDescent="0.2">
      <c r="A72" s="31" t="s">
        <v>67</v>
      </c>
      <c r="B72" s="44" t="s">
        <v>68</v>
      </c>
      <c r="C72" s="32">
        <f t="shared" ref="C72:H72" si="0">(C71-B71)/B71</f>
        <v>2.536599969130255E-2</v>
      </c>
      <c r="D72" s="32">
        <f t="shared" si="0"/>
        <v>4.320133937647129E-2</v>
      </c>
      <c r="E72" s="32">
        <f t="shared" si="0"/>
        <v>2.8646185653884326E-2</v>
      </c>
      <c r="F72" s="32">
        <f t="shared" si="0"/>
        <v>1.5056847390841099E-2</v>
      </c>
      <c r="G72" s="32">
        <f t="shared" si="0"/>
        <v>2.8172533195776971E-2</v>
      </c>
      <c r="H72" s="32">
        <f t="shared" si="0"/>
        <v>2.5390036197227777E-2</v>
      </c>
      <c r="I72" s="32">
        <f t="shared" ref="I72:N72" si="1">(I71-H71)/H71</f>
        <v>4.5114198425816453E-2</v>
      </c>
      <c r="J72" s="32">
        <f t="shared" si="1"/>
        <v>4.6506866337754159E-2</v>
      </c>
      <c r="K72" s="32">
        <f t="shared" si="1"/>
        <v>1.7244830472878968E-2</v>
      </c>
      <c r="L72" s="32">
        <f t="shared" si="1"/>
        <v>-4.0851281781860965E-3</v>
      </c>
      <c r="M72" s="32">
        <f t="shared" si="1"/>
        <v>-3.2226447134384273E-2</v>
      </c>
      <c r="N72" s="32">
        <f t="shared" si="1"/>
        <v>-4.5152105114584166E-2</v>
      </c>
      <c r="O72" s="32">
        <f t="shared" ref="O72:T72" si="2">(O71-N71)/N71</f>
        <v>-1.9209118301649637E-3</v>
      </c>
      <c r="P72" s="32">
        <f t="shared" si="2"/>
        <v>5.4001961386775327E-4</v>
      </c>
      <c r="Q72" s="32">
        <f t="shared" si="2"/>
        <v>-1.3455208011416898E-2</v>
      </c>
      <c r="R72" s="32">
        <f t="shared" si="2"/>
        <v>6.5987626880347466E-3</v>
      </c>
      <c r="S72" s="32">
        <f t="shared" si="2"/>
        <v>2.5048115243450055E-2</v>
      </c>
      <c r="T72" s="32">
        <f t="shared" si="2"/>
        <v>3.0846395519409334E-2</v>
      </c>
      <c r="U72" s="32">
        <f t="shared" ref="U72:Z72" si="3">(U71-T71)/T71</f>
        <v>4.8482420963930455E-2</v>
      </c>
      <c r="V72" s="32">
        <f t="shared" si="3"/>
        <v>2.6926682996140167E-2</v>
      </c>
      <c r="W72" s="32">
        <f t="shared" si="3"/>
        <v>1.7122690511425415E-2</v>
      </c>
      <c r="X72" s="32">
        <f t="shared" si="3"/>
        <v>1.9416048747671954E-2</v>
      </c>
      <c r="Y72" s="32">
        <f t="shared" si="3"/>
        <v>-5.1117328145975444E-2</v>
      </c>
      <c r="Z72" s="32">
        <f t="shared" si="3"/>
        <v>-3.7849190159326388E-3</v>
      </c>
      <c r="AA72" s="71">
        <f>(AA71-Z71)/Z71</f>
        <v>7.3034734855091613E-2</v>
      </c>
      <c r="AB72" s="71">
        <f t="shared" ref="AB72:AC72" si="4">(AB71-AA71)/AA71</f>
        <v>1.5688876452415814E-2</v>
      </c>
      <c r="AC72" s="63">
        <f t="shared" si="4"/>
        <v>6.0211280475495101E-3</v>
      </c>
    </row>
    <row r="73" spans="1:29" x14ac:dyDescent="0.2">
      <c r="A73" s="9"/>
      <c r="B73" s="17"/>
      <c r="C73" s="17"/>
      <c r="D73" s="17"/>
      <c r="E73" s="17"/>
      <c r="F73" s="17"/>
      <c r="G73" s="17"/>
      <c r="H73" s="17"/>
      <c r="I73" s="17"/>
      <c r="J73" s="40"/>
      <c r="K73" s="40"/>
      <c r="L73" s="40"/>
      <c r="M73" s="42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1"/>
    </row>
    <row r="74" spans="1:29" ht="13.5" thickBot="1" x14ac:dyDescent="0.25">
      <c r="A74" s="54" t="s">
        <v>108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</row>
    <row r="75" spans="1:29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phoneticPr fontId="4" type="noConversion"/>
  <printOptions horizontalCentered="1"/>
  <pageMargins left="0.5" right="0.5" top="0.5" bottom="0.5" header="0.3" footer="0.3"/>
  <pageSetup paperSize="5" scale="37" fitToHeight="0" orientation="landscape" r:id="rId1"/>
  <headerFooter>
    <oddFooter>&amp;L&amp;16Office of Economic and Demographic Research&amp;R&amp;16January 14, 2025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104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123177677.494</v>
      </c>
      <c r="C6" s="46">
        <v>16754182.753000002</v>
      </c>
      <c r="D6" s="46">
        <f>SUM(B6:C6)</f>
        <v>139931860.24700001</v>
      </c>
      <c r="E6" s="61">
        <f>(D6/D$73)</f>
        <v>1.2669937615781023E-2</v>
      </c>
    </row>
    <row r="7" spans="1:5" x14ac:dyDescent="0.2">
      <c r="A7" s="27" t="s">
        <v>8</v>
      </c>
      <c r="B7" s="50">
        <v>19552905.573999997</v>
      </c>
      <c r="C7" s="16">
        <v>3328992.3890000004</v>
      </c>
      <c r="D7" s="50">
        <f>SUM(B7:C7)</f>
        <v>22881897.963</v>
      </c>
      <c r="E7" s="62">
        <f>(D7/D$73)</f>
        <v>2.0718099452843677E-3</v>
      </c>
    </row>
    <row r="8" spans="1:5" x14ac:dyDescent="0.2">
      <c r="A8" s="27" t="s">
        <v>9</v>
      </c>
      <c r="B8" s="50">
        <v>95720211.289000005</v>
      </c>
      <c r="C8" s="16">
        <v>14611134.651000001</v>
      </c>
      <c r="D8" s="50">
        <f t="shared" ref="D8:D71" si="0">SUM(B8:C8)</f>
        <v>110331345.94</v>
      </c>
      <c r="E8" s="62">
        <f t="shared" ref="E8:E71" si="1">(D8/D$73)</f>
        <v>9.9897998044010429E-3</v>
      </c>
    </row>
    <row r="9" spans="1:5" x14ac:dyDescent="0.2">
      <c r="A9" s="27" t="s">
        <v>10</v>
      </c>
      <c r="B9" s="50">
        <v>15347331.963</v>
      </c>
      <c r="C9" s="16">
        <v>2855469.26</v>
      </c>
      <c r="D9" s="50">
        <f t="shared" si="0"/>
        <v>18202801.222999997</v>
      </c>
      <c r="E9" s="62">
        <f t="shared" si="1"/>
        <v>1.6481475735460104E-3</v>
      </c>
    </row>
    <row r="10" spans="1:5" x14ac:dyDescent="0.2">
      <c r="A10" s="27" t="s">
        <v>11</v>
      </c>
      <c r="B10" s="50">
        <v>263674585.30900002</v>
      </c>
      <c r="C10" s="16">
        <v>136285659.71399999</v>
      </c>
      <c r="D10" s="50">
        <f t="shared" si="0"/>
        <v>399960245.023</v>
      </c>
      <c r="E10" s="62">
        <f t="shared" si="1"/>
        <v>3.6213849685761919E-2</v>
      </c>
    </row>
    <row r="11" spans="1:5" x14ac:dyDescent="0.2">
      <c r="A11" s="27" t="s">
        <v>12</v>
      </c>
      <c r="B11" s="50">
        <v>849946612.29500008</v>
      </c>
      <c r="C11" s="16">
        <v>104038668.02800001</v>
      </c>
      <c r="D11" s="50">
        <f t="shared" si="0"/>
        <v>953985280.32300007</v>
      </c>
      <c r="E11" s="62">
        <f t="shared" si="1"/>
        <v>8.6377283677431235E-2</v>
      </c>
    </row>
    <row r="12" spans="1:5" x14ac:dyDescent="0.2">
      <c r="A12" s="27" t="s">
        <v>13</v>
      </c>
      <c r="B12" s="50">
        <v>4266099.1449999996</v>
      </c>
      <c r="C12" s="16">
        <v>2520887.8430000003</v>
      </c>
      <c r="D12" s="50">
        <f t="shared" si="0"/>
        <v>6786986.9879999999</v>
      </c>
      <c r="E12" s="62">
        <f t="shared" si="1"/>
        <v>6.1451839191797701E-4</v>
      </c>
    </row>
    <row r="13" spans="1:5" x14ac:dyDescent="0.2">
      <c r="A13" s="27" t="s">
        <v>14</v>
      </c>
      <c r="B13" s="50">
        <v>89761153.839000002</v>
      </c>
      <c r="C13" s="16">
        <v>16154954.934999999</v>
      </c>
      <c r="D13" s="50">
        <f t="shared" si="0"/>
        <v>105916108.774</v>
      </c>
      <c r="E13" s="62">
        <f t="shared" si="1"/>
        <v>9.5900282344858426E-3</v>
      </c>
    </row>
    <row r="14" spans="1:5" x14ac:dyDescent="0.2">
      <c r="A14" s="27" t="s">
        <v>15</v>
      </c>
      <c r="B14" s="50">
        <v>56582770.329999998</v>
      </c>
      <c r="C14" s="16">
        <v>7407531.4650000008</v>
      </c>
      <c r="D14" s="50">
        <f t="shared" si="0"/>
        <v>63990301.795000002</v>
      </c>
      <c r="E14" s="62">
        <f t="shared" si="1"/>
        <v>5.7939137686482097E-3</v>
      </c>
    </row>
    <row r="15" spans="1:5" x14ac:dyDescent="0.2">
      <c r="A15" s="27" t="s">
        <v>16</v>
      </c>
      <c r="B15" s="50">
        <v>79074945.025999993</v>
      </c>
      <c r="C15" s="16">
        <v>9838111.0110000018</v>
      </c>
      <c r="D15" s="50">
        <f t="shared" si="0"/>
        <v>88913056.037</v>
      </c>
      <c r="E15" s="62">
        <f t="shared" si="1"/>
        <v>8.0505102356872565E-3</v>
      </c>
    </row>
    <row r="16" spans="1:5" x14ac:dyDescent="0.2">
      <c r="A16" s="27" t="s">
        <v>17</v>
      </c>
      <c r="B16" s="50">
        <v>157038728.31900001</v>
      </c>
      <c r="C16" s="16">
        <v>15988802.112999998</v>
      </c>
      <c r="D16" s="50">
        <f t="shared" si="0"/>
        <v>173027530.43200001</v>
      </c>
      <c r="E16" s="62">
        <f t="shared" si="1"/>
        <v>1.5666539503701709E-2</v>
      </c>
    </row>
    <row r="17" spans="1:5" x14ac:dyDescent="0.2">
      <c r="A17" s="27" t="s">
        <v>18</v>
      </c>
      <c r="B17" s="50">
        <v>49173790.816000007</v>
      </c>
      <c r="C17" s="16">
        <v>17255445.749000002</v>
      </c>
      <c r="D17" s="50">
        <f t="shared" si="0"/>
        <v>66429236.565000013</v>
      </c>
      <c r="E17" s="62">
        <f t="shared" si="1"/>
        <v>6.014743759261601E-3</v>
      </c>
    </row>
    <row r="18" spans="1:5" x14ac:dyDescent="0.2">
      <c r="A18" s="27" t="s">
        <v>71</v>
      </c>
      <c r="B18" s="50">
        <v>11779516.868999999</v>
      </c>
      <c r="C18" s="16">
        <v>3879640.7699999996</v>
      </c>
      <c r="D18" s="50">
        <f t="shared" si="0"/>
        <v>15659157.638999999</v>
      </c>
      <c r="E18" s="62">
        <f t="shared" si="1"/>
        <v>1.4178368675411383E-3</v>
      </c>
    </row>
    <row r="19" spans="1:5" x14ac:dyDescent="0.2">
      <c r="A19" s="27" t="s">
        <v>19</v>
      </c>
      <c r="B19" s="50">
        <v>6122168.9900000002</v>
      </c>
      <c r="C19" s="16">
        <v>3568832.3480000002</v>
      </c>
      <c r="D19" s="50">
        <f t="shared" si="0"/>
        <v>9691001.3379999995</v>
      </c>
      <c r="E19" s="62">
        <f t="shared" si="1"/>
        <v>8.7745837274069097E-4</v>
      </c>
    </row>
    <row r="20" spans="1:5" x14ac:dyDescent="0.2">
      <c r="A20" s="27" t="s">
        <v>20</v>
      </c>
      <c r="B20" s="50">
        <v>476030477.04499996</v>
      </c>
      <c r="C20" s="16">
        <v>121366592.70100002</v>
      </c>
      <c r="D20" s="50">
        <f t="shared" si="0"/>
        <v>597397069.74599993</v>
      </c>
      <c r="E20" s="62">
        <f t="shared" si="1"/>
        <v>5.4090495132215428E-2</v>
      </c>
    </row>
    <row r="21" spans="1:5" x14ac:dyDescent="0.2">
      <c r="A21" s="27" t="s">
        <v>22</v>
      </c>
      <c r="B21" s="50">
        <v>133528974.10900004</v>
      </c>
      <c r="C21" s="16">
        <v>30820658.576000001</v>
      </c>
      <c r="D21" s="50">
        <f t="shared" si="0"/>
        <v>164349632.68500003</v>
      </c>
      <c r="E21" s="62">
        <f t="shared" si="1"/>
        <v>1.48808112006795E-2</v>
      </c>
    </row>
    <row r="22" spans="1:5" x14ac:dyDescent="0.2">
      <c r="A22" s="27" t="s">
        <v>21</v>
      </c>
      <c r="B22" s="50">
        <v>43958293.137000002</v>
      </c>
      <c r="C22" s="16">
        <v>5383944.1310000001</v>
      </c>
      <c r="D22" s="50">
        <f t="shared" si="0"/>
        <v>49342237.267999999</v>
      </c>
      <c r="E22" s="62">
        <f t="shared" si="1"/>
        <v>4.4676249347726958E-3</v>
      </c>
    </row>
    <row r="23" spans="1:5" x14ac:dyDescent="0.2">
      <c r="A23" s="27" t="s">
        <v>23</v>
      </c>
      <c r="B23" s="50">
        <v>5831801.9629999986</v>
      </c>
      <c r="C23" s="16">
        <v>1382219.6879999998</v>
      </c>
      <c r="D23" s="50">
        <f t="shared" si="0"/>
        <v>7214021.6509999987</v>
      </c>
      <c r="E23" s="62">
        <f t="shared" si="1"/>
        <v>6.5318365750106683E-4</v>
      </c>
    </row>
    <row r="24" spans="1:5" x14ac:dyDescent="0.2">
      <c r="A24" s="27" t="s">
        <v>24</v>
      </c>
      <c r="B24" s="50">
        <v>27049315.406999998</v>
      </c>
      <c r="C24" s="16">
        <v>20473338.151999999</v>
      </c>
      <c r="D24" s="50">
        <f t="shared" si="0"/>
        <v>47522653.559</v>
      </c>
      <c r="E24" s="62">
        <f t="shared" si="1"/>
        <v>4.3028732332014621E-3</v>
      </c>
    </row>
    <row r="25" spans="1:5" x14ac:dyDescent="0.2">
      <c r="A25" s="27" t="s">
        <v>25</v>
      </c>
      <c r="B25" s="50">
        <v>7264174.3679999998</v>
      </c>
      <c r="C25" s="16">
        <v>1310449.0249999999</v>
      </c>
      <c r="D25" s="50">
        <f t="shared" si="0"/>
        <v>8574623.3929999992</v>
      </c>
      <c r="E25" s="62">
        <f t="shared" si="1"/>
        <v>7.763774688363419E-4</v>
      </c>
    </row>
    <row r="26" spans="1:5" x14ac:dyDescent="0.2">
      <c r="A26" s="27" t="s">
        <v>26</v>
      </c>
      <c r="B26" s="50">
        <v>5003420.6339999987</v>
      </c>
      <c r="C26" s="16">
        <v>6440882.972000001</v>
      </c>
      <c r="D26" s="50">
        <f t="shared" si="0"/>
        <v>11444303.605999999</v>
      </c>
      <c r="E26" s="62">
        <f t="shared" si="1"/>
        <v>1.0362087124985992E-3</v>
      </c>
    </row>
    <row r="27" spans="1:5" x14ac:dyDescent="0.2">
      <c r="A27" s="27" t="s">
        <v>27</v>
      </c>
      <c r="B27" s="50">
        <v>5756467.5470000012</v>
      </c>
      <c r="C27" s="16">
        <v>980251.20299999998</v>
      </c>
      <c r="D27" s="50">
        <f t="shared" si="0"/>
        <v>6736718.7500000009</v>
      </c>
      <c r="E27" s="62">
        <f t="shared" si="1"/>
        <v>6.0996692352192341E-4</v>
      </c>
    </row>
    <row r="28" spans="1:5" x14ac:dyDescent="0.2">
      <c r="A28" s="27" t="s">
        <v>28</v>
      </c>
      <c r="B28" s="50">
        <v>15107281.012121409</v>
      </c>
      <c r="C28" s="16">
        <v>39951188.989999987</v>
      </c>
      <c r="D28" s="50">
        <f t="shared" si="0"/>
        <v>55058470.002121396</v>
      </c>
      <c r="E28" s="62">
        <f t="shared" si="1"/>
        <v>4.9851933570802687E-3</v>
      </c>
    </row>
    <row r="29" spans="1:5" x14ac:dyDescent="0.2">
      <c r="A29" s="27" t="s">
        <v>29</v>
      </c>
      <c r="B29" s="50">
        <v>11667079.553000001</v>
      </c>
      <c r="C29" s="16">
        <v>4461005.3590000002</v>
      </c>
      <c r="D29" s="50">
        <f t="shared" si="0"/>
        <v>16128084.912</v>
      </c>
      <c r="E29" s="62">
        <f t="shared" si="1"/>
        <v>1.460295241815311E-3</v>
      </c>
    </row>
    <row r="30" spans="1:5" x14ac:dyDescent="0.2">
      <c r="A30" s="27" t="s">
        <v>30</v>
      </c>
      <c r="B30" s="50">
        <v>16987040.404999997</v>
      </c>
      <c r="C30" s="16">
        <v>10779793.149</v>
      </c>
      <c r="D30" s="50">
        <f t="shared" si="0"/>
        <v>27766833.553999998</v>
      </c>
      <c r="E30" s="62">
        <f t="shared" si="1"/>
        <v>2.514109712369793E-3</v>
      </c>
    </row>
    <row r="31" spans="1:5" x14ac:dyDescent="0.2">
      <c r="A31" s="27" t="s">
        <v>31</v>
      </c>
      <c r="B31" s="50">
        <v>75086043.177000001</v>
      </c>
      <c r="C31" s="16">
        <v>15068723.392000001</v>
      </c>
      <c r="D31" s="50">
        <f t="shared" si="0"/>
        <v>90154766.569000006</v>
      </c>
      <c r="E31" s="62">
        <f t="shared" si="1"/>
        <v>8.1629392061127789E-3</v>
      </c>
    </row>
    <row r="32" spans="1:5" x14ac:dyDescent="0.2">
      <c r="A32" s="27" t="s">
        <v>32</v>
      </c>
      <c r="B32" s="50">
        <v>42659376.449000001</v>
      </c>
      <c r="C32" s="16">
        <v>12920117.293</v>
      </c>
      <c r="D32" s="50">
        <f t="shared" si="0"/>
        <v>55579493.741999999</v>
      </c>
      <c r="E32" s="62">
        <f t="shared" si="1"/>
        <v>5.0323687342170445E-3</v>
      </c>
    </row>
    <row r="33" spans="1:5" x14ac:dyDescent="0.2">
      <c r="A33" s="27" t="s">
        <v>33</v>
      </c>
      <c r="B33" s="50">
        <v>624409031.70299995</v>
      </c>
      <c r="C33" s="16">
        <v>123135398.16199999</v>
      </c>
      <c r="D33" s="50">
        <f t="shared" si="0"/>
        <v>747544429.86499989</v>
      </c>
      <c r="E33" s="62">
        <f t="shared" si="1"/>
        <v>6.7685381118323243E-2</v>
      </c>
    </row>
    <row r="34" spans="1:5" x14ac:dyDescent="0.2">
      <c r="A34" s="27" t="s">
        <v>34</v>
      </c>
      <c r="B34" s="50">
        <v>8282731.4869999988</v>
      </c>
      <c r="C34" s="16">
        <v>4038684.2829999998</v>
      </c>
      <c r="D34" s="50">
        <f t="shared" si="0"/>
        <v>12321415.77</v>
      </c>
      <c r="E34" s="62">
        <f t="shared" si="1"/>
        <v>1.1156256257041173E-3</v>
      </c>
    </row>
    <row r="35" spans="1:5" x14ac:dyDescent="0.2">
      <c r="A35" s="27" t="s">
        <v>35</v>
      </c>
      <c r="B35" s="50">
        <v>75835898.101000011</v>
      </c>
      <c r="C35" s="16">
        <v>19278055.812999997</v>
      </c>
      <c r="D35" s="50">
        <f t="shared" si="0"/>
        <v>95113953.914000005</v>
      </c>
      <c r="E35" s="62">
        <f t="shared" si="1"/>
        <v>8.6119619960279004E-3</v>
      </c>
    </row>
    <row r="36" spans="1:5" x14ac:dyDescent="0.2">
      <c r="A36" s="27" t="s">
        <v>36</v>
      </c>
      <c r="B36" s="50">
        <v>32998747.510031451</v>
      </c>
      <c r="C36" s="16">
        <v>24268951.570999999</v>
      </c>
      <c r="D36" s="50">
        <f t="shared" si="0"/>
        <v>57267699.081031449</v>
      </c>
      <c r="E36" s="62">
        <f t="shared" si="1"/>
        <v>5.1852249621725747E-3</v>
      </c>
    </row>
    <row r="37" spans="1:5" x14ac:dyDescent="0.2">
      <c r="A37" s="27" t="s">
        <v>37</v>
      </c>
      <c r="B37" s="50">
        <v>8346414.6679999996</v>
      </c>
      <c r="C37" s="16">
        <v>4859760.2029999997</v>
      </c>
      <c r="D37" s="50">
        <f t="shared" si="0"/>
        <v>13206174.870999999</v>
      </c>
      <c r="E37" s="62">
        <f t="shared" si="1"/>
        <v>1.1957349202913366E-3</v>
      </c>
    </row>
    <row r="38" spans="1:5" x14ac:dyDescent="0.2">
      <c r="A38" s="27" t="s">
        <v>38</v>
      </c>
      <c r="B38" s="50">
        <v>2164667.2649999997</v>
      </c>
      <c r="C38" s="16">
        <v>1343746.0639999998</v>
      </c>
      <c r="D38" s="50">
        <f t="shared" si="0"/>
        <v>3508413.3289999994</v>
      </c>
      <c r="E38" s="62">
        <f t="shared" si="1"/>
        <v>3.1766445418749875E-4</v>
      </c>
    </row>
    <row r="39" spans="1:5" x14ac:dyDescent="0.2">
      <c r="A39" s="27" t="s">
        <v>39</v>
      </c>
      <c r="B39" s="50">
        <v>147079506.52500001</v>
      </c>
      <c r="C39" s="16">
        <v>18971612.359000001</v>
      </c>
      <c r="D39" s="50">
        <f t="shared" si="0"/>
        <v>166051118.884</v>
      </c>
      <c r="E39" s="62">
        <f t="shared" si="1"/>
        <v>1.5034869925814645E-2</v>
      </c>
    </row>
    <row r="40" spans="1:5" x14ac:dyDescent="0.2">
      <c r="A40" s="27" t="s">
        <v>1</v>
      </c>
      <c r="B40" s="50">
        <v>335755287.259</v>
      </c>
      <c r="C40" s="16">
        <v>46122246.920999996</v>
      </c>
      <c r="D40" s="50">
        <f t="shared" si="0"/>
        <v>381877534.18000001</v>
      </c>
      <c r="E40" s="62">
        <f t="shared" si="1"/>
        <v>3.4576575530322194E-2</v>
      </c>
    </row>
    <row r="41" spans="1:5" x14ac:dyDescent="0.2">
      <c r="A41" s="27" t="s">
        <v>40</v>
      </c>
      <c r="B41" s="50">
        <v>131129822.947</v>
      </c>
      <c r="C41" s="16">
        <v>15961285.568999998</v>
      </c>
      <c r="D41" s="50">
        <f t="shared" si="0"/>
        <v>147091108.516</v>
      </c>
      <c r="E41" s="62">
        <f t="shared" si="1"/>
        <v>1.3318161892825628E-2</v>
      </c>
    </row>
    <row r="42" spans="1:5" x14ac:dyDescent="0.2">
      <c r="A42" s="27" t="s">
        <v>41</v>
      </c>
      <c r="B42" s="50">
        <v>20279228.791000001</v>
      </c>
      <c r="C42" s="16">
        <v>5139583.477</v>
      </c>
      <c r="D42" s="50">
        <f t="shared" si="0"/>
        <v>25418812.267999999</v>
      </c>
      <c r="E42" s="62">
        <f t="shared" si="1"/>
        <v>2.3015113579876378E-3</v>
      </c>
    </row>
    <row r="43" spans="1:5" x14ac:dyDescent="0.2">
      <c r="A43" s="27" t="s">
        <v>42</v>
      </c>
      <c r="B43" s="50">
        <v>3170631.3269999996</v>
      </c>
      <c r="C43" s="16">
        <v>2374257.5330000003</v>
      </c>
      <c r="D43" s="50">
        <f t="shared" si="0"/>
        <v>5544888.8599999994</v>
      </c>
      <c r="E43" s="62">
        <f t="shared" si="1"/>
        <v>5.0205432714631052E-4</v>
      </c>
    </row>
    <row r="44" spans="1:5" x14ac:dyDescent="0.2">
      <c r="A44" s="27" t="s">
        <v>2</v>
      </c>
      <c r="B44" s="50">
        <v>12419672.362530785</v>
      </c>
      <c r="C44" s="16">
        <v>20539281.798000004</v>
      </c>
      <c r="D44" s="50">
        <f t="shared" si="0"/>
        <v>32958954.160530791</v>
      </c>
      <c r="E44" s="62">
        <f t="shared" si="1"/>
        <v>2.9842231237275653E-3</v>
      </c>
    </row>
    <row r="45" spans="1:5" x14ac:dyDescent="0.2">
      <c r="A45" s="27" t="s">
        <v>43</v>
      </c>
      <c r="B45" s="50">
        <v>167527210.583</v>
      </c>
      <c r="C45" s="16">
        <v>25071929.417999998</v>
      </c>
      <c r="D45" s="50">
        <f t="shared" si="0"/>
        <v>192599140.00099999</v>
      </c>
      <c r="E45" s="62">
        <f t="shared" si="1"/>
        <v>1.7438623944242612E-2</v>
      </c>
    </row>
    <row r="46" spans="1:5" x14ac:dyDescent="0.2">
      <c r="A46" s="27" t="s">
        <v>44</v>
      </c>
      <c r="B46" s="50">
        <v>175540794.88058892</v>
      </c>
      <c r="C46" s="16">
        <v>51135315.569000006</v>
      </c>
      <c r="D46" s="50">
        <f t="shared" si="0"/>
        <v>226676110.44958892</v>
      </c>
      <c r="E46" s="62">
        <f t="shared" si="1"/>
        <v>2.0524076313390913E-2</v>
      </c>
    </row>
    <row r="47" spans="1:5" x14ac:dyDescent="0.2">
      <c r="A47" s="27" t="s">
        <v>45</v>
      </c>
      <c r="B47" s="50">
        <v>79111641.307999998</v>
      </c>
      <c r="C47" s="16">
        <v>10717864.431000002</v>
      </c>
      <c r="D47" s="50">
        <f t="shared" si="0"/>
        <v>89829505.738999993</v>
      </c>
      <c r="E47" s="62">
        <f t="shared" si="1"/>
        <v>8.1334889121076597E-3</v>
      </c>
    </row>
    <row r="48" spans="1:5" x14ac:dyDescent="0.2">
      <c r="A48" s="27" t="s">
        <v>46</v>
      </c>
      <c r="B48" s="50">
        <v>1045979748.3540001</v>
      </c>
      <c r="C48" s="16">
        <v>143897765.84900001</v>
      </c>
      <c r="D48" s="50">
        <f t="shared" si="0"/>
        <v>1189877514.2030001</v>
      </c>
      <c r="E48" s="62">
        <f t="shared" si="1"/>
        <v>0.10773582119727317</v>
      </c>
    </row>
    <row r="49" spans="1:5" x14ac:dyDescent="0.2">
      <c r="A49" s="27" t="s">
        <v>47</v>
      </c>
      <c r="B49" s="50">
        <v>49854518.415000007</v>
      </c>
      <c r="C49" s="16">
        <v>4888298.7749999994</v>
      </c>
      <c r="D49" s="50">
        <f t="shared" si="0"/>
        <v>54742817.190000005</v>
      </c>
      <c r="E49" s="62">
        <f t="shared" si="1"/>
        <v>4.9566130078248201E-3</v>
      </c>
    </row>
    <row r="50" spans="1:5" x14ac:dyDescent="0.2">
      <c r="A50" s="27" t="s">
        <v>48</v>
      </c>
      <c r="B50" s="50">
        <v>41438394.840000004</v>
      </c>
      <c r="C50" s="16">
        <v>9275504.6520000007</v>
      </c>
      <c r="D50" s="50">
        <f t="shared" si="0"/>
        <v>50713899.492000006</v>
      </c>
      <c r="E50" s="62">
        <f t="shared" si="1"/>
        <v>4.5918202022216343E-3</v>
      </c>
    </row>
    <row r="51" spans="1:5" x14ac:dyDescent="0.2">
      <c r="A51" s="27" t="s">
        <v>49</v>
      </c>
      <c r="B51" s="50">
        <v>99765773.935000002</v>
      </c>
      <c r="C51" s="16">
        <v>10722007.084999999</v>
      </c>
      <c r="D51" s="50">
        <f t="shared" si="0"/>
        <v>110487781.02</v>
      </c>
      <c r="E51" s="62">
        <f t="shared" si="1"/>
        <v>1.00039640033263E-2</v>
      </c>
    </row>
    <row r="52" spans="1:5" x14ac:dyDescent="0.2">
      <c r="A52" s="27" t="s">
        <v>3</v>
      </c>
      <c r="B52" s="50">
        <v>26939170.411000002</v>
      </c>
      <c r="C52" s="16">
        <v>8877320.3710000012</v>
      </c>
      <c r="D52" s="50">
        <f t="shared" si="0"/>
        <v>35816490.782000005</v>
      </c>
      <c r="E52" s="62">
        <f t="shared" si="1"/>
        <v>3.2429548426150148E-3</v>
      </c>
    </row>
    <row r="53" spans="1:5" x14ac:dyDescent="0.2">
      <c r="A53" s="27" t="s">
        <v>50</v>
      </c>
      <c r="B53" s="50">
        <v>687389037.29700005</v>
      </c>
      <c r="C53" s="16">
        <v>127681128.816</v>
      </c>
      <c r="D53" s="50">
        <f t="shared" si="0"/>
        <v>815070166.11300004</v>
      </c>
      <c r="E53" s="62">
        <f t="shared" si="1"/>
        <v>7.3799405931626524E-2</v>
      </c>
    </row>
    <row r="54" spans="1:5" x14ac:dyDescent="0.2">
      <c r="A54" s="27" t="s">
        <v>51</v>
      </c>
      <c r="B54" s="50">
        <v>185681440.05199999</v>
      </c>
      <c r="C54" s="16">
        <v>18043011.509</v>
      </c>
      <c r="D54" s="50">
        <f t="shared" si="0"/>
        <v>203724451.56099999</v>
      </c>
      <c r="E54" s="62">
        <f t="shared" si="1"/>
        <v>1.844594996115197E-2</v>
      </c>
    </row>
    <row r="55" spans="1:5" x14ac:dyDescent="0.2">
      <c r="A55" s="27" t="s">
        <v>4</v>
      </c>
      <c r="B55" s="50">
        <v>594684223.63200009</v>
      </c>
      <c r="C55" s="16">
        <v>79717559.630999997</v>
      </c>
      <c r="D55" s="50">
        <f t="shared" si="0"/>
        <v>674401783.26300013</v>
      </c>
      <c r="E55" s="62">
        <f t="shared" si="1"/>
        <v>6.1062780890864872E-2</v>
      </c>
    </row>
    <row r="56" spans="1:5" x14ac:dyDescent="0.2">
      <c r="A56" s="27" t="s">
        <v>52</v>
      </c>
      <c r="B56" s="50">
        <v>211658052.48199999</v>
      </c>
      <c r="C56" s="16">
        <v>31103698.568</v>
      </c>
      <c r="D56" s="50">
        <f t="shared" si="0"/>
        <v>242761751.04999998</v>
      </c>
      <c r="E56" s="62">
        <f t="shared" si="1"/>
        <v>2.1980528493454402E-2</v>
      </c>
    </row>
    <row r="57" spans="1:5" x14ac:dyDescent="0.2">
      <c r="A57" s="27" t="s">
        <v>53</v>
      </c>
      <c r="B57" s="50">
        <v>375547428.34999996</v>
      </c>
      <c r="C57" s="16">
        <v>45233280.230999999</v>
      </c>
      <c r="D57" s="50">
        <f t="shared" si="0"/>
        <v>420780708.58099997</v>
      </c>
      <c r="E57" s="62">
        <f t="shared" si="1"/>
        <v>3.8099009891206681E-2</v>
      </c>
    </row>
    <row r="58" spans="1:5" x14ac:dyDescent="0.2">
      <c r="A58" s="27" t="s">
        <v>54</v>
      </c>
      <c r="B58" s="50">
        <v>273727763.72113085</v>
      </c>
      <c r="C58" s="16">
        <v>90556683.566</v>
      </c>
      <c r="D58" s="50">
        <f t="shared" si="0"/>
        <v>364284447.28713083</v>
      </c>
      <c r="E58" s="62">
        <f t="shared" si="1"/>
        <v>3.2983633701290475E-2</v>
      </c>
    </row>
    <row r="59" spans="1:5" x14ac:dyDescent="0.2">
      <c r="A59" s="27" t="s">
        <v>55</v>
      </c>
      <c r="B59" s="50">
        <v>32335118.188000001</v>
      </c>
      <c r="C59" s="16">
        <v>7580705.5560000017</v>
      </c>
      <c r="D59" s="50">
        <f t="shared" si="0"/>
        <v>39915823.744000003</v>
      </c>
      <c r="E59" s="62">
        <f t="shared" si="1"/>
        <v>3.6141233013432571E-3</v>
      </c>
    </row>
    <row r="60" spans="1:5" x14ac:dyDescent="0.2">
      <c r="A60" s="27" t="s">
        <v>69</v>
      </c>
      <c r="B60" s="50">
        <v>124303278.141</v>
      </c>
      <c r="C60" s="16">
        <v>23847332.057</v>
      </c>
      <c r="D60" s="50">
        <f t="shared" si="0"/>
        <v>148150610.19800001</v>
      </c>
      <c r="E60" s="62">
        <f t="shared" si="1"/>
        <v>1.34140930138088E-2</v>
      </c>
    </row>
    <row r="61" spans="1:5" x14ac:dyDescent="0.2">
      <c r="A61" s="27" t="s">
        <v>70</v>
      </c>
      <c r="B61" s="50">
        <v>136620151.441275</v>
      </c>
      <c r="C61" s="16">
        <v>24778779.370000001</v>
      </c>
      <c r="D61" s="50">
        <f t="shared" si="0"/>
        <v>161398930.81127501</v>
      </c>
      <c r="E61" s="62">
        <f t="shared" si="1"/>
        <v>1.4613643962304523E-2</v>
      </c>
    </row>
    <row r="62" spans="1:5" x14ac:dyDescent="0.2">
      <c r="A62" s="27" t="s">
        <v>56</v>
      </c>
      <c r="B62" s="50">
        <v>70901146.851999998</v>
      </c>
      <c r="C62" s="16">
        <v>12318753.588000001</v>
      </c>
      <c r="D62" s="50">
        <f t="shared" si="0"/>
        <v>83219900.439999998</v>
      </c>
      <c r="E62" s="62">
        <f t="shared" si="1"/>
        <v>7.5350313009857435E-3</v>
      </c>
    </row>
    <row r="63" spans="1:5" x14ac:dyDescent="0.2">
      <c r="A63" s="27" t="s">
        <v>6</v>
      </c>
      <c r="B63" s="50">
        <v>165754097.64600003</v>
      </c>
      <c r="C63" s="16">
        <v>19127721.986000001</v>
      </c>
      <c r="D63" s="50">
        <f t="shared" si="0"/>
        <v>184881819.63200003</v>
      </c>
      <c r="E63" s="62">
        <f t="shared" si="1"/>
        <v>1.6739869797305428E-2</v>
      </c>
    </row>
    <row r="64" spans="1:5" x14ac:dyDescent="0.2">
      <c r="A64" s="27" t="s">
        <v>5</v>
      </c>
      <c r="B64" s="50">
        <v>208464340.634</v>
      </c>
      <c r="C64" s="16">
        <v>22146478.903999999</v>
      </c>
      <c r="D64" s="50">
        <f t="shared" si="0"/>
        <v>230610819.53799999</v>
      </c>
      <c r="E64" s="62">
        <f t="shared" si="1"/>
        <v>2.0880339130153427E-2</v>
      </c>
    </row>
    <row r="65" spans="1:5" x14ac:dyDescent="0.2">
      <c r="A65" s="27" t="s">
        <v>57</v>
      </c>
      <c r="B65" s="50">
        <v>64493984.085000001</v>
      </c>
      <c r="C65" s="16">
        <v>35962275.253000006</v>
      </c>
      <c r="D65" s="50">
        <f t="shared" si="0"/>
        <v>100456259.338</v>
      </c>
      <c r="E65" s="62">
        <f t="shared" si="1"/>
        <v>9.0956736848959805E-3</v>
      </c>
    </row>
    <row r="66" spans="1:5" x14ac:dyDescent="0.2">
      <c r="A66" s="27" t="s">
        <v>58</v>
      </c>
      <c r="B66" s="50">
        <v>25206891.903000008</v>
      </c>
      <c r="C66" s="16">
        <v>8970816.0120000001</v>
      </c>
      <c r="D66" s="50">
        <f t="shared" si="0"/>
        <v>34177707.915000007</v>
      </c>
      <c r="E66" s="62">
        <f t="shared" si="1"/>
        <v>3.094573504340439E-3</v>
      </c>
    </row>
    <row r="67" spans="1:5" x14ac:dyDescent="0.2">
      <c r="A67" s="27" t="s">
        <v>59</v>
      </c>
      <c r="B67" s="50">
        <v>12042608.323999999</v>
      </c>
      <c r="C67" s="16">
        <v>7471031.3470000001</v>
      </c>
      <c r="D67" s="50">
        <f t="shared" si="0"/>
        <v>19513639.671</v>
      </c>
      <c r="E67" s="62">
        <f t="shared" si="1"/>
        <v>1.7668356359444612E-3</v>
      </c>
    </row>
    <row r="68" spans="1:5" x14ac:dyDescent="0.2">
      <c r="A68" s="27" t="s">
        <v>60</v>
      </c>
      <c r="B68" s="50">
        <v>5136175.1490000002</v>
      </c>
      <c r="C68" s="16">
        <v>3273695.3400000003</v>
      </c>
      <c r="D68" s="50">
        <f t="shared" si="0"/>
        <v>8409870.4890000001</v>
      </c>
      <c r="E68" s="62">
        <f t="shared" si="1"/>
        <v>7.6146014398970464E-4</v>
      </c>
    </row>
    <row r="69" spans="1:5" x14ac:dyDescent="0.2">
      <c r="A69" s="27" t="s">
        <v>61</v>
      </c>
      <c r="B69" s="50">
        <v>238844285.8437272</v>
      </c>
      <c r="C69" s="16">
        <v>31488444.395999998</v>
      </c>
      <c r="D69" s="50">
        <f t="shared" si="0"/>
        <v>270332730.2397272</v>
      </c>
      <c r="E69" s="62">
        <f t="shared" si="1"/>
        <v>2.4476904842080337E-2</v>
      </c>
    </row>
    <row r="70" spans="1:5" x14ac:dyDescent="0.2">
      <c r="A70" s="27" t="s">
        <v>62</v>
      </c>
      <c r="B70" s="50">
        <v>10839880.466999998</v>
      </c>
      <c r="C70" s="16">
        <v>3223393.1500000004</v>
      </c>
      <c r="D70" s="50">
        <f t="shared" si="0"/>
        <v>14063273.616999999</v>
      </c>
      <c r="E70" s="62">
        <f t="shared" si="1"/>
        <v>1.2733397461202488E-3</v>
      </c>
    </row>
    <row r="71" spans="1:5" x14ac:dyDescent="0.2">
      <c r="A71" s="27" t="s">
        <v>63</v>
      </c>
      <c r="B71" s="50">
        <v>46278908.491999999</v>
      </c>
      <c r="C71" s="16">
        <v>16448087.675999999</v>
      </c>
      <c r="D71" s="50">
        <f t="shared" si="0"/>
        <v>62726996.167999998</v>
      </c>
      <c r="E71" s="62">
        <f t="shared" si="1"/>
        <v>5.6795295000799063E-3</v>
      </c>
    </row>
    <row r="72" spans="1:5" x14ac:dyDescent="0.2">
      <c r="A72" s="27" t="s">
        <v>64</v>
      </c>
      <c r="B72" s="50">
        <v>11484499.927999999</v>
      </c>
      <c r="C72" s="16">
        <v>2410426.2439999995</v>
      </c>
      <c r="D72" s="50">
        <f>SUM(B72:C72)</f>
        <v>13894926.171999998</v>
      </c>
      <c r="E72" s="62">
        <f>(D72/D$73)</f>
        <v>1.2580969585080412E-3</v>
      </c>
    </row>
    <row r="73" spans="1:5" x14ac:dyDescent="0.2">
      <c r="A73" s="31" t="s">
        <v>66</v>
      </c>
      <c r="B73" s="53">
        <f>SUM(B6:B72)</f>
        <v>9256570447.3644047</v>
      </c>
      <c r="C73" s="53">
        <f>SUM(C6:C72)</f>
        <v>1787829650.7629995</v>
      </c>
      <c r="D73" s="53">
        <f>SUM(D6:D72)</f>
        <v>11044400098.127403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0.83812342591010192</v>
      </c>
      <c r="C74" s="33">
        <f>(C73/$D73)</f>
        <v>0.1618765740898982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103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124079888.013</v>
      </c>
      <c r="C6" s="46">
        <v>16762592.092</v>
      </c>
      <c r="D6" s="46">
        <f>SUM(B6:C6)</f>
        <v>140842480.10499999</v>
      </c>
      <c r="E6" s="61">
        <f>(D6/D$73)</f>
        <v>1.2970743637491769E-2</v>
      </c>
    </row>
    <row r="7" spans="1:5" x14ac:dyDescent="0.2">
      <c r="A7" s="27" t="s">
        <v>8</v>
      </c>
      <c r="B7" s="50">
        <v>17413902.676000003</v>
      </c>
      <c r="C7" s="16">
        <v>3224563.6270000003</v>
      </c>
      <c r="D7" s="50">
        <f>SUM(B7:C7)</f>
        <v>20638466.303000003</v>
      </c>
      <c r="E7" s="62">
        <f>(D7/D$73)</f>
        <v>1.9006783698189238E-3</v>
      </c>
    </row>
    <row r="8" spans="1:5" x14ac:dyDescent="0.2">
      <c r="A8" s="27" t="s">
        <v>9</v>
      </c>
      <c r="B8" s="50">
        <v>95642955.050999999</v>
      </c>
      <c r="C8" s="16">
        <v>14291641.463999998</v>
      </c>
      <c r="D8" s="50">
        <f t="shared" ref="D8:D71" si="0">SUM(B8:C8)</f>
        <v>109934596.515</v>
      </c>
      <c r="E8" s="62">
        <f t="shared" ref="E8:E71" si="1">(D8/D$73)</f>
        <v>1.0124313823671014E-2</v>
      </c>
    </row>
    <row r="9" spans="1:5" x14ac:dyDescent="0.2">
      <c r="A9" s="27" t="s">
        <v>10</v>
      </c>
      <c r="B9" s="50">
        <v>15025039.299000001</v>
      </c>
      <c r="C9" s="16">
        <v>2831720.909</v>
      </c>
      <c r="D9" s="50">
        <f t="shared" si="0"/>
        <v>17856760.208000001</v>
      </c>
      <c r="E9" s="62">
        <f t="shared" si="1"/>
        <v>1.6445000022824062E-3</v>
      </c>
    </row>
    <row r="10" spans="1:5" x14ac:dyDescent="0.2">
      <c r="A10" s="27" t="s">
        <v>11</v>
      </c>
      <c r="B10" s="50">
        <v>259014855.54999998</v>
      </c>
      <c r="C10" s="16">
        <v>137871184.69800001</v>
      </c>
      <c r="D10" s="50">
        <f t="shared" si="0"/>
        <v>396886040.24800003</v>
      </c>
      <c r="E10" s="62">
        <f t="shared" si="1"/>
        <v>3.6550812492922691E-2</v>
      </c>
    </row>
    <row r="11" spans="1:5" x14ac:dyDescent="0.2">
      <c r="A11" s="27" t="s">
        <v>12</v>
      </c>
      <c r="B11" s="50">
        <v>845428715.06800008</v>
      </c>
      <c r="C11" s="16">
        <v>99863826.46299997</v>
      </c>
      <c r="D11" s="50">
        <f t="shared" si="0"/>
        <v>945292541.53100002</v>
      </c>
      <c r="E11" s="62">
        <f t="shared" si="1"/>
        <v>8.7055746316670873E-2</v>
      </c>
    </row>
    <row r="12" spans="1:5" x14ac:dyDescent="0.2">
      <c r="A12" s="27" t="s">
        <v>13</v>
      </c>
      <c r="B12" s="50">
        <v>4275572.2939999998</v>
      </c>
      <c r="C12" s="16">
        <v>2425451.5019999999</v>
      </c>
      <c r="D12" s="50">
        <f t="shared" si="0"/>
        <v>6701023.7960000001</v>
      </c>
      <c r="E12" s="62">
        <f t="shared" si="1"/>
        <v>6.1712390822605471E-4</v>
      </c>
    </row>
    <row r="13" spans="1:5" x14ac:dyDescent="0.2">
      <c r="A13" s="27" t="s">
        <v>14</v>
      </c>
      <c r="B13" s="50">
        <v>89421683.975999996</v>
      </c>
      <c r="C13" s="16">
        <v>15081942.808999998</v>
      </c>
      <c r="D13" s="50">
        <f t="shared" si="0"/>
        <v>104503626.785</v>
      </c>
      <c r="E13" s="62">
        <f t="shared" si="1"/>
        <v>9.6241542410061016E-3</v>
      </c>
    </row>
    <row r="14" spans="1:5" x14ac:dyDescent="0.2">
      <c r="A14" s="27" t="s">
        <v>15</v>
      </c>
      <c r="B14" s="50">
        <v>55468856.208999999</v>
      </c>
      <c r="C14" s="16">
        <v>7294208.8099999996</v>
      </c>
      <c r="D14" s="50">
        <f t="shared" si="0"/>
        <v>62763065.019000001</v>
      </c>
      <c r="E14" s="62">
        <f t="shared" si="1"/>
        <v>5.7801000497702546E-3</v>
      </c>
    </row>
    <row r="15" spans="1:5" x14ac:dyDescent="0.2">
      <c r="A15" s="27" t="s">
        <v>16</v>
      </c>
      <c r="B15" s="50">
        <v>78457854.545000002</v>
      </c>
      <c r="C15" s="16">
        <v>9494146.7970000003</v>
      </c>
      <c r="D15" s="50">
        <f t="shared" si="0"/>
        <v>87952001.342000008</v>
      </c>
      <c r="E15" s="62">
        <f t="shared" si="1"/>
        <v>8.0998492852506574E-3</v>
      </c>
    </row>
    <row r="16" spans="1:5" x14ac:dyDescent="0.2">
      <c r="A16" s="27" t="s">
        <v>17</v>
      </c>
      <c r="B16" s="50">
        <v>150127011.47799999</v>
      </c>
      <c r="C16" s="16">
        <v>15240437.365</v>
      </c>
      <c r="D16" s="50">
        <f t="shared" si="0"/>
        <v>165367448.84299999</v>
      </c>
      <c r="E16" s="62">
        <f t="shared" si="1"/>
        <v>1.5229345459761194E-2</v>
      </c>
    </row>
    <row r="17" spans="1:5" x14ac:dyDescent="0.2">
      <c r="A17" s="27" t="s">
        <v>18</v>
      </c>
      <c r="B17" s="50">
        <v>46783015.609000005</v>
      </c>
      <c r="C17" s="16">
        <v>15962732.729000002</v>
      </c>
      <c r="D17" s="50">
        <f t="shared" si="0"/>
        <v>62745748.338000007</v>
      </c>
      <c r="E17" s="62">
        <f t="shared" si="1"/>
        <v>5.7785052878082692E-3</v>
      </c>
    </row>
    <row r="18" spans="1:5" x14ac:dyDescent="0.2">
      <c r="A18" s="27" t="s">
        <v>71</v>
      </c>
      <c r="B18" s="50">
        <v>11747189.790999999</v>
      </c>
      <c r="C18" s="16">
        <v>3808891.2709999997</v>
      </c>
      <c r="D18" s="50">
        <f t="shared" si="0"/>
        <v>15556081.061999999</v>
      </c>
      <c r="E18" s="62">
        <f t="shared" si="1"/>
        <v>1.4326213178638822E-3</v>
      </c>
    </row>
    <row r="19" spans="1:5" x14ac:dyDescent="0.2">
      <c r="A19" s="27" t="s">
        <v>19</v>
      </c>
      <c r="B19" s="50">
        <v>6167349.2689999994</v>
      </c>
      <c r="C19" s="16">
        <v>3575899.8260000004</v>
      </c>
      <c r="D19" s="50">
        <f t="shared" si="0"/>
        <v>9743249.0949999988</v>
      </c>
      <c r="E19" s="62">
        <f t="shared" si="1"/>
        <v>8.9729452444498817E-4</v>
      </c>
    </row>
    <row r="20" spans="1:5" x14ac:dyDescent="0.2">
      <c r="A20" s="27" t="s">
        <v>20</v>
      </c>
      <c r="B20" s="50">
        <v>467872644.39540577</v>
      </c>
      <c r="C20" s="16">
        <v>117034032.32900001</v>
      </c>
      <c r="D20" s="50">
        <f t="shared" si="0"/>
        <v>584906676.72440577</v>
      </c>
      <c r="E20" s="62">
        <f t="shared" si="1"/>
        <v>5.3866380015415605E-2</v>
      </c>
    </row>
    <row r="21" spans="1:5" x14ac:dyDescent="0.2">
      <c r="A21" s="27" t="s">
        <v>22</v>
      </c>
      <c r="B21" s="50">
        <v>132778491.54800002</v>
      </c>
      <c r="C21" s="16">
        <v>29802057.088999998</v>
      </c>
      <c r="D21" s="50">
        <f t="shared" si="0"/>
        <v>162580548.63700002</v>
      </c>
      <c r="E21" s="62">
        <f t="shared" si="1"/>
        <v>1.497268874590363E-2</v>
      </c>
    </row>
    <row r="22" spans="1:5" x14ac:dyDescent="0.2">
      <c r="A22" s="27" t="s">
        <v>21</v>
      </c>
      <c r="B22" s="50">
        <v>41718997.938999996</v>
      </c>
      <c r="C22" s="16">
        <v>5315176.2000000011</v>
      </c>
      <c r="D22" s="50">
        <f t="shared" si="0"/>
        <v>47034174.138999999</v>
      </c>
      <c r="E22" s="62">
        <f t="shared" si="1"/>
        <v>4.3315639890983172E-3</v>
      </c>
    </row>
    <row r="23" spans="1:5" x14ac:dyDescent="0.2">
      <c r="A23" s="27" t="s">
        <v>23</v>
      </c>
      <c r="B23" s="50">
        <v>5997254.3789999997</v>
      </c>
      <c r="C23" s="16">
        <v>1340575.145</v>
      </c>
      <c r="D23" s="50">
        <f t="shared" si="0"/>
        <v>7337829.5240000002</v>
      </c>
      <c r="E23" s="62">
        <f t="shared" si="1"/>
        <v>6.7576987809690964E-4</v>
      </c>
    </row>
    <row r="24" spans="1:5" x14ac:dyDescent="0.2">
      <c r="A24" s="27" t="s">
        <v>24</v>
      </c>
      <c r="B24" s="50">
        <v>27812550.587000001</v>
      </c>
      <c r="C24" s="16">
        <v>20304947.521000002</v>
      </c>
      <c r="D24" s="50">
        <f t="shared" si="0"/>
        <v>48117498.108000003</v>
      </c>
      <c r="E24" s="62">
        <f t="shared" si="1"/>
        <v>4.4313315980453738E-3</v>
      </c>
    </row>
    <row r="25" spans="1:5" x14ac:dyDescent="0.2">
      <c r="A25" s="27" t="s">
        <v>25</v>
      </c>
      <c r="B25" s="50">
        <v>6796580.0419999994</v>
      </c>
      <c r="C25" s="16">
        <v>1128870.5920000002</v>
      </c>
      <c r="D25" s="50">
        <f t="shared" si="0"/>
        <v>7925450.6339999996</v>
      </c>
      <c r="E25" s="62">
        <f t="shared" si="1"/>
        <v>7.2988624105861069E-4</v>
      </c>
    </row>
    <row r="26" spans="1:5" x14ac:dyDescent="0.2">
      <c r="A26" s="27" t="s">
        <v>26</v>
      </c>
      <c r="B26" s="50">
        <v>4225840.6639999999</v>
      </c>
      <c r="C26" s="16">
        <v>1746141.6360000002</v>
      </c>
      <c r="D26" s="50">
        <f t="shared" si="0"/>
        <v>5971982.2999999998</v>
      </c>
      <c r="E26" s="62">
        <f t="shared" si="1"/>
        <v>5.4998357997665327E-4</v>
      </c>
    </row>
    <row r="27" spans="1:5" x14ac:dyDescent="0.2">
      <c r="A27" s="27" t="s">
        <v>27</v>
      </c>
      <c r="B27" s="50">
        <v>5633721.1490000002</v>
      </c>
      <c r="C27" s="16">
        <v>976819.0780000001</v>
      </c>
      <c r="D27" s="50">
        <f t="shared" si="0"/>
        <v>6610540.227</v>
      </c>
      <c r="E27" s="62">
        <f t="shared" si="1"/>
        <v>6.0879091681586845E-4</v>
      </c>
    </row>
    <row r="28" spans="1:5" x14ac:dyDescent="0.2">
      <c r="A28" s="27" t="s">
        <v>28</v>
      </c>
      <c r="B28" s="50">
        <v>16557295.286543081</v>
      </c>
      <c r="C28" s="16">
        <v>41965814.530000009</v>
      </c>
      <c r="D28" s="50">
        <f t="shared" si="0"/>
        <v>58523109.816543087</v>
      </c>
      <c r="E28" s="62">
        <f t="shared" si="1"/>
        <v>5.3896257275024388E-3</v>
      </c>
    </row>
    <row r="29" spans="1:5" x14ac:dyDescent="0.2">
      <c r="A29" s="27" t="s">
        <v>29</v>
      </c>
      <c r="B29" s="50">
        <v>11473757.93</v>
      </c>
      <c r="C29" s="16">
        <v>4369976.3509999998</v>
      </c>
      <c r="D29" s="50">
        <f t="shared" si="0"/>
        <v>15843734.280999999</v>
      </c>
      <c r="E29" s="62">
        <f t="shared" si="1"/>
        <v>1.4591124458060111E-3</v>
      </c>
    </row>
    <row r="30" spans="1:5" x14ac:dyDescent="0.2">
      <c r="A30" s="27" t="s">
        <v>30</v>
      </c>
      <c r="B30" s="50">
        <v>16899693.269000001</v>
      </c>
      <c r="C30" s="16">
        <v>10536962.25</v>
      </c>
      <c r="D30" s="50">
        <f t="shared" si="0"/>
        <v>27436655.519000001</v>
      </c>
      <c r="E30" s="62">
        <f t="shared" si="1"/>
        <v>2.526750627664423E-3</v>
      </c>
    </row>
    <row r="31" spans="1:5" x14ac:dyDescent="0.2">
      <c r="A31" s="27" t="s">
        <v>31</v>
      </c>
      <c r="B31" s="50">
        <v>73291181.407000005</v>
      </c>
      <c r="C31" s="16">
        <v>14481390.839000002</v>
      </c>
      <c r="D31" s="50">
        <f t="shared" si="0"/>
        <v>87772572.246000007</v>
      </c>
      <c r="E31" s="62">
        <f t="shared" si="1"/>
        <v>8.0833249468295516E-3</v>
      </c>
    </row>
    <row r="32" spans="1:5" x14ac:dyDescent="0.2">
      <c r="A32" s="27" t="s">
        <v>32</v>
      </c>
      <c r="B32" s="50">
        <v>42465332.199000001</v>
      </c>
      <c r="C32" s="16">
        <v>12514538.064999999</v>
      </c>
      <c r="D32" s="50">
        <f t="shared" si="0"/>
        <v>54979870.263999999</v>
      </c>
      <c r="E32" s="62">
        <f t="shared" si="1"/>
        <v>5.0633147178695869E-3</v>
      </c>
    </row>
    <row r="33" spans="1:5" x14ac:dyDescent="0.2">
      <c r="A33" s="27" t="s">
        <v>33</v>
      </c>
      <c r="B33" s="50">
        <v>619723030.85000002</v>
      </c>
      <c r="C33" s="16">
        <v>116981794.05599998</v>
      </c>
      <c r="D33" s="50">
        <f t="shared" si="0"/>
        <v>736704824.90600002</v>
      </c>
      <c r="E33" s="62">
        <f t="shared" si="1"/>
        <v>6.78460746589747E-2</v>
      </c>
    </row>
    <row r="34" spans="1:5" x14ac:dyDescent="0.2">
      <c r="A34" s="27" t="s">
        <v>34</v>
      </c>
      <c r="B34" s="50">
        <v>7922955.3760000002</v>
      </c>
      <c r="C34" s="16">
        <v>3863507.7140000002</v>
      </c>
      <c r="D34" s="50">
        <f t="shared" si="0"/>
        <v>11786463.09</v>
      </c>
      <c r="E34" s="62">
        <f t="shared" si="1"/>
        <v>1.0854622200572978E-3</v>
      </c>
    </row>
    <row r="35" spans="1:5" x14ac:dyDescent="0.2">
      <c r="A35" s="27" t="s">
        <v>35</v>
      </c>
      <c r="B35" s="50">
        <v>74008879.781000003</v>
      </c>
      <c r="C35" s="16">
        <v>18125185.922000002</v>
      </c>
      <c r="D35" s="50">
        <f t="shared" si="0"/>
        <v>92134065.703000009</v>
      </c>
      <c r="E35" s="62">
        <f t="shared" si="1"/>
        <v>8.4849922098965587E-3</v>
      </c>
    </row>
    <row r="36" spans="1:5" x14ac:dyDescent="0.2">
      <c r="A36" s="27" t="s">
        <v>36</v>
      </c>
      <c r="B36" s="50">
        <v>34213655.754622653</v>
      </c>
      <c r="C36" s="16">
        <v>23181485.495999999</v>
      </c>
      <c r="D36" s="50">
        <f t="shared" si="0"/>
        <v>57395141.250622652</v>
      </c>
      <c r="E36" s="62">
        <f t="shared" si="1"/>
        <v>5.2857466202274475E-3</v>
      </c>
    </row>
    <row r="37" spans="1:5" x14ac:dyDescent="0.2">
      <c r="A37" s="27" t="s">
        <v>37</v>
      </c>
      <c r="B37" s="50">
        <v>9408414.2950000018</v>
      </c>
      <c r="C37" s="16">
        <v>5074838.5159999998</v>
      </c>
      <c r="D37" s="50">
        <f t="shared" si="0"/>
        <v>14483252.811000001</v>
      </c>
      <c r="E37" s="62">
        <f t="shared" si="1"/>
        <v>1.3338203012927062E-3</v>
      </c>
    </row>
    <row r="38" spans="1:5" x14ac:dyDescent="0.2">
      <c r="A38" s="27" t="s">
        <v>38</v>
      </c>
      <c r="B38" s="50">
        <v>2167543.5429999996</v>
      </c>
      <c r="C38" s="16">
        <v>1360057.2759999998</v>
      </c>
      <c r="D38" s="50">
        <f t="shared" si="0"/>
        <v>3527600.8189999992</v>
      </c>
      <c r="E38" s="62">
        <f t="shared" si="1"/>
        <v>3.2487077651958106E-4</v>
      </c>
    </row>
    <row r="39" spans="1:5" x14ac:dyDescent="0.2">
      <c r="A39" s="27" t="s">
        <v>39</v>
      </c>
      <c r="B39" s="50">
        <v>143875036.14700001</v>
      </c>
      <c r="C39" s="16">
        <v>18547909.476999998</v>
      </c>
      <c r="D39" s="50">
        <f t="shared" si="0"/>
        <v>162422945.62400001</v>
      </c>
      <c r="E39" s="62">
        <f t="shared" si="1"/>
        <v>1.4958174458193023E-2</v>
      </c>
    </row>
    <row r="40" spans="1:5" x14ac:dyDescent="0.2">
      <c r="A40" s="27" t="s">
        <v>1</v>
      </c>
      <c r="B40" s="50">
        <v>328207589.05400002</v>
      </c>
      <c r="C40" s="16">
        <v>44213822.512000002</v>
      </c>
      <c r="D40" s="50">
        <f t="shared" si="0"/>
        <v>372421411.56600004</v>
      </c>
      <c r="E40" s="62">
        <f t="shared" si="1"/>
        <v>3.4297767626174529E-2</v>
      </c>
    </row>
    <row r="41" spans="1:5" x14ac:dyDescent="0.2">
      <c r="A41" s="27" t="s">
        <v>40</v>
      </c>
      <c r="B41" s="50">
        <v>130703206.88</v>
      </c>
      <c r="C41" s="16">
        <v>15492714.209999999</v>
      </c>
      <c r="D41" s="50">
        <f t="shared" si="0"/>
        <v>146195921.09</v>
      </c>
      <c r="E41" s="62">
        <f t="shared" si="1"/>
        <v>1.3463763289965297E-2</v>
      </c>
    </row>
    <row r="42" spans="1:5" x14ac:dyDescent="0.2">
      <c r="A42" s="27" t="s">
        <v>41</v>
      </c>
      <c r="B42" s="50">
        <v>19847752.969999999</v>
      </c>
      <c r="C42" s="16">
        <v>5002375.7399999993</v>
      </c>
      <c r="D42" s="50">
        <f t="shared" si="0"/>
        <v>24850128.709999997</v>
      </c>
      <c r="E42" s="62">
        <f t="shared" si="1"/>
        <v>2.2885470961302771E-3</v>
      </c>
    </row>
    <row r="43" spans="1:5" x14ac:dyDescent="0.2">
      <c r="A43" s="27" t="s">
        <v>42</v>
      </c>
      <c r="B43" s="50">
        <v>3158977.7940000002</v>
      </c>
      <c r="C43" s="16">
        <v>2299542.307</v>
      </c>
      <c r="D43" s="50">
        <f t="shared" si="0"/>
        <v>5458520.1009999998</v>
      </c>
      <c r="E43" s="62">
        <f t="shared" si="1"/>
        <v>5.0269680580307537E-4</v>
      </c>
    </row>
    <row r="44" spans="1:5" x14ac:dyDescent="0.2">
      <c r="A44" s="27" t="s">
        <v>2</v>
      </c>
      <c r="B44" s="50">
        <v>12810569.297630604</v>
      </c>
      <c r="C44" s="16">
        <v>19458411.183999997</v>
      </c>
      <c r="D44" s="50">
        <f t="shared" si="0"/>
        <v>32268980.481630601</v>
      </c>
      <c r="E44" s="62">
        <f t="shared" si="1"/>
        <v>2.9717786349574326E-3</v>
      </c>
    </row>
    <row r="45" spans="1:5" x14ac:dyDescent="0.2">
      <c r="A45" s="27" t="s">
        <v>43</v>
      </c>
      <c r="B45" s="50">
        <v>169334901.40399995</v>
      </c>
      <c r="C45" s="16">
        <v>23035647.18</v>
      </c>
      <c r="D45" s="50">
        <f t="shared" si="0"/>
        <v>192370548.58399996</v>
      </c>
      <c r="E45" s="62">
        <f t="shared" si="1"/>
        <v>1.7716168213074077E-2</v>
      </c>
    </row>
    <row r="46" spans="1:5" x14ac:dyDescent="0.2">
      <c r="A46" s="27" t="s">
        <v>44</v>
      </c>
      <c r="B46" s="50">
        <v>173252447.09893304</v>
      </c>
      <c r="C46" s="16">
        <v>48381186.824999988</v>
      </c>
      <c r="D46" s="50">
        <f t="shared" si="0"/>
        <v>221633633.92393303</v>
      </c>
      <c r="E46" s="62">
        <f t="shared" si="1"/>
        <v>2.0411122020358254E-2</v>
      </c>
    </row>
    <row r="47" spans="1:5" x14ac:dyDescent="0.2">
      <c r="A47" s="27" t="s">
        <v>45</v>
      </c>
      <c r="B47" s="50">
        <v>77548148.069000006</v>
      </c>
      <c r="C47" s="16">
        <v>9854245.8320000004</v>
      </c>
      <c r="D47" s="50">
        <f t="shared" si="0"/>
        <v>87402393.901000008</v>
      </c>
      <c r="E47" s="62">
        <f t="shared" si="1"/>
        <v>8.0492337521163772E-3</v>
      </c>
    </row>
    <row r="48" spans="1:5" x14ac:dyDescent="0.2">
      <c r="A48" s="27" t="s">
        <v>46</v>
      </c>
      <c r="B48" s="50">
        <v>1052406245.5720001</v>
      </c>
      <c r="C48" s="16">
        <v>138260505.96700001</v>
      </c>
      <c r="D48" s="50">
        <f t="shared" si="0"/>
        <v>1190666751.539</v>
      </c>
      <c r="E48" s="62">
        <f t="shared" si="1"/>
        <v>0.10965323232297451</v>
      </c>
    </row>
    <row r="49" spans="1:5" x14ac:dyDescent="0.2">
      <c r="A49" s="27" t="s">
        <v>47</v>
      </c>
      <c r="B49" s="50">
        <v>52338141.886999995</v>
      </c>
      <c r="C49" s="16">
        <v>4742132.4829999991</v>
      </c>
      <c r="D49" s="50">
        <f t="shared" si="0"/>
        <v>57080274.36999999</v>
      </c>
      <c r="E49" s="62">
        <f t="shared" si="1"/>
        <v>5.2567492780516457E-3</v>
      </c>
    </row>
    <row r="50" spans="1:5" x14ac:dyDescent="0.2">
      <c r="A50" s="27" t="s">
        <v>48</v>
      </c>
      <c r="B50" s="50">
        <v>41638686.210000001</v>
      </c>
      <c r="C50" s="16">
        <v>8827749.8739999998</v>
      </c>
      <c r="D50" s="50">
        <f t="shared" si="0"/>
        <v>50466436.083999999</v>
      </c>
      <c r="E50" s="62">
        <f t="shared" si="1"/>
        <v>4.6476546298774655E-3</v>
      </c>
    </row>
    <row r="51" spans="1:5" x14ac:dyDescent="0.2">
      <c r="A51" s="27" t="s">
        <v>49</v>
      </c>
      <c r="B51" s="50">
        <v>96159400.041000009</v>
      </c>
      <c r="C51" s="16">
        <v>10462558.241</v>
      </c>
      <c r="D51" s="50">
        <f t="shared" si="0"/>
        <v>106621958.28200001</v>
      </c>
      <c r="E51" s="62">
        <f t="shared" si="1"/>
        <v>9.8192398058607345E-3</v>
      </c>
    </row>
    <row r="52" spans="1:5" x14ac:dyDescent="0.2">
      <c r="A52" s="27" t="s">
        <v>3</v>
      </c>
      <c r="B52" s="50">
        <v>26444013.900999997</v>
      </c>
      <c r="C52" s="16">
        <v>8630735.9140000008</v>
      </c>
      <c r="D52" s="50">
        <f t="shared" si="0"/>
        <v>35074749.814999998</v>
      </c>
      <c r="E52" s="62">
        <f t="shared" si="1"/>
        <v>3.2301730817318659E-3</v>
      </c>
    </row>
    <row r="53" spans="1:5" x14ac:dyDescent="0.2">
      <c r="A53" s="27" t="s">
        <v>50</v>
      </c>
      <c r="B53" s="50">
        <v>675785006.99599993</v>
      </c>
      <c r="C53" s="16">
        <v>121846733.26800001</v>
      </c>
      <c r="D53" s="50">
        <f t="shared" si="0"/>
        <v>797631740.26399994</v>
      </c>
      <c r="E53" s="62">
        <f t="shared" si="1"/>
        <v>7.3457076390431156E-2</v>
      </c>
    </row>
    <row r="54" spans="1:5" x14ac:dyDescent="0.2">
      <c r="A54" s="27" t="s">
        <v>51</v>
      </c>
      <c r="B54" s="50">
        <v>179475329.84999999</v>
      </c>
      <c r="C54" s="16">
        <v>16947562.717000004</v>
      </c>
      <c r="D54" s="50">
        <f t="shared" si="0"/>
        <v>196422892.567</v>
      </c>
      <c r="E54" s="62">
        <f t="shared" si="1"/>
        <v>1.8089364672659567E-2</v>
      </c>
    </row>
    <row r="55" spans="1:5" x14ac:dyDescent="0.2">
      <c r="A55" s="27" t="s">
        <v>4</v>
      </c>
      <c r="B55" s="50">
        <v>596533557.34499991</v>
      </c>
      <c r="C55" s="16">
        <v>76008805.193000004</v>
      </c>
      <c r="D55" s="50">
        <f t="shared" si="0"/>
        <v>672542362.53799987</v>
      </c>
      <c r="E55" s="62">
        <f t="shared" si="1"/>
        <v>6.1937098546759828E-2</v>
      </c>
    </row>
    <row r="56" spans="1:5" x14ac:dyDescent="0.2">
      <c r="A56" s="27" t="s">
        <v>52</v>
      </c>
      <c r="B56" s="50">
        <v>203176172.92099997</v>
      </c>
      <c r="C56" s="16">
        <v>28695325.989000004</v>
      </c>
      <c r="D56" s="50">
        <f t="shared" si="0"/>
        <v>231871498.90999997</v>
      </c>
      <c r="E56" s="62">
        <f t="shared" si="1"/>
        <v>2.1353967687592519E-2</v>
      </c>
    </row>
    <row r="57" spans="1:5" x14ac:dyDescent="0.2">
      <c r="A57" s="27" t="s">
        <v>53</v>
      </c>
      <c r="B57" s="50">
        <v>376550004.75800002</v>
      </c>
      <c r="C57" s="16">
        <v>42654573.912999995</v>
      </c>
      <c r="D57" s="50">
        <f t="shared" si="0"/>
        <v>419204578.671</v>
      </c>
      <c r="E57" s="62">
        <f t="shared" si="1"/>
        <v>3.8606215380122808E-2</v>
      </c>
    </row>
    <row r="58" spans="1:5" x14ac:dyDescent="0.2">
      <c r="A58" s="27" t="s">
        <v>54</v>
      </c>
      <c r="B58" s="50">
        <v>262550929.03742945</v>
      </c>
      <c r="C58" s="16">
        <v>86266326.126000017</v>
      </c>
      <c r="D58" s="50">
        <f t="shared" si="0"/>
        <v>348817255.1634295</v>
      </c>
      <c r="E58" s="62">
        <f t="shared" si="1"/>
        <v>3.2123967070768568E-2</v>
      </c>
    </row>
    <row r="59" spans="1:5" x14ac:dyDescent="0.2">
      <c r="A59" s="27" t="s">
        <v>55</v>
      </c>
      <c r="B59" s="50">
        <v>32638238.239999998</v>
      </c>
      <c r="C59" s="16">
        <v>7356136.3619999997</v>
      </c>
      <c r="D59" s="50">
        <f t="shared" si="0"/>
        <v>39994374.601999998</v>
      </c>
      <c r="E59" s="62">
        <f t="shared" si="1"/>
        <v>3.683240876741262E-3</v>
      </c>
    </row>
    <row r="60" spans="1:5" x14ac:dyDescent="0.2">
      <c r="A60" s="27" t="s">
        <v>69</v>
      </c>
      <c r="B60" s="50">
        <v>120627762.45100001</v>
      </c>
      <c r="C60" s="16">
        <v>22321366.189000003</v>
      </c>
      <c r="D60" s="50">
        <f t="shared" si="0"/>
        <v>142949128.64000002</v>
      </c>
      <c r="E60" s="62">
        <f t="shared" si="1"/>
        <v>1.3164753271952991E-2</v>
      </c>
    </row>
    <row r="61" spans="1:5" x14ac:dyDescent="0.2">
      <c r="A61" s="27" t="s">
        <v>70</v>
      </c>
      <c r="B61" s="50">
        <v>132142464.94969967</v>
      </c>
      <c r="C61" s="16">
        <v>22871780.645</v>
      </c>
      <c r="D61" s="50">
        <f t="shared" si="0"/>
        <v>155014245.59469968</v>
      </c>
      <c r="E61" s="62">
        <f t="shared" si="1"/>
        <v>1.4275877833655517E-2</v>
      </c>
    </row>
    <row r="62" spans="1:5" x14ac:dyDescent="0.2">
      <c r="A62" s="27" t="s">
        <v>56</v>
      </c>
      <c r="B62" s="50">
        <v>70463673.059</v>
      </c>
      <c r="C62" s="16">
        <v>11412322.912</v>
      </c>
      <c r="D62" s="50">
        <f t="shared" si="0"/>
        <v>81875995.971000001</v>
      </c>
      <c r="E62" s="62">
        <f t="shared" si="1"/>
        <v>7.5402858073247512E-3</v>
      </c>
    </row>
    <row r="63" spans="1:5" x14ac:dyDescent="0.2">
      <c r="A63" s="27" t="s">
        <v>6</v>
      </c>
      <c r="B63" s="50">
        <v>158474821.57100001</v>
      </c>
      <c r="C63" s="16">
        <v>18376109.186999999</v>
      </c>
      <c r="D63" s="50">
        <f t="shared" si="0"/>
        <v>176850930.75800002</v>
      </c>
      <c r="E63" s="62">
        <f t="shared" si="1"/>
        <v>1.6286904939501929E-2</v>
      </c>
    </row>
    <row r="64" spans="1:5" x14ac:dyDescent="0.2">
      <c r="A64" s="27" t="s">
        <v>5</v>
      </c>
      <c r="B64" s="50">
        <v>206503106.12299997</v>
      </c>
      <c r="C64" s="16">
        <v>21504735.491</v>
      </c>
      <c r="D64" s="50">
        <f t="shared" si="0"/>
        <v>228007841.61399996</v>
      </c>
      <c r="E64" s="62">
        <f t="shared" si="1"/>
        <v>2.0998148134768829E-2</v>
      </c>
    </row>
    <row r="65" spans="1:5" x14ac:dyDescent="0.2">
      <c r="A65" s="27" t="s">
        <v>57</v>
      </c>
      <c r="B65" s="50">
        <v>60267062.310999997</v>
      </c>
      <c r="C65" s="16">
        <v>33432523.865000006</v>
      </c>
      <c r="D65" s="50">
        <f t="shared" si="0"/>
        <v>93699586.175999999</v>
      </c>
      <c r="E65" s="62">
        <f t="shared" si="1"/>
        <v>8.6291672109288422E-3</v>
      </c>
    </row>
    <row r="66" spans="1:5" x14ac:dyDescent="0.2">
      <c r="A66" s="27" t="s">
        <v>58</v>
      </c>
      <c r="B66" s="50">
        <v>24197670.603</v>
      </c>
      <c r="C66" s="16">
        <v>8285647.9199999999</v>
      </c>
      <c r="D66" s="50">
        <f t="shared" si="0"/>
        <v>32483318.523000002</v>
      </c>
      <c r="E66" s="62">
        <f t="shared" si="1"/>
        <v>2.9915178768700431E-3</v>
      </c>
    </row>
    <row r="67" spans="1:5" x14ac:dyDescent="0.2">
      <c r="A67" s="27" t="s">
        <v>59</v>
      </c>
      <c r="B67" s="50">
        <v>11523658.425000001</v>
      </c>
      <c r="C67" s="16">
        <v>7263533.1520000007</v>
      </c>
      <c r="D67" s="50">
        <f t="shared" si="0"/>
        <v>18787191.577</v>
      </c>
      <c r="E67" s="62">
        <f t="shared" si="1"/>
        <v>1.7301871241690865E-3</v>
      </c>
    </row>
    <row r="68" spans="1:5" x14ac:dyDescent="0.2">
      <c r="A68" s="27" t="s">
        <v>60</v>
      </c>
      <c r="B68" s="50">
        <v>4980070.7640000004</v>
      </c>
      <c r="C68" s="16">
        <v>3158875.6170000001</v>
      </c>
      <c r="D68" s="50">
        <f t="shared" si="0"/>
        <v>8138946.381000001</v>
      </c>
      <c r="E68" s="62">
        <f t="shared" si="1"/>
        <v>7.4954791273584441E-4</v>
      </c>
    </row>
    <row r="69" spans="1:5" x14ac:dyDescent="0.2">
      <c r="A69" s="27" t="s">
        <v>61</v>
      </c>
      <c r="B69" s="50">
        <v>232104685.19927368</v>
      </c>
      <c r="C69" s="16">
        <v>29592016.947000001</v>
      </c>
      <c r="D69" s="50">
        <f t="shared" si="0"/>
        <v>261696702.14627367</v>
      </c>
      <c r="E69" s="62">
        <f t="shared" si="1"/>
        <v>2.4100689165554214E-2</v>
      </c>
    </row>
    <row r="70" spans="1:5" x14ac:dyDescent="0.2">
      <c r="A70" s="27" t="s">
        <v>62</v>
      </c>
      <c r="B70" s="50">
        <v>10545156.883000001</v>
      </c>
      <c r="C70" s="16">
        <v>3007534.193</v>
      </c>
      <c r="D70" s="50">
        <f t="shared" si="0"/>
        <v>13552691.076000001</v>
      </c>
      <c r="E70" s="62">
        <f t="shared" si="1"/>
        <v>1.2481211734830697E-3</v>
      </c>
    </row>
    <row r="71" spans="1:5" x14ac:dyDescent="0.2">
      <c r="A71" s="27" t="s">
        <v>63</v>
      </c>
      <c r="B71" s="50">
        <v>45748422.60800001</v>
      </c>
      <c r="C71" s="16">
        <v>16297845.738</v>
      </c>
      <c r="D71" s="50">
        <f t="shared" si="0"/>
        <v>62046268.346000008</v>
      </c>
      <c r="E71" s="62">
        <f t="shared" si="1"/>
        <v>5.7140873959263391E-3</v>
      </c>
    </row>
    <row r="72" spans="1:5" x14ac:dyDescent="0.2">
      <c r="A72" s="27" t="s">
        <v>64</v>
      </c>
      <c r="B72" s="50">
        <v>11652709.170000002</v>
      </c>
      <c r="C72" s="16">
        <v>2443778.6750000003</v>
      </c>
      <c r="D72" s="50">
        <f>SUM(B72:C72)</f>
        <v>14096487.845000003</v>
      </c>
      <c r="E72" s="62">
        <f>(D72/D$73)</f>
        <v>1.2982015787438754E-3</v>
      </c>
    </row>
    <row r="73" spans="1:5" x14ac:dyDescent="0.2">
      <c r="A73" s="31" t="s">
        <v>66</v>
      </c>
      <c r="B73" s="53">
        <f>SUM(B6:B72)</f>
        <v>9143687328.8125401</v>
      </c>
      <c r="C73" s="53">
        <f>SUM(C6:C72)</f>
        <v>1714786482.8120005</v>
      </c>
      <c r="D73" s="53">
        <f>SUM(D6:D72)</f>
        <v>10858473811.624538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0.84207849900819087</v>
      </c>
      <c r="C74" s="33">
        <f>(C73/$D73)</f>
        <v>0.15792150099180935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102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120742524.15200001</v>
      </c>
      <c r="C6" s="46">
        <v>17621542.153000001</v>
      </c>
      <c r="D6" s="46">
        <f>SUM(B6:C6)</f>
        <v>138364066.30500001</v>
      </c>
      <c r="E6" s="61">
        <f>(D6/D$73)</f>
        <v>1.30856098307607E-2</v>
      </c>
    </row>
    <row r="7" spans="1:5" x14ac:dyDescent="0.2">
      <c r="A7" s="27" t="s">
        <v>8</v>
      </c>
      <c r="B7" s="50">
        <v>15552172.317</v>
      </c>
      <c r="C7" s="16">
        <v>3042302.827</v>
      </c>
      <c r="D7" s="50">
        <f>SUM(B7:C7)</f>
        <v>18594475.144000001</v>
      </c>
      <c r="E7" s="62">
        <f>(D7/D$73)</f>
        <v>1.7585494069378121E-3</v>
      </c>
    </row>
    <row r="8" spans="1:5" x14ac:dyDescent="0.2">
      <c r="A8" s="27" t="s">
        <v>9</v>
      </c>
      <c r="B8" s="50">
        <v>97593298.254999995</v>
      </c>
      <c r="C8" s="16">
        <v>14214800.426999999</v>
      </c>
      <c r="D8" s="50">
        <f t="shared" ref="D8:D71" si="0">SUM(B8:C8)</f>
        <v>111808098.682</v>
      </c>
      <c r="E8" s="62">
        <f t="shared" ref="E8:E71" si="1">(D8/D$73)</f>
        <v>1.0574112154572974E-2</v>
      </c>
    </row>
    <row r="9" spans="1:5" x14ac:dyDescent="0.2">
      <c r="A9" s="27" t="s">
        <v>10</v>
      </c>
      <c r="B9" s="50">
        <v>13935262.406000001</v>
      </c>
      <c r="C9" s="16">
        <v>3081197.0479999995</v>
      </c>
      <c r="D9" s="50">
        <f t="shared" si="0"/>
        <v>17016459.454</v>
      </c>
      <c r="E9" s="62">
        <f t="shared" si="1"/>
        <v>1.6093105317182823E-3</v>
      </c>
    </row>
    <row r="10" spans="1:5" x14ac:dyDescent="0.2">
      <c r="A10" s="27" t="s">
        <v>11</v>
      </c>
      <c r="B10" s="50">
        <v>251459738.243</v>
      </c>
      <c r="C10" s="16">
        <v>149535894.067</v>
      </c>
      <c r="D10" s="50">
        <f t="shared" si="0"/>
        <v>400995632.31</v>
      </c>
      <c r="E10" s="62">
        <f t="shared" si="1"/>
        <v>3.7923664202533056E-2</v>
      </c>
    </row>
    <row r="11" spans="1:5" x14ac:dyDescent="0.2">
      <c r="A11" s="27" t="s">
        <v>12</v>
      </c>
      <c r="B11" s="50">
        <v>818593044.41099989</v>
      </c>
      <c r="C11" s="16">
        <v>93138684.221000001</v>
      </c>
      <c r="D11" s="50">
        <f t="shared" si="0"/>
        <v>911731728.63199985</v>
      </c>
      <c r="E11" s="62">
        <f t="shared" si="1"/>
        <v>8.6225896577110162E-2</v>
      </c>
    </row>
    <row r="12" spans="1:5" x14ac:dyDescent="0.2">
      <c r="A12" s="27" t="s">
        <v>13</v>
      </c>
      <c r="B12" s="50">
        <v>3902257.9289999995</v>
      </c>
      <c r="C12" s="16">
        <v>2229017.1639999999</v>
      </c>
      <c r="D12" s="50">
        <f t="shared" si="0"/>
        <v>6131275.0929999994</v>
      </c>
      <c r="E12" s="62">
        <f t="shared" si="1"/>
        <v>5.7985773166858512E-4</v>
      </c>
    </row>
    <row r="13" spans="1:5" x14ac:dyDescent="0.2">
      <c r="A13" s="27" t="s">
        <v>14</v>
      </c>
      <c r="B13" s="50">
        <v>88446491.245000005</v>
      </c>
      <c r="C13" s="16">
        <v>14567733.204</v>
      </c>
      <c r="D13" s="50">
        <f t="shared" si="0"/>
        <v>103014224.449</v>
      </c>
      <c r="E13" s="62">
        <f t="shared" si="1"/>
        <v>9.7424424141061196E-3</v>
      </c>
    </row>
    <row r="14" spans="1:5" x14ac:dyDescent="0.2">
      <c r="A14" s="27" t="s">
        <v>15</v>
      </c>
      <c r="B14" s="50">
        <v>54383179.589000002</v>
      </c>
      <c r="C14" s="16">
        <v>7370848.7259999989</v>
      </c>
      <c r="D14" s="50">
        <f t="shared" si="0"/>
        <v>61754028.314999998</v>
      </c>
      <c r="E14" s="62">
        <f t="shared" si="1"/>
        <v>5.8403105776505858E-3</v>
      </c>
    </row>
    <row r="15" spans="1:5" x14ac:dyDescent="0.2">
      <c r="A15" s="27" t="s">
        <v>16</v>
      </c>
      <c r="B15" s="50">
        <v>80655511.149000004</v>
      </c>
      <c r="C15" s="16">
        <v>9324359.5130000003</v>
      </c>
      <c r="D15" s="50">
        <f t="shared" si="0"/>
        <v>89979870.662</v>
      </c>
      <c r="E15" s="62">
        <f t="shared" si="1"/>
        <v>8.5097345831812599E-3</v>
      </c>
    </row>
    <row r="16" spans="1:5" x14ac:dyDescent="0.2">
      <c r="A16" s="27" t="s">
        <v>17</v>
      </c>
      <c r="B16" s="50">
        <v>139621795.16299999</v>
      </c>
      <c r="C16" s="16">
        <v>14656214.922000002</v>
      </c>
      <c r="D16" s="50">
        <f t="shared" si="0"/>
        <v>154278010.08499998</v>
      </c>
      <c r="E16" s="62">
        <f t="shared" si="1"/>
        <v>1.4590651311073247E-2</v>
      </c>
    </row>
    <row r="17" spans="1:5" x14ac:dyDescent="0.2">
      <c r="A17" s="27" t="s">
        <v>18</v>
      </c>
      <c r="B17" s="50">
        <v>46529892.381999999</v>
      </c>
      <c r="C17" s="16">
        <v>14732724.548999999</v>
      </c>
      <c r="D17" s="50">
        <f t="shared" si="0"/>
        <v>61262616.930999994</v>
      </c>
      <c r="E17" s="62">
        <f t="shared" si="1"/>
        <v>5.7938359559576713E-3</v>
      </c>
    </row>
    <row r="18" spans="1:5" x14ac:dyDescent="0.2">
      <c r="A18" s="27" t="s">
        <v>71</v>
      </c>
      <c r="B18" s="50">
        <v>11637669.530999998</v>
      </c>
      <c r="C18" s="16">
        <v>3630859.4619999994</v>
      </c>
      <c r="D18" s="50">
        <f t="shared" si="0"/>
        <v>15268528.992999997</v>
      </c>
      <c r="E18" s="62">
        <f t="shared" si="1"/>
        <v>1.4440021779327794E-3</v>
      </c>
    </row>
    <row r="19" spans="1:5" x14ac:dyDescent="0.2">
      <c r="A19" s="27" t="s">
        <v>19</v>
      </c>
      <c r="B19" s="50">
        <v>6275066.3440000005</v>
      </c>
      <c r="C19" s="16">
        <v>3846529.4469999997</v>
      </c>
      <c r="D19" s="50">
        <f t="shared" si="0"/>
        <v>10121595.791000001</v>
      </c>
      <c r="E19" s="62">
        <f t="shared" si="1"/>
        <v>9.5723735882218388E-4</v>
      </c>
    </row>
    <row r="20" spans="1:5" x14ac:dyDescent="0.2">
      <c r="A20" s="27" t="s">
        <v>20</v>
      </c>
      <c r="B20" s="50">
        <v>464338951.90299994</v>
      </c>
      <c r="C20" s="16">
        <v>110373697.28300001</v>
      </c>
      <c r="D20" s="50">
        <f t="shared" si="0"/>
        <v>574712649.18599999</v>
      </c>
      <c r="E20" s="62">
        <f t="shared" si="1"/>
        <v>5.4352735452810857E-2</v>
      </c>
    </row>
    <row r="21" spans="1:5" x14ac:dyDescent="0.2">
      <c r="A21" s="27" t="s">
        <v>22</v>
      </c>
      <c r="B21" s="50">
        <v>131479385.15200001</v>
      </c>
      <c r="C21" s="16">
        <v>28552170.329000004</v>
      </c>
      <c r="D21" s="50">
        <f t="shared" si="0"/>
        <v>160031555.48100001</v>
      </c>
      <c r="E21" s="62">
        <f t="shared" si="1"/>
        <v>1.5134785725493136E-2</v>
      </c>
    </row>
    <row r="22" spans="1:5" x14ac:dyDescent="0.2">
      <c r="A22" s="27" t="s">
        <v>21</v>
      </c>
      <c r="B22" s="50">
        <v>39611254.987000003</v>
      </c>
      <c r="C22" s="16">
        <v>5016352.2939999998</v>
      </c>
      <c r="D22" s="50">
        <f t="shared" si="0"/>
        <v>44627607.281000003</v>
      </c>
      <c r="E22" s="62">
        <f t="shared" si="1"/>
        <v>4.2206005659901477E-3</v>
      </c>
    </row>
    <row r="23" spans="1:5" x14ac:dyDescent="0.2">
      <c r="A23" s="27" t="s">
        <v>23</v>
      </c>
      <c r="B23" s="50">
        <v>5777255.2060000002</v>
      </c>
      <c r="C23" s="16">
        <v>1291656.6769999999</v>
      </c>
      <c r="D23" s="50">
        <f t="shared" si="0"/>
        <v>7068911.8830000004</v>
      </c>
      <c r="E23" s="62">
        <f t="shared" si="1"/>
        <v>6.6853356727073333E-4</v>
      </c>
    </row>
    <row r="24" spans="1:5" x14ac:dyDescent="0.2">
      <c r="A24" s="27" t="s">
        <v>24</v>
      </c>
      <c r="B24" s="50">
        <v>26772772.015000001</v>
      </c>
      <c r="C24" s="16">
        <v>20442275.026999999</v>
      </c>
      <c r="D24" s="50">
        <f t="shared" si="0"/>
        <v>47215047.041999996</v>
      </c>
      <c r="E24" s="62">
        <f t="shared" si="1"/>
        <v>4.4653044698087013E-3</v>
      </c>
    </row>
    <row r="25" spans="1:5" x14ac:dyDescent="0.2">
      <c r="A25" s="27" t="s">
        <v>25</v>
      </c>
      <c r="B25" s="50">
        <v>7208990.4270000001</v>
      </c>
      <c r="C25" s="16">
        <v>1079737.45</v>
      </c>
      <c r="D25" s="50">
        <f t="shared" si="0"/>
        <v>8288727.8770000003</v>
      </c>
      <c r="E25" s="62">
        <f t="shared" si="1"/>
        <v>7.8389615084514168E-4</v>
      </c>
    </row>
    <row r="26" spans="1:5" x14ac:dyDescent="0.2">
      <c r="A26" s="27" t="s">
        <v>26</v>
      </c>
      <c r="B26" s="50">
        <v>3609869.1420000005</v>
      </c>
      <c r="C26" s="16">
        <v>1700401.308</v>
      </c>
      <c r="D26" s="50">
        <f t="shared" si="0"/>
        <v>5310270.45</v>
      </c>
      <c r="E26" s="62">
        <f t="shared" si="1"/>
        <v>5.0221223660298702E-4</v>
      </c>
    </row>
    <row r="27" spans="1:5" x14ac:dyDescent="0.2">
      <c r="A27" s="27" t="s">
        <v>27</v>
      </c>
      <c r="B27" s="50">
        <v>5558377.057</v>
      </c>
      <c r="C27" s="16">
        <v>981612.0120000001</v>
      </c>
      <c r="D27" s="50">
        <f t="shared" si="0"/>
        <v>6539989.0690000001</v>
      </c>
      <c r="E27" s="62">
        <f t="shared" si="1"/>
        <v>6.1851134864544929E-4</v>
      </c>
    </row>
    <row r="28" spans="1:5" x14ac:dyDescent="0.2">
      <c r="A28" s="27" t="s">
        <v>28</v>
      </c>
      <c r="B28" s="50">
        <v>15201095.199000001</v>
      </c>
      <c r="C28" s="16">
        <v>43650924.215999991</v>
      </c>
      <c r="D28" s="50">
        <f t="shared" si="0"/>
        <v>58852019.414999992</v>
      </c>
      <c r="E28" s="62">
        <f t="shared" si="1"/>
        <v>5.5658566879601317E-3</v>
      </c>
    </row>
    <row r="29" spans="1:5" x14ac:dyDescent="0.2">
      <c r="A29" s="27" t="s">
        <v>29</v>
      </c>
      <c r="B29" s="50">
        <v>11404540.839</v>
      </c>
      <c r="C29" s="16">
        <v>4191105.5580000007</v>
      </c>
      <c r="D29" s="50">
        <f t="shared" si="0"/>
        <v>15595646.397</v>
      </c>
      <c r="E29" s="62">
        <f t="shared" si="1"/>
        <v>1.474938900391916E-3</v>
      </c>
    </row>
    <row r="30" spans="1:5" x14ac:dyDescent="0.2">
      <c r="A30" s="27" t="s">
        <v>30</v>
      </c>
      <c r="B30" s="50">
        <v>15622370.216</v>
      </c>
      <c r="C30" s="16">
        <v>10110139.978</v>
      </c>
      <c r="D30" s="50">
        <f t="shared" si="0"/>
        <v>25732510.193999998</v>
      </c>
      <c r="E30" s="62">
        <f t="shared" si="1"/>
        <v>2.4336202119306185E-3</v>
      </c>
    </row>
    <row r="31" spans="1:5" x14ac:dyDescent="0.2">
      <c r="A31" s="27" t="s">
        <v>31</v>
      </c>
      <c r="B31" s="50">
        <v>70336678.264999986</v>
      </c>
      <c r="C31" s="16">
        <v>14496967.589</v>
      </c>
      <c r="D31" s="50">
        <f t="shared" si="0"/>
        <v>84833645.853999987</v>
      </c>
      <c r="E31" s="62">
        <f t="shared" si="1"/>
        <v>8.0230367595539413E-3</v>
      </c>
    </row>
    <row r="32" spans="1:5" x14ac:dyDescent="0.2">
      <c r="A32" s="27" t="s">
        <v>32</v>
      </c>
      <c r="B32" s="50">
        <v>41893494.836999997</v>
      </c>
      <c r="C32" s="16">
        <v>11806471.316000002</v>
      </c>
      <c r="D32" s="50">
        <f t="shared" si="0"/>
        <v>53699966.152999997</v>
      </c>
      <c r="E32" s="62">
        <f t="shared" si="1"/>
        <v>5.078607645530149E-3</v>
      </c>
    </row>
    <row r="33" spans="1:5" x14ac:dyDescent="0.2">
      <c r="A33" s="27" t="s">
        <v>33</v>
      </c>
      <c r="B33" s="50">
        <v>608429121.495</v>
      </c>
      <c r="C33" s="16">
        <v>108668331.645</v>
      </c>
      <c r="D33" s="50">
        <f t="shared" si="0"/>
        <v>717097453.13999999</v>
      </c>
      <c r="E33" s="62">
        <f t="shared" si="1"/>
        <v>6.7818601556111899E-2</v>
      </c>
    </row>
    <row r="34" spans="1:5" x14ac:dyDescent="0.2">
      <c r="A34" s="27" t="s">
        <v>34</v>
      </c>
      <c r="B34" s="50">
        <v>6885988.4189999998</v>
      </c>
      <c r="C34" s="16">
        <v>3627503.7690000003</v>
      </c>
      <c r="D34" s="50">
        <f t="shared" si="0"/>
        <v>10513492.188000001</v>
      </c>
      <c r="E34" s="62">
        <f t="shared" si="1"/>
        <v>9.9430047413941267E-4</v>
      </c>
    </row>
    <row r="35" spans="1:5" x14ac:dyDescent="0.2">
      <c r="A35" s="27" t="s">
        <v>35</v>
      </c>
      <c r="B35" s="50">
        <v>73092620.451999992</v>
      </c>
      <c r="C35" s="16">
        <v>16654092.968000002</v>
      </c>
      <c r="D35" s="50">
        <f t="shared" si="0"/>
        <v>89746713.419999987</v>
      </c>
      <c r="E35" s="62">
        <f t="shared" si="1"/>
        <v>8.4876840264181842E-3</v>
      </c>
    </row>
    <row r="36" spans="1:5" x14ac:dyDescent="0.2">
      <c r="A36" s="27" t="s">
        <v>36</v>
      </c>
      <c r="B36" s="50">
        <v>36758299.757999994</v>
      </c>
      <c r="C36" s="16">
        <v>21045373.838999998</v>
      </c>
      <c r="D36" s="50">
        <f t="shared" si="0"/>
        <v>57803673.596999988</v>
      </c>
      <c r="E36" s="62">
        <f t="shared" si="1"/>
        <v>5.4667106834489741E-3</v>
      </c>
    </row>
    <row r="37" spans="1:5" x14ac:dyDescent="0.2">
      <c r="A37" s="27" t="s">
        <v>37</v>
      </c>
      <c r="B37" s="50">
        <v>8317521.7800000003</v>
      </c>
      <c r="C37" s="16">
        <v>4644799.2970000003</v>
      </c>
      <c r="D37" s="50">
        <f t="shared" si="0"/>
        <v>12962321.077</v>
      </c>
      <c r="E37" s="62">
        <f t="shared" si="1"/>
        <v>1.2258954267849406E-3</v>
      </c>
    </row>
    <row r="38" spans="1:5" x14ac:dyDescent="0.2">
      <c r="A38" s="27" t="s">
        <v>38</v>
      </c>
      <c r="B38" s="50">
        <v>2125713.4809999997</v>
      </c>
      <c r="C38" s="16">
        <v>1430882.027</v>
      </c>
      <c r="D38" s="50">
        <f t="shared" si="0"/>
        <v>3556595.5079999994</v>
      </c>
      <c r="E38" s="62">
        <f t="shared" si="1"/>
        <v>3.3636060565706526E-4</v>
      </c>
    </row>
    <row r="39" spans="1:5" x14ac:dyDescent="0.2">
      <c r="A39" s="27" t="s">
        <v>39</v>
      </c>
      <c r="B39" s="50">
        <v>141213679.45599997</v>
      </c>
      <c r="C39" s="16">
        <v>18104430.862</v>
      </c>
      <c r="D39" s="50">
        <f t="shared" si="0"/>
        <v>159318110.31799996</v>
      </c>
      <c r="E39" s="62">
        <f t="shared" si="1"/>
        <v>1.5067312534743721E-2</v>
      </c>
    </row>
    <row r="40" spans="1:5" x14ac:dyDescent="0.2">
      <c r="A40" s="27" t="s">
        <v>1</v>
      </c>
      <c r="B40" s="50">
        <v>323232410.46900004</v>
      </c>
      <c r="C40" s="16">
        <v>43213682.572999999</v>
      </c>
      <c r="D40" s="50">
        <f t="shared" si="0"/>
        <v>366446093.04200006</v>
      </c>
      <c r="E40" s="62">
        <f t="shared" si="1"/>
        <v>3.4656184409788224E-2</v>
      </c>
    </row>
    <row r="41" spans="1:5" x14ac:dyDescent="0.2">
      <c r="A41" s="27" t="s">
        <v>40</v>
      </c>
      <c r="B41" s="50">
        <v>130290841.93900001</v>
      </c>
      <c r="C41" s="16">
        <v>15116257.23</v>
      </c>
      <c r="D41" s="50">
        <f t="shared" si="0"/>
        <v>145407099.169</v>
      </c>
      <c r="E41" s="62">
        <f t="shared" si="1"/>
        <v>1.3751695921931024E-2</v>
      </c>
    </row>
    <row r="42" spans="1:5" x14ac:dyDescent="0.2">
      <c r="A42" s="27" t="s">
        <v>41</v>
      </c>
      <c r="B42" s="50">
        <v>19285747.239</v>
      </c>
      <c r="C42" s="16">
        <v>4834358.5240000002</v>
      </c>
      <c r="D42" s="50">
        <f t="shared" si="0"/>
        <v>24120105.763</v>
      </c>
      <c r="E42" s="62">
        <f t="shared" si="1"/>
        <v>2.2811290642149548E-3</v>
      </c>
    </row>
    <row r="43" spans="1:5" x14ac:dyDescent="0.2">
      <c r="A43" s="27" t="s">
        <v>42</v>
      </c>
      <c r="B43" s="50">
        <v>3005031.2009999999</v>
      </c>
      <c r="C43" s="16">
        <v>2078883.3739999996</v>
      </c>
      <c r="D43" s="50">
        <f t="shared" si="0"/>
        <v>5083914.5749999993</v>
      </c>
      <c r="E43" s="62">
        <f t="shared" si="1"/>
        <v>4.8080491068195475E-4</v>
      </c>
    </row>
    <row r="44" spans="1:5" x14ac:dyDescent="0.2">
      <c r="A44" s="27" t="s">
        <v>2</v>
      </c>
      <c r="B44" s="50">
        <v>12204238.994000001</v>
      </c>
      <c r="C44" s="16">
        <v>17235347.511</v>
      </c>
      <c r="D44" s="50">
        <f t="shared" si="0"/>
        <v>29439586.505000003</v>
      </c>
      <c r="E44" s="62">
        <f t="shared" si="1"/>
        <v>2.7842123527518571E-3</v>
      </c>
    </row>
    <row r="45" spans="1:5" x14ac:dyDescent="0.2">
      <c r="A45" s="27" t="s">
        <v>43</v>
      </c>
      <c r="B45" s="50">
        <v>164450710.44000003</v>
      </c>
      <c r="C45" s="16">
        <v>21867013.360999998</v>
      </c>
      <c r="D45" s="50">
        <f t="shared" si="0"/>
        <v>186317723.80100003</v>
      </c>
      <c r="E45" s="62">
        <f t="shared" si="1"/>
        <v>1.7620767467479516E-2</v>
      </c>
    </row>
    <row r="46" spans="1:5" x14ac:dyDescent="0.2">
      <c r="A46" s="27" t="s">
        <v>44</v>
      </c>
      <c r="B46" s="50">
        <v>169321038.18600005</v>
      </c>
      <c r="C46" s="16">
        <v>44111646.396000005</v>
      </c>
      <c r="D46" s="50">
        <f t="shared" si="0"/>
        <v>213432684.58200005</v>
      </c>
      <c r="E46" s="62">
        <f t="shared" si="1"/>
        <v>2.0185131227752458E-2</v>
      </c>
    </row>
    <row r="47" spans="1:5" x14ac:dyDescent="0.2">
      <c r="A47" s="27" t="s">
        <v>45</v>
      </c>
      <c r="B47" s="50">
        <v>74086775.636999995</v>
      </c>
      <c r="C47" s="16">
        <v>9508509.1229999997</v>
      </c>
      <c r="D47" s="50">
        <f t="shared" si="0"/>
        <v>83595284.75999999</v>
      </c>
      <c r="E47" s="62">
        <f t="shared" si="1"/>
        <v>7.9059202961655542E-3</v>
      </c>
    </row>
    <row r="48" spans="1:5" x14ac:dyDescent="0.2">
      <c r="A48" s="27" t="s">
        <v>46</v>
      </c>
      <c r="B48" s="50">
        <v>1026435942.0279999</v>
      </c>
      <c r="C48" s="16">
        <v>130850762.15499999</v>
      </c>
      <c r="D48" s="50">
        <f t="shared" si="0"/>
        <v>1157286704.1829998</v>
      </c>
      <c r="E48" s="62">
        <f t="shared" si="1"/>
        <v>0.10944895360247495</v>
      </c>
    </row>
    <row r="49" spans="1:5" x14ac:dyDescent="0.2">
      <c r="A49" s="27" t="s">
        <v>47</v>
      </c>
      <c r="B49" s="50">
        <v>52470525.331999995</v>
      </c>
      <c r="C49" s="16">
        <v>4677000.3880000003</v>
      </c>
      <c r="D49" s="50">
        <f t="shared" si="0"/>
        <v>57147525.719999999</v>
      </c>
      <c r="E49" s="62">
        <f t="shared" si="1"/>
        <v>5.4046563124045639E-3</v>
      </c>
    </row>
    <row r="50" spans="1:5" x14ac:dyDescent="0.2">
      <c r="A50" s="27" t="s">
        <v>48</v>
      </c>
      <c r="B50" s="50">
        <v>37437855.373000003</v>
      </c>
      <c r="C50" s="16">
        <v>7702141.7609999999</v>
      </c>
      <c r="D50" s="50">
        <f t="shared" si="0"/>
        <v>45139997.134000003</v>
      </c>
      <c r="E50" s="62">
        <f t="shared" si="1"/>
        <v>4.2690592003498734E-3</v>
      </c>
    </row>
    <row r="51" spans="1:5" x14ac:dyDescent="0.2">
      <c r="A51" s="27" t="s">
        <v>49</v>
      </c>
      <c r="B51" s="50">
        <v>95960640.778999984</v>
      </c>
      <c r="C51" s="16">
        <v>9474673.0669999998</v>
      </c>
      <c r="D51" s="50">
        <f t="shared" si="0"/>
        <v>105435313.84599999</v>
      </c>
      <c r="E51" s="62">
        <f t="shared" si="1"/>
        <v>9.9714139387265168E-3</v>
      </c>
    </row>
    <row r="52" spans="1:5" x14ac:dyDescent="0.2">
      <c r="A52" s="27" t="s">
        <v>3</v>
      </c>
      <c r="B52" s="50">
        <v>26208955.077999998</v>
      </c>
      <c r="C52" s="16">
        <v>8387470.9529999997</v>
      </c>
      <c r="D52" s="50">
        <f t="shared" si="0"/>
        <v>34596426.030999996</v>
      </c>
      <c r="E52" s="62">
        <f t="shared" si="1"/>
        <v>3.2719140501588405E-3</v>
      </c>
    </row>
    <row r="53" spans="1:5" x14ac:dyDescent="0.2">
      <c r="A53" s="27" t="s">
        <v>50</v>
      </c>
      <c r="B53" s="50">
        <v>653000134.40700006</v>
      </c>
      <c r="C53" s="16">
        <v>116379543.58399999</v>
      </c>
      <c r="D53" s="50">
        <f t="shared" si="0"/>
        <v>769379677.99100006</v>
      </c>
      <c r="E53" s="62">
        <f t="shared" si="1"/>
        <v>7.2763128077732095E-2</v>
      </c>
    </row>
    <row r="54" spans="1:5" x14ac:dyDescent="0.2">
      <c r="A54" s="27" t="s">
        <v>51</v>
      </c>
      <c r="B54" s="50">
        <v>180641480.51900002</v>
      </c>
      <c r="C54" s="16">
        <v>16202993.532000002</v>
      </c>
      <c r="D54" s="50">
        <f t="shared" si="0"/>
        <v>196844474.05100003</v>
      </c>
      <c r="E54" s="62">
        <f t="shared" si="1"/>
        <v>1.8616321806376426E-2</v>
      </c>
    </row>
    <row r="55" spans="1:5" x14ac:dyDescent="0.2">
      <c r="A55" s="27" t="s">
        <v>4</v>
      </c>
      <c r="B55" s="50">
        <v>572016747.16700006</v>
      </c>
      <c r="C55" s="16">
        <v>73903884.370000005</v>
      </c>
      <c r="D55" s="50">
        <f t="shared" si="0"/>
        <v>645920631.53700006</v>
      </c>
      <c r="E55" s="62">
        <f t="shared" si="1"/>
        <v>6.1087141998993788E-2</v>
      </c>
    </row>
    <row r="56" spans="1:5" x14ac:dyDescent="0.2">
      <c r="A56" s="27" t="s">
        <v>52</v>
      </c>
      <c r="B56" s="50">
        <v>197161773.60499999</v>
      </c>
      <c r="C56" s="16">
        <v>26848275.347000003</v>
      </c>
      <c r="D56" s="50">
        <f t="shared" si="0"/>
        <v>224010048.95199999</v>
      </c>
      <c r="E56" s="62">
        <f t="shared" si="1"/>
        <v>2.1185472334225183E-2</v>
      </c>
    </row>
    <row r="57" spans="1:5" x14ac:dyDescent="0.2">
      <c r="A57" s="27" t="s">
        <v>53</v>
      </c>
      <c r="B57" s="50">
        <v>377026540.926</v>
      </c>
      <c r="C57" s="16">
        <v>40875231.015000001</v>
      </c>
      <c r="D57" s="50">
        <f t="shared" si="0"/>
        <v>417901771.94099998</v>
      </c>
      <c r="E57" s="62">
        <f t="shared" si="1"/>
        <v>3.952254137392211E-2</v>
      </c>
    </row>
    <row r="58" spans="1:5" x14ac:dyDescent="0.2">
      <c r="A58" s="27" t="s">
        <v>54</v>
      </c>
      <c r="B58" s="50">
        <v>254537450.35200003</v>
      </c>
      <c r="C58" s="16">
        <v>81121555.763999999</v>
      </c>
      <c r="D58" s="50">
        <f t="shared" si="0"/>
        <v>335659006.11600006</v>
      </c>
      <c r="E58" s="62">
        <f t="shared" si="1"/>
        <v>3.1744533877262705E-2</v>
      </c>
    </row>
    <row r="59" spans="1:5" x14ac:dyDescent="0.2">
      <c r="A59" s="27" t="s">
        <v>55</v>
      </c>
      <c r="B59" s="50">
        <v>31895253.729000002</v>
      </c>
      <c r="C59" s="16">
        <v>6964771.818</v>
      </c>
      <c r="D59" s="50">
        <f t="shared" si="0"/>
        <v>38860025.547000006</v>
      </c>
      <c r="E59" s="62">
        <f t="shared" si="1"/>
        <v>3.6751386823260733E-3</v>
      </c>
    </row>
    <row r="60" spans="1:5" x14ac:dyDescent="0.2">
      <c r="A60" s="27" t="s">
        <v>69</v>
      </c>
      <c r="B60" s="50">
        <v>113804032.458</v>
      </c>
      <c r="C60" s="16">
        <v>20369443.643999998</v>
      </c>
      <c r="D60" s="50">
        <f t="shared" si="0"/>
        <v>134173476.102</v>
      </c>
      <c r="E60" s="62">
        <f t="shared" si="1"/>
        <v>1.2689289963749933E-2</v>
      </c>
    </row>
    <row r="61" spans="1:5" x14ac:dyDescent="0.2">
      <c r="A61" s="27" t="s">
        <v>70</v>
      </c>
      <c r="B61" s="50">
        <v>131166821.8</v>
      </c>
      <c r="C61" s="16">
        <v>21656437.386</v>
      </c>
      <c r="D61" s="50">
        <f t="shared" si="0"/>
        <v>152823259.18599999</v>
      </c>
      <c r="E61" s="62">
        <f t="shared" si="1"/>
        <v>1.4453070050464008E-2</v>
      </c>
    </row>
    <row r="62" spans="1:5" x14ac:dyDescent="0.2">
      <c r="A62" s="27" t="s">
        <v>56</v>
      </c>
      <c r="B62" s="50">
        <v>71166843.930000007</v>
      </c>
      <c r="C62" s="16">
        <v>11636802.02</v>
      </c>
      <c r="D62" s="50">
        <f t="shared" si="0"/>
        <v>82803645.950000003</v>
      </c>
      <c r="E62" s="62">
        <f t="shared" si="1"/>
        <v>7.8310520383065175E-3</v>
      </c>
    </row>
    <row r="63" spans="1:5" x14ac:dyDescent="0.2">
      <c r="A63" s="27" t="s">
        <v>6</v>
      </c>
      <c r="B63" s="50">
        <v>155549724.102</v>
      </c>
      <c r="C63" s="16">
        <v>17463765.233000003</v>
      </c>
      <c r="D63" s="50">
        <f t="shared" si="0"/>
        <v>173013489.33500001</v>
      </c>
      <c r="E63" s="62">
        <f t="shared" si="1"/>
        <v>1.6362536006319112E-2</v>
      </c>
    </row>
    <row r="64" spans="1:5" x14ac:dyDescent="0.2">
      <c r="A64" s="27" t="s">
        <v>5</v>
      </c>
      <c r="B64" s="50">
        <v>200694346.48399997</v>
      </c>
      <c r="C64" s="16">
        <v>20694739.052999999</v>
      </c>
      <c r="D64" s="50">
        <f t="shared" si="0"/>
        <v>221389085.53699997</v>
      </c>
      <c r="E64" s="62">
        <f t="shared" si="1"/>
        <v>2.0937597972439756E-2</v>
      </c>
    </row>
    <row r="65" spans="1:5" x14ac:dyDescent="0.2">
      <c r="A65" s="27" t="s">
        <v>57</v>
      </c>
      <c r="B65" s="50">
        <v>58166338.462000012</v>
      </c>
      <c r="C65" s="16">
        <v>30483600.123999998</v>
      </c>
      <c r="D65" s="50">
        <f t="shared" si="0"/>
        <v>88649938.58600001</v>
      </c>
      <c r="E65" s="62">
        <f t="shared" si="1"/>
        <v>8.3839579078298174E-3</v>
      </c>
    </row>
    <row r="66" spans="1:5" x14ac:dyDescent="0.2">
      <c r="A66" s="27" t="s">
        <v>58</v>
      </c>
      <c r="B66" s="50">
        <v>22462602.757999998</v>
      </c>
      <c r="C66" s="16">
        <v>7702687.0920000002</v>
      </c>
      <c r="D66" s="50">
        <f t="shared" si="0"/>
        <v>30165289.849999998</v>
      </c>
      <c r="E66" s="62">
        <f t="shared" si="1"/>
        <v>2.8528448458488365E-3</v>
      </c>
    </row>
    <row r="67" spans="1:5" x14ac:dyDescent="0.2">
      <c r="A67" s="27" t="s">
        <v>59</v>
      </c>
      <c r="B67" s="50">
        <v>11682991.652000001</v>
      </c>
      <c r="C67" s="16">
        <v>6776708.2970000003</v>
      </c>
      <c r="D67" s="50">
        <f t="shared" si="0"/>
        <v>18459699.949000001</v>
      </c>
      <c r="E67" s="62">
        <f t="shared" si="1"/>
        <v>1.7458032101561485E-3</v>
      </c>
    </row>
    <row r="68" spans="1:5" x14ac:dyDescent="0.2">
      <c r="A68" s="27" t="s">
        <v>60</v>
      </c>
      <c r="B68" s="50">
        <v>3937102.0410000002</v>
      </c>
      <c r="C68" s="16">
        <v>2949694.4659999995</v>
      </c>
      <c r="D68" s="50">
        <f t="shared" si="0"/>
        <v>6886796.5069999993</v>
      </c>
      <c r="E68" s="62">
        <f t="shared" si="1"/>
        <v>6.5131023163050156E-4</v>
      </c>
    </row>
    <row r="69" spans="1:5" x14ac:dyDescent="0.2">
      <c r="A69" s="27" t="s">
        <v>61</v>
      </c>
      <c r="B69" s="50">
        <v>225353143.25299999</v>
      </c>
      <c r="C69" s="16">
        <v>28446906.286000006</v>
      </c>
      <c r="D69" s="50">
        <f t="shared" si="0"/>
        <v>253800049.539</v>
      </c>
      <c r="E69" s="62">
        <f t="shared" si="1"/>
        <v>2.4002824663841762E-2</v>
      </c>
    </row>
    <row r="70" spans="1:5" x14ac:dyDescent="0.2">
      <c r="A70" s="27" t="s">
        <v>62</v>
      </c>
      <c r="B70" s="50">
        <v>9912659.373999998</v>
      </c>
      <c r="C70" s="16">
        <v>2586190.4029999999</v>
      </c>
      <c r="D70" s="50">
        <f t="shared" si="0"/>
        <v>12498849.776999999</v>
      </c>
      <c r="E70" s="62">
        <f t="shared" si="1"/>
        <v>1.1820632038565784E-3</v>
      </c>
    </row>
    <row r="71" spans="1:5" x14ac:dyDescent="0.2">
      <c r="A71" s="27" t="s">
        <v>63</v>
      </c>
      <c r="B71" s="50">
        <v>43593696.350000001</v>
      </c>
      <c r="C71" s="16">
        <v>15813081.117999999</v>
      </c>
      <c r="D71" s="50">
        <f t="shared" si="0"/>
        <v>59406777.468000002</v>
      </c>
      <c r="E71" s="62">
        <f t="shared" si="1"/>
        <v>5.6183222422466665E-3</v>
      </c>
    </row>
    <row r="72" spans="1:5" x14ac:dyDescent="0.2">
      <c r="A72" s="27" t="s">
        <v>64</v>
      </c>
      <c r="B72" s="50">
        <v>11402508.026999999</v>
      </c>
      <c r="C72" s="16">
        <v>2433115.409</v>
      </c>
      <c r="D72" s="50">
        <f>SUM(B72:C72)</f>
        <v>13835623.435999999</v>
      </c>
      <c r="E72" s="62">
        <f>(D72/D$73)</f>
        <v>1.3084869134283477E-3</v>
      </c>
    </row>
    <row r="73" spans="1:5" x14ac:dyDescent="0.2">
      <c r="A73" s="31" t="s">
        <v>66</v>
      </c>
      <c r="B73" s="53">
        <f>SUM(B6:B72)</f>
        <v>8924528787.2930012</v>
      </c>
      <c r="C73" s="53">
        <f>SUM(C6:C72)</f>
        <v>1649228805.5510006</v>
      </c>
      <c r="D73" s="53">
        <f>SUM(D6:D72)</f>
        <v>10573757592.843998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0.84402623276826916</v>
      </c>
      <c r="C74" s="33">
        <f>(C73/$D73)</f>
        <v>0.15597376723173123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72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110660735.345</v>
      </c>
      <c r="C6" s="46">
        <v>15392216.251999998</v>
      </c>
      <c r="D6" s="46">
        <f>SUM(B6:C6)</f>
        <v>126052951.597</v>
      </c>
      <c r="E6" s="61">
        <f>(D6/D$73)</f>
        <v>1.2499274992791262E-2</v>
      </c>
    </row>
    <row r="7" spans="1:5" x14ac:dyDescent="0.2">
      <c r="A7" s="27" t="s">
        <v>8</v>
      </c>
      <c r="B7" s="50">
        <v>16934708.798999999</v>
      </c>
      <c r="C7" s="16">
        <v>2876448.8019999997</v>
      </c>
      <c r="D7" s="50">
        <f>SUM(B7:C7)</f>
        <v>19811157.601</v>
      </c>
      <c r="E7" s="62">
        <f>(D7/D$73)</f>
        <v>1.9644530623297136E-3</v>
      </c>
    </row>
    <row r="8" spans="1:5" x14ac:dyDescent="0.2">
      <c r="A8" s="27" t="s">
        <v>9</v>
      </c>
      <c r="B8" s="50">
        <v>93704020.455000013</v>
      </c>
      <c r="C8" s="16">
        <v>13126428.949999999</v>
      </c>
      <c r="D8" s="50">
        <f t="shared" ref="D8:D71" si="0">SUM(B8:C8)</f>
        <v>106830449.40500002</v>
      </c>
      <c r="E8" s="62">
        <f t="shared" ref="E8:E71" si="1">(D8/D$73)</f>
        <v>1.0593192367169832E-2</v>
      </c>
    </row>
    <row r="9" spans="1:5" x14ac:dyDescent="0.2">
      <c r="A9" s="27" t="s">
        <v>10</v>
      </c>
      <c r="B9" s="50">
        <v>13575303.124000002</v>
      </c>
      <c r="C9" s="16">
        <v>2835653.9569999995</v>
      </c>
      <c r="D9" s="50">
        <f t="shared" si="0"/>
        <v>16410957.081</v>
      </c>
      <c r="E9" s="62">
        <f t="shared" si="1"/>
        <v>1.6272928388548409E-3</v>
      </c>
    </row>
    <row r="10" spans="1:5" x14ac:dyDescent="0.2">
      <c r="A10" s="27" t="s">
        <v>11</v>
      </c>
      <c r="B10" s="50">
        <v>235247029.02399996</v>
      </c>
      <c r="C10" s="16">
        <v>127886049.51499999</v>
      </c>
      <c r="D10" s="50">
        <f t="shared" si="0"/>
        <v>363133078.53899992</v>
      </c>
      <c r="E10" s="62">
        <f t="shared" si="1"/>
        <v>3.6007885179468103E-2</v>
      </c>
    </row>
    <row r="11" spans="1:5" x14ac:dyDescent="0.2">
      <c r="A11" s="27" t="s">
        <v>12</v>
      </c>
      <c r="B11" s="50">
        <v>792825735.62</v>
      </c>
      <c r="C11" s="16">
        <v>85984534.105999991</v>
      </c>
      <c r="D11" s="50">
        <f t="shared" si="0"/>
        <v>878810269.72599995</v>
      </c>
      <c r="E11" s="62">
        <f t="shared" si="1"/>
        <v>8.7141880365582486E-2</v>
      </c>
    </row>
    <row r="12" spans="1:5" x14ac:dyDescent="0.2">
      <c r="A12" s="27" t="s">
        <v>13</v>
      </c>
      <c r="B12" s="50">
        <v>3680988.0590000004</v>
      </c>
      <c r="C12" s="16">
        <v>2129805.4309999999</v>
      </c>
      <c r="D12" s="50">
        <f t="shared" si="0"/>
        <v>5810793.4900000002</v>
      </c>
      <c r="E12" s="62">
        <f t="shared" si="1"/>
        <v>5.7619202753805116E-4</v>
      </c>
    </row>
    <row r="13" spans="1:5" x14ac:dyDescent="0.2">
      <c r="A13" s="27" t="s">
        <v>14</v>
      </c>
      <c r="B13" s="50">
        <v>85963497.150999993</v>
      </c>
      <c r="C13" s="16">
        <v>13914612.142000001</v>
      </c>
      <c r="D13" s="50">
        <f t="shared" si="0"/>
        <v>99878109.292999998</v>
      </c>
      <c r="E13" s="62">
        <f t="shared" si="1"/>
        <v>9.9038058053928079E-3</v>
      </c>
    </row>
    <row r="14" spans="1:5" x14ac:dyDescent="0.2">
      <c r="A14" s="27" t="s">
        <v>15</v>
      </c>
      <c r="B14" s="50">
        <v>51854179.601999998</v>
      </c>
      <c r="C14" s="16">
        <v>6659178.7899999991</v>
      </c>
      <c r="D14" s="50">
        <f t="shared" si="0"/>
        <v>58513358.391999997</v>
      </c>
      <c r="E14" s="62">
        <f t="shared" si="1"/>
        <v>5.802121632435972E-3</v>
      </c>
    </row>
    <row r="15" spans="1:5" x14ac:dyDescent="0.2">
      <c r="A15" s="27" t="s">
        <v>16</v>
      </c>
      <c r="B15" s="50">
        <v>77859862.982999995</v>
      </c>
      <c r="C15" s="16">
        <v>8869763.5529999994</v>
      </c>
      <c r="D15" s="50">
        <f t="shared" si="0"/>
        <v>86729626.535999998</v>
      </c>
      <c r="E15" s="62">
        <f t="shared" si="1"/>
        <v>8.6000164086705144E-3</v>
      </c>
    </row>
    <row r="16" spans="1:5" x14ac:dyDescent="0.2">
      <c r="A16" s="27" t="s">
        <v>17</v>
      </c>
      <c r="B16" s="50">
        <v>131864357.59999999</v>
      </c>
      <c r="C16" s="16">
        <v>13420456.614999998</v>
      </c>
      <c r="D16" s="50">
        <f t="shared" si="0"/>
        <v>145284814.215</v>
      </c>
      <c r="E16" s="62">
        <f t="shared" si="1"/>
        <v>1.440628578817898E-2</v>
      </c>
    </row>
    <row r="17" spans="1:5" x14ac:dyDescent="0.2">
      <c r="A17" s="27" t="s">
        <v>18</v>
      </c>
      <c r="B17" s="50">
        <v>46475516.483999997</v>
      </c>
      <c r="C17" s="16">
        <v>14098654.960000001</v>
      </c>
      <c r="D17" s="50">
        <f t="shared" si="0"/>
        <v>60574171.443999998</v>
      </c>
      <c r="E17" s="62">
        <f t="shared" si="1"/>
        <v>6.0064696363449459E-3</v>
      </c>
    </row>
    <row r="18" spans="1:5" x14ac:dyDescent="0.2">
      <c r="A18" s="27" t="s">
        <v>71</v>
      </c>
      <c r="B18" s="50">
        <v>11020390.07</v>
      </c>
      <c r="C18" s="16">
        <v>3381663.4679999999</v>
      </c>
      <c r="D18" s="50">
        <f t="shared" si="0"/>
        <v>14402053.538000001</v>
      </c>
      <c r="E18" s="62">
        <f t="shared" si="1"/>
        <v>1.4280921259811944E-3</v>
      </c>
    </row>
    <row r="19" spans="1:5" x14ac:dyDescent="0.2">
      <c r="A19" s="27" t="s">
        <v>19</v>
      </c>
      <c r="B19" s="50">
        <v>5709387.8449999997</v>
      </c>
      <c r="C19" s="16">
        <v>3292410.5590000004</v>
      </c>
      <c r="D19" s="50">
        <f t="shared" si="0"/>
        <v>9001798.4039999992</v>
      </c>
      <c r="E19" s="62">
        <f t="shared" si="1"/>
        <v>8.9260863990703494E-4</v>
      </c>
    </row>
    <row r="20" spans="1:5" x14ac:dyDescent="0.2">
      <c r="A20" s="27" t="s">
        <v>20</v>
      </c>
      <c r="B20" s="50">
        <v>444866460.87700003</v>
      </c>
      <c r="C20" s="16">
        <v>103112977.23300001</v>
      </c>
      <c r="D20" s="50">
        <f t="shared" si="0"/>
        <v>547979438.11000001</v>
      </c>
      <c r="E20" s="62">
        <f t="shared" si="1"/>
        <v>5.4337051219791835E-2</v>
      </c>
    </row>
    <row r="21" spans="1:5" x14ac:dyDescent="0.2">
      <c r="A21" s="27" t="s">
        <v>22</v>
      </c>
      <c r="B21" s="50">
        <v>128431880.999</v>
      </c>
      <c r="C21" s="16">
        <v>26602971.375</v>
      </c>
      <c r="D21" s="50">
        <f t="shared" si="0"/>
        <v>155034852.37400001</v>
      </c>
      <c r="E21" s="62">
        <f t="shared" si="1"/>
        <v>1.5373089076761789E-2</v>
      </c>
    </row>
    <row r="22" spans="1:5" x14ac:dyDescent="0.2">
      <c r="A22" s="27" t="s">
        <v>21</v>
      </c>
      <c r="B22" s="50">
        <v>37208742.730000004</v>
      </c>
      <c r="C22" s="16">
        <v>4576163.5189999994</v>
      </c>
      <c r="D22" s="50">
        <f t="shared" si="0"/>
        <v>41784906.249000005</v>
      </c>
      <c r="E22" s="62">
        <f t="shared" si="1"/>
        <v>4.1433463249954004E-3</v>
      </c>
    </row>
    <row r="23" spans="1:5" x14ac:dyDescent="0.2">
      <c r="A23" s="27" t="s">
        <v>23</v>
      </c>
      <c r="B23" s="50">
        <v>5528915.3550000004</v>
      </c>
      <c r="C23" s="16">
        <v>1227832.9839999999</v>
      </c>
      <c r="D23" s="50">
        <f t="shared" si="0"/>
        <v>6756748.3390000006</v>
      </c>
      <c r="E23" s="62">
        <f t="shared" si="1"/>
        <v>6.6999189210779713E-4</v>
      </c>
    </row>
    <row r="24" spans="1:5" x14ac:dyDescent="0.2">
      <c r="A24" s="27" t="s">
        <v>24</v>
      </c>
      <c r="B24" s="50">
        <v>25452535.482999999</v>
      </c>
      <c r="C24" s="16">
        <v>19328221.266999997</v>
      </c>
      <c r="D24" s="50">
        <f t="shared" si="0"/>
        <v>44780756.75</v>
      </c>
      <c r="E24" s="62">
        <f t="shared" si="1"/>
        <v>4.4404116358419702E-3</v>
      </c>
    </row>
    <row r="25" spans="1:5" x14ac:dyDescent="0.2">
      <c r="A25" s="27" t="s">
        <v>25</v>
      </c>
      <c r="B25" s="50">
        <v>6154526.7280000001</v>
      </c>
      <c r="C25" s="16">
        <v>1001257.395</v>
      </c>
      <c r="D25" s="50">
        <f t="shared" si="0"/>
        <v>7155784.1229999997</v>
      </c>
      <c r="E25" s="62">
        <f t="shared" si="1"/>
        <v>7.0955985091391801E-4</v>
      </c>
    </row>
    <row r="26" spans="1:5" x14ac:dyDescent="0.2">
      <c r="A26" s="27" t="s">
        <v>26</v>
      </c>
      <c r="B26" s="50">
        <v>3075910.6519999998</v>
      </c>
      <c r="C26" s="16">
        <v>1514089.37</v>
      </c>
      <c r="D26" s="50">
        <f t="shared" si="0"/>
        <v>4590000.0219999999</v>
      </c>
      <c r="E26" s="62">
        <f t="shared" si="1"/>
        <v>4.5513946135364715E-4</v>
      </c>
    </row>
    <row r="27" spans="1:5" x14ac:dyDescent="0.2">
      <c r="A27" s="27" t="s">
        <v>27</v>
      </c>
      <c r="B27" s="50">
        <v>5328190.16</v>
      </c>
      <c r="C27" s="16">
        <v>1538763.591</v>
      </c>
      <c r="D27" s="50">
        <f t="shared" si="0"/>
        <v>6866953.7510000002</v>
      </c>
      <c r="E27" s="62">
        <f t="shared" si="1"/>
        <v>6.8091974213296575E-4</v>
      </c>
    </row>
    <row r="28" spans="1:5" x14ac:dyDescent="0.2">
      <c r="A28" s="27" t="s">
        <v>28</v>
      </c>
      <c r="B28" s="50">
        <v>10813156.568</v>
      </c>
      <c r="C28" s="16">
        <v>30199801.335000001</v>
      </c>
      <c r="D28" s="50">
        <f t="shared" si="0"/>
        <v>41012957.902999997</v>
      </c>
      <c r="E28" s="62">
        <f t="shared" si="1"/>
        <v>4.0668007579567778E-3</v>
      </c>
    </row>
    <row r="29" spans="1:5" x14ac:dyDescent="0.2">
      <c r="A29" s="27" t="s">
        <v>29</v>
      </c>
      <c r="B29" s="50">
        <v>10910013.264</v>
      </c>
      <c r="C29" s="16">
        <v>3999941.6529999999</v>
      </c>
      <c r="D29" s="50">
        <f t="shared" si="0"/>
        <v>14909954.916999999</v>
      </c>
      <c r="E29" s="62">
        <f t="shared" si="1"/>
        <v>1.4784550800009872E-3</v>
      </c>
    </row>
    <row r="30" spans="1:5" x14ac:dyDescent="0.2">
      <c r="A30" s="27" t="s">
        <v>30</v>
      </c>
      <c r="B30" s="50">
        <v>15291648.997</v>
      </c>
      <c r="C30" s="16">
        <v>9180447.6530000009</v>
      </c>
      <c r="D30" s="50">
        <f t="shared" si="0"/>
        <v>24472096.649999999</v>
      </c>
      <c r="E30" s="62">
        <f t="shared" si="1"/>
        <v>2.4266267612395652E-3</v>
      </c>
    </row>
    <row r="31" spans="1:5" x14ac:dyDescent="0.2">
      <c r="A31" s="27" t="s">
        <v>31</v>
      </c>
      <c r="B31" s="50">
        <v>66894975.402999997</v>
      </c>
      <c r="C31" s="16">
        <v>13473403.151000001</v>
      </c>
      <c r="D31" s="50">
        <f t="shared" si="0"/>
        <v>80368378.55399999</v>
      </c>
      <c r="E31" s="62">
        <f t="shared" si="1"/>
        <v>7.9692419062331685E-3</v>
      </c>
    </row>
    <row r="32" spans="1:5" x14ac:dyDescent="0.2">
      <c r="A32" s="27" t="s">
        <v>32</v>
      </c>
      <c r="B32" s="50">
        <v>41300758.313000001</v>
      </c>
      <c r="C32" s="16">
        <v>11314635.536</v>
      </c>
      <c r="D32" s="50">
        <f t="shared" si="0"/>
        <v>52615393.848999999</v>
      </c>
      <c r="E32" s="62">
        <f t="shared" si="1"/>
        <v>5.2172858171162465E-3</v>
      </c>
    </row>
    <row r="33" spans="1:5" x14ac:dyDescent="0.2">
      <c r="A33" s="27" t="s">
        <v>33</v>
      </c>
      <c r="B33" s="50">
        <v>580905768</v>
      </c>
      <c r="C33" s="16">
        <v>102214219.28399999</v>
      </c>
      <c r="D33" s="50">
        <f t="shared" si="0"/>
        <v>683119987.28400004</v>
      </c>
      <c r="E33" s="62">
        <f t="shared" si="1"/>
        <v>6.773744260612774E-2</v>
      </c>
    </row>
    <row r="34" spans="1:5" x14ac:dyDescent="0.2">
      <c r="A34" s="27" t="s">
        <v>34</v>
      </c>
      <c r="B34" s="50">
        <v>7862618.1560000004</v>
      </c>
      <c r="C34" s="16">
        <v>3395982.9390000002</v>
      </c>
      <c r="D34" s="50">
        <f t="shared" si="0"/>
        <v>11258601.095000001</v>
      </c>
      <c r="E34" s="62">
        <f t="shared" si="1"/>
        <v>1.1163907654495177E-3</v>
      </c>
    </row>
    <row r="35" spans="1:5" x14ac:dyDescent="0.2">
      <c r="A35" s="27" t="s">
        <v>35</v>
      </c>
      <c r="B35" s="50">
        <v>69868745.553000003</v>
      </c>
      <c r="C35" s="16">
        <v>15855126.893999999</v>
      </c>
      <c r="D35" s="50">
        <f t="shared" si="0"/>
        <v>85723872.446999997</v>
      </c>
      <c r="E35" s="62">
        <f t="shared" si="1"/>
        <v>8.5002869158322496E-3</v>
      </c>
    </row>
    <row r="36" spans="1:5" x14ac:dyDescent="0.2">
      <c r="A36" s="27" t="s">
        <v>36</v>
      </c>
      <c r="B36" s="50">
        <v>30526231.945000004</v>
      </c>
      <c r="C36" s="16">
        <v>20325712.169</v>
      </c>
      <c r="D36" s="50">
        <f t="shared" si="0"/>
        <v>50851944.114000008</v>
      </c>
      <c r="E36" s="62">
        <f t="shared" si="1"/>
        <v>5.0424240396292818E-3</v>
      </c>
    </row>
    <row r="37" spans="1:5" x14ac:dyDescent="0.2">
      <c r="A37" s="27" t="s">
        <v>37</v>
      </c>
      <c r="B37" s="50">
        <v>7612931.1610000003</v>
      </c>
      <c r="C37" s="16">
        <v>4469813.3420000002</v>
      </c>
      <c r="D37" s="50">
        <f t="shared" si="0"/>
        <v>12082744.503</v>
      </c>
      <c r="E37" s="62">
        <f t="shared" si="1"/>
        <v>1.1981119386515683E-3</v>
      </c>
    </row>
    <row r="38" spans="1:5" x14ac:dyDescent="0.2">
      <c r="A38" s="27" t="s">
        <v>38</v>
      </c>
      <c r="B38" s="50">
        <v>2025947.7579999999</v>
      </c>
      <c r="C38" s="16">
        <v>1255630.6610000001</v>
      </c>
      <c r="D38" s="50">
        <f t="shared" si="0"/>
        <v>3281578.4189999998</v>
      </c>
      <c r="E38" s="62">
        <f t="shared" si="1"/>
        <v>3.2539778362846659E-4</v>
      </c>
    </row>
    <row r="39" spans="1:5" x14ac:dyDescent="0.2">
      <c r="A39" s="27" t="s">
        <v>39</v>
      </c>
      <c r="B39" s="50">
        <v>133890649.418</v>
      </c>
      <c r="C39" s="16">
        <v>16542996.248</v>
      </c>
      <c r="D39" s="50">
        <f t="shared" si="0"/>
        <v>150433645.66600001</v>
      </c>
      <c r="E39" s="62">
        <f t="shared" si="1"/>
        <v>1.4916838372487629E-2</v>
      </c>
    </row>
    <row r="40" spans="1:5" x14ac:dyDescent="0.2">
      <c r="A40" s="27" t="s">
        <v>1</v>
      </c>
      <c r="B40" s="50">
        <v>302743567.403</v>
      </c>
      <c r="C40" s="16">
        <v>39161352.748999998</v>
      </c>
      <c r="D40" s="50">
        <f t="shared" si="0"/>
        <v>341904920.15200001</v>
      </c>
      <c r="E40" s="62">
        <f t="shared" si="1"/>
        <v>3.3902923844505162E-2</v>
      </c>
    </row>
    <row r="41" spans="1:5" x14ac:dyDescent="0.2">
      <c r="A41" s="27" t="s">
        <v>40</v>
      </c>
      <c r="B41" s="50">
        <v>127401783.87399997</v>
      </c>
      <c r="C41" s="16">
        <v>13931652.959999999</v>
      </c>
      <c r="D41" s="50">
        <f t="shared" si="0"/>
        <v>141333436.83399996</v>
      </c>
      <c r="E41" s="62">
        <f t="shared" si="1"/>
        <v>1.401447146047235E-2</v>
      </c>
    </row>
    <row r="42" spans="1:5" x14ac:dyDescent="0.2">
      <c r="A42" s="27" t="s">
        <v>41</v>
      </c>
      <c r="B42" s="50">
        <v>19097854.402000003</v>
      </c>
      <c r="C42" s="16">
        <v>4514821.7829999998</v>
      </c>
      <c r="D42" s="50">
        <f t="shared" si="0"/>
        <v>23612676.185000002</v>
      </c>
      <c r="E42" s="62">
        <f t="shared" si="1"/>
        <v>2.341407553038786E-3</v>
      </c>
    </row>
    <row r="43" spans="1:5" x14ac:dyDescent="0.2">
      <c r="A43" s="27" t="s">
        <v>42</v>
      </c>
      <c r="B43" s="50">
        <v>3063261.8460000004</v>
      </c>
      <c r="C43" s="16">
        <v>1970397.4310000003</v>
      </c>
      <c r="D43" s="50">
        <f t="shared" si="0"/>
        <v>5033659.2770000007</v>
      </c>
      <c r="E43" s="62">
        <f t="shared" si="1"/>
        <v>4.991322355099477E-4</v>
      </c>
    </row>
    <row r="44" spans="1:5" x14ac:dyDescent="0.2">
      <c r="A44" s="27" t="s">
        <v>2</v>
      </c>
      <c r="B44" s="50">
        <v>11457251.710999999</v>
      </c>
      <c r="C44" s="16">
        <v>17009606.796999998</v>
      </c>
      <c r="D44" s="50">
        <f t="shared" si="0"/>
        <v>28466858.507999998</v>
      </c>
      <c r="E44" s="62">
        <f t="shared" si="1"/>
        <v>2.8227430469850239E-3</v>
      </c>
    </row>
    <row r="45" spans="1:5" x14ac:dyDescent="0.2">
      <c r="A45" s="27" t="s">
        <v>43</v>
      </c>
      <c r="B45" s="50">
        <v>155263778.509</v>
      </c>
      <c r="C45" s="16">
        <v>19785508.852999996</v>
      </c>
      <c r="D45" s="50">
        <f t="shared" si="0"/>
        <v>175049287.36199999</v>
      </c>
      <c r="E45" s="62">
        <f t="shared" si="1"/>
        <v>1.7357698905971917E-2</v>
      </c>
    </row>
    <row r="46" spans="1:5" x14ac:dyDescent="0.2">
      <c r="A46" s="27" t="s">
        <v>44</v>
      </c>
      <c r="B46" s="50">
        <v>161957535.70500001</v>
      </c>
      <c r="C46" s="16">
        <v>42060747.838999994</v>
      </c>
      <c r="D46" s="50">
        <f t="shared" si="0"/>
        <v>204018283.544</v>
      </c>
      <c r="E46" s="62">
        <f t="shared" si="1"/>
        <v>2.0230233384193178E-2</v>
      </c>
    </row>
    <row r="47" spans="1:5" x14ac:dyDescent="0.2">
      <c r="A47" s="27" t="s">
        <v>45</v>
      </c>
      <c r="B47" s="50">
        <v>73964722.314999998</v>
      </c>
      <c r="C47" s="16">
        <v>8633899.6129999999</v>
      </c>
      <c r="D47" s="50">
        <f t="shared" si="0"/>
        <v>82598621.928000003</v>
      </c>
      <c r="E47" s="62">
        <f t="shared" si="1"/>
        <v>8.1903904384912594E-3</v>
      </c>
    </row>
    <row r="48" spans="1:5" x14ac:dyDescent="0.2">
      <c r="A48" s="27" t="s">
        <v>46</v>
      </c>
      <c r="B48" s="50">
        <v>1010555148.921</v>
      </c>
      <c r="C48" s="16">
        <v>136798000.46899998</v>
      </c>
      <c r="D48" s="50">
        <f t="shared" si="0"/>
        <v>1147353149.3899999</v>
      </c>
      <c r="E48" s="62">
        <f t="shared" si="1"/>
        <v>0.11377030324462495</v>
      </c>
    </row>
    <row r="49" spans="1:5" x14ac:dyDescent="0.2">
      <c r="A49" s="27" t="s">
        <v>47</v>
      </c>
      <c r="B49" s="50">
        <v>50043385.442999996</v>
      </c>
      <c r="C49" s="16">
        <v>4401415.4469999997</v>
      </c>
      <c r="D49" s="50">
        <f t="shared" si="0"/>
        <v>54444800.889999993</v>
      </c>
      <c r="E49" s="62">
        <f t="shared" si="1"/>
        <v>5.3986878500675451E-3</v>
      </c>
    </row>
    <row r="50" spans="1:5" x14ac:dyDescent="0.2">
      <c r="A50" s="27" t="s">
        <v>48</v>
      </c>
      <c r="B50" s="50">
        <v>35867921.678000003</v>
      </c>
      <c r="C50" s="16">
        <v>7459041.7480000015</v>
      </c>
      <c r="D50" s="50">
        <f t="shared" si="0"/>
        <v>43326963.426000006</v>
      </c>
      <c r="E50" s="62">
        <f t="shared" si="1"/>
        <v>4.2962550547453598E-3</v>
      </c>
    </row>
    <row r="51" spans="1:5" x14ac:dyDescent="0.2">
      <c r="A51" s="27" t="s">
        <v>49</v>
      </c>
      <c r="B51" s="50">
        <v>93709730.996000007</v>
      </c>
      <c r="C51" s="16">
        <v>8495663.6850000005</v>
      </c>
      <c r="D51" s="50">
        <f t="shared" si="0"/>
        <v>102205394.68100001</v>
      </c>
      <c r="E51" s="62">
        <f t="shared" si="1"/>
        <v>1.0134576919299906E-2</v>
      </c>
    </row>
    <row r="52" spans="1:5" x14ac:dyDescent="0.2">
      <c r="A52" s="27" t="s">
        <v>3</v>
      </c>
      <c r="B52" s="50">
        <v>25844107.053000003</v>
      </c>
      <c r="C52" s="16">
        <v>7803492.557</v>
      </c>
      <c r="D52" s="50">
        <f t="shared" si="0"/>
        <v>33647599.609999999</v>
      </c>
      <c r="E52" s="62">
        <f t="shared" si="1"/>
        <v>3.3364597579382295E-3</v>
      </c>
    </row>
    <row r="53" spans="1:5" x14ac:dyDescent="0.2">
      <c r="A53" s="27" t="s">
        <v>50</v>
      </c>
      <c r="B53" s="50">
        <v>621699130.76999998</v>
      </c>
      <c r="C53" s="16">
        <v>108004822.17399999</v>
      </c>
      <c r="D53" s="50">
        <f t="shared" si="0"/>
        <v>729703952.94400001</v>
      </c>
      <c r="E53" s="62">
        <f t="shared" si="1"/>
        <v>7.2356658496451579E-2</v>
      </c>
    </row>
    <row r="54" spans="1:5" x14ac:dyDescent="0.2">
      <c r="A54" s="27" t="s">
        <v>51</v>
      </c>
      <c r="B54" s="50">
        <v>170377879.48299998</v>
      </c>
      <c r="C54" s="16">
        <v>14685140.470000001</v>
      </c>
      <c r="D54" s="50">
        <f t="shared" si="0"/>
        <v>185063019.95299998</v>
      </c>
      <c r="E54" s="62">
        <f t="shared" si="1"/>
        <v>1.8350649850582434E-2</v>
      </c>
    </row>
    <row r="55" spans="1:5" x14ac:dyDescent="0.2">
      <c r="A55" s="27" t="s">
        <v>4</v>
      </c>
      <c r="B55" s="50">
        <v>554706377.88699996</v>
      </c>
      <c r="C55" s="16">
        <v>67104398.276000001</v>
      </c>
      <c r="D55" s="50">
        <f t="shared" si="0"/>
        <v>621810776.16299999</v>
      </c>
      <c r="E55" s="62">
        <f t="shared" si="1"/>
        <v>6.1658087226632498E-2</v>
      </c>
    </row>
    <row r="56" spans="1:5" x14ac:dyDescent="0.2">
      <c r="A56" s="27" t="s">
        <v>52</v>
      </c>
      <c r="B56" s="50">
        <v>193959589.69800001</v>
      </c>
      <c r="C56" s="16">
        <v>25230724.436000001</v>
      </c>
      <c r="D56" s="50">
        <f t="shared" si="0"/>
        <v>219190314.134</v>
      </c>
      <c r="E56" s="62">
        <f t="shared" si="1"/>
        <v>2.1734675605821919E-2</v>
      </c>
    </row>
    <row r="57" spans="1:5" x14ac:dyDescent="0.2">
      <c r="A57" s="27" t="s">
        <v>53</v>
      </c>
      <c r="B57" s="50">
        <v>364436378.96899998</v>
      </c>
      <c r="C57" s="16">
        <v>37232530.917000003</v>
      </c>
      <c r="D57" s="50">
        <f t="shared" si="0"/>
        <v>401668909.88599998</v>
      </c>
      <c r="E57" s="62">
        <f t="shared" si="1"/>
        <v>3.9829056734592902E-2</v>
      </c>
    </row>
    <row r="58" spans="1:5" x14ac:dyDescent="0.2">
      <c r="A58" s="27" t="s">
        <v>54</v>
      </c>
      <c r="B58" s="50">
        <v>239816327.24100003</v>
      </c>
      <c r="C58" s="16">
        <v>75871564.351999998</v>
      </c>
      <c r="D58" s="50">
        <f t="shared" si="0"/>
        <v>315687891.59300005</v>
      </c>
      <c r="E58" s="62">
        <f t="shared" si="1"/>
        <v>3.1303271513471599E-2</v>
      </c>
    </row>
    <row r="59" spans="1:5" x14ac:dyDescent="0.2">
      <c r="A59" s="27" t="s">
        <v>55</v>
      </c>
      <c r="B59" s="50">
        <v>28919486.096000005</v>
      </c>
      <c r="C59" s="16">
        <v>6547629.3229999999</v>
      </c>
      <c r="D59" s="50">
        <f t="shared" si="0"/>
        <v>35467115.419000007</v>
      </c>
      <c r="E59" s="62">
        <f t="shared" si="1"/>
        <v>3.5168809869716589E-3</v>
      </c>
    </row>
    <row r="60" spans="1:5" x14ac:dyDescent="0.2">
      <c r="A60" s="27" t="s">
        <v>69</v>
      </c>
      <c r="B60" s="50">
        <v>107026341.8</v>
      </c>
      <c r="C60" s="16">
        <v>19641371.580000002</v>
      </c>
      <c r="D60" s="50">
        <f t="shared" si="0"/>
        <v>126667713.38</v>
      </c>
      <c r="E60" s="62">
        <f t="shared" si="1"/>
        <v>1.2560234109443619E-2</v>
      </c>
    </row>
    <row r="61" spans="1:5" x14ac:dyDescent="0.2">
      <c r="A61" s="27" t="s">
        <v>70</v>
      </c>
      <c r="B61" s="50">
        <v>121511799.96299998</v>
      </c>
      <c r="C61" s="16">
        <v>20532565.697999999</v>
      </c>
      <c r="D61" s="50">
        <f t="shared" si="0"/>
        <v>142044365.66099998</v>
      </c>
      <c r="E61" s="62">
        <f t="shared" si="1"/>
        <v>1.4084966397690362E-2</v>
      </c>
    </row>
    <row r="62" spans="1:5" x14ac:dyDescent="0.2">
      <c r="A62" s="27" t="s">
        <v>56</v>
      </c>
      <c r="B62" s="50">
        <v>67863822.476999998</v>
      </c>
      <c r="C62" s="16">
        <v>10211031.542000001</v>
      </c>
      <c r="D62" s="50">
        <f t="shared" si="0"/>
        <v>78074854.018999994</v>
      </c>
      <c r="E62" s="62">
        <f t="shared" si="1"/>
        <v>7.7418184821682534E-3</v>
      </c>
    </row>
    <row r="63" spans="1:5" x14ac:dyDescent="0.2">
      <c r="A63" s="27" t="s">
        <v>6</v>
      </c>
      <c r="B63" s="50">
        <v>150067106.086</v>
      </c>
      <c r="C63" s="16">
        <v>16299138.105</v>
      </c>
      <c r="D63" s="50">
        <f t="shared" si="0"/>
        <v>166366244.19099998</v>
      </c>
      <c r="E63" s="62">
        <f t="shared" si="1"/>
        <v>1.6496697691850481E-2</v>
      </c>
    </row>
    <row r="64" spans="1:5" x14ac:dyDescent="0.2">
      <c r="A64" s="27" t="s">
        <v>5</v>
      </c>
      <c r="B64" s="50">
        <v>193198661.88299999</v>
      </c>
      <c r="C64" s="16">
        <v>19045947.225999996</v>
      </c>
      <c r="D64" s="50">
        <f t="shared" si="0"/>
        <v>212244609.10899997</v>
      </c>
      <c r="E64" s="62">
        <f t="shared" si="1"/>
        <v>2.1045946972129588E-2</v>
      </c>
    </row>
    <row r="65" spans="1:5" x14ac:dyDescent="0.2">
      <c r="A65" s="27" t="s">
        <v>57</v>
      </c>
      <c r="B65" s="50">
        <v>56585931.042999998</v>
      </c>
      <c r="C65" s="16">
        <v>29539086.757999998</v>
      </c>
      <c r="D65" s="50">
        <f t="shared" si="0"/>
        <v>86125017.800999999</v>
      </c>
      <c r="E65" s="62">
        <f t="shared" si="1"/>
        <v>8.5400640573287598E-3</v>
      </c>
    </row>
    <row r="66" spans="1:5" x14ac:dyDescent="0.2">
      <c r="A66" s="27" t="s">
        <v>58</v>
      </c>
      <c r="B66" s="50">
        <v>22084992.902999997</v>
      </c>
      <c r="C66" s="16">
        <v>7313273.9210000001</v>
      </c>
      <c r="D66" s="50">
        <f t="shared" si="0"/>
        <v>29398266.823999997</v>
      </c>
      <c r="E66" s="62">
        <f t="shared" si="1"/>
        <v>2.9151004930008592E-3</v>
      </c>
    </row>
    <row r="67" spans="1:5" x14ac:dyDescent="0.2">
      <c r="A67" s="27" t="s">
        <v>59</v>
      </c>
      <c r="B67" s="50">
        <v>11623462.136000002</v>
      </c>
      <c r="C67" s="16">
        <v>6363267.3080000002</v>
      </c>
      <c r="D67" s="50">
        <f t="shared" si="0"/>
        <v>17986729.444000002</v>
      </c>
      <c r="E67" s="62">
        <f t="shared" si="1"/>
        <v>1.7835447301564188E-3</v>
      </c>
    </row>
    <row r="68" spans="1:5" x14ac:dyDescent="0.2">
      <c r="A68" s="27" t="s">
        <v>60</v>
      </c>
      <c r="B68" s="50">
        <v>3834055.4139999999</v>
      </c>
      <c r="C68" s="16">
        <v>2800726.841</v>
      </c>
      <c r="D68" s="50">
        <f t="shared" si="0"/>
        <v>6634782.2549999999</v>
      </c>
      <c r="E68" s="62">
        <f t="shared" si="1"/>
        <v>6.5789786650668482E-4</v>
      </c>
    </row>
    <row r="69" spans="1:5" x14ac:dyDescent="0.2">
      <c r="A69" s="27" t="s">
        <v>61</v>
      </c>
      <c r="B69" s="50">
        <v>210816086.91999999</v>
      </c>
      <c r="C69" s="16">
        <v>25903870.297000002</v>
      </c>
      <c r="D69" s="50">
        <f t="shared" si="0"/>
        <v>236719957.21699998</v>
      </c>
      <c r="E69" s="62">
        <f t="shared" si="1"/>
        <v>2.3472896144444456E-2</v>
      </c>
    </row>
    <row r="70" spans="1:5" x14ac:dyDescent="0.2">
      <c r="A70" s="27" t="s">
        <v>62</v>
      </c>
      <c r="B70" s="50">
        <v>9548870.4519999977</v>
      </c>
      <c r="C70" s="16">
        <v>2315850.1349999998</v>
      </c>
      <c r="D70" s="50">
        <f t="shared" si="0"/>
        <v>11864720.586999997</v>
      </c>
      <c r="E70" s="62">
        <f t="shared" si="1"/>
        <v>1.1764929218291641E-3</v>
      </c>
    </row>
    <row r="71" spans="1:5" x14ac:dyDescent="0.2">
      <c r="A71" s="27" t="s">
        <v>63</v>
      </c>
      <c r="B71" s="50">
        <v>41192459.318999998</v>
      </c>
      <c r="C71" s="16">
        <v>8741354.1059999987</v>
      </c>
      <c r="D71" s="50">
        <f t="shared" si="0"/>
        <v>49933813.424999997</v>
      </c>
      <c r="E71" s="62">
        <f t="shared" si="1"/>
        <v>4.9513831888142882E-3</v>
      </c>
    </row>
    <row r="72" spans="1:5" x14ac:dyDescent="0.2">
      <c r="A72" s="27" t="s">
        <v>64</v>
      </c>
      <c r="B72" s="50">
        <v>10603474.022</v>
      </c>
      <c r="C72" s="16">
        <v>2244689.003</v>
      </c>
      <c r="D72" s="50">
        <f>SUM(B72:C72)</f>
        <v>12848163.025</v>
      </c>
      <c r="E72" s="62">
        <f>(D72/D$73)</f>
        <v>1.2740100153712693E-3</v>
      </c>
    </row>
    <row r="73" spans="1:5" x14ac:dyDescent="0.2">
      <c r="A73" s="31" t="s">
        <v>66</v>
      </c>
      <c r="B73" s="53">
        <f>SUM(B6:B72)</f>
        <v>8562168604.0990019</v>
      </c>
      <c r="C73" s="53">
        <f>SUM(C6:C72)</f>
        <v>1522652449.0980003</v>
      </c>
      <c r="D73" s="53">
        <f>SUM(D6:D72)</f>
        <v>10084821053.196993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0.84901542218091275</v>
      </c>
      <c r="C74" s="33">
        <f>(C73/$D73)</f>
        <v>0.15098457781908819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78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105600030.34100001</v>
      </c>
      <c r="C6" s="46">
        <v>14464680.449000001</v>
      </c>
      <c r="D6" s="46">
        <f>SUM(B6:C6)</f>
        <v>120064710.79000001</v>
      </c>
      <c r="E6" s="61">
        <f>(D6/D$73)</f>
        <v>1.2272728855978661E-2</v>
      </c>
    </row>
    <row r="7" spans="1:5" x14ac:dyDescent="0.2">
      <c r="A7" s="27" t="s">
        <v>8</v>
      </c>
      <c r="B7" s="50">
        <v>15302133.496000001</v>
      </c>
      <c r="C7" s="16">
        <v>2825230.2340000006</v>
      </c>
      <c r="D7" s="50">
        <f>SUM(B7:C7)</f>
        <v>18127363.73</v>
      </c>
      <c r="E7" s="62">
        <f>(D7/D$73)</f>
        <v>1.8529359581859861E-3</v>
      </c>
    </row>
    <row r="8" spans="1:5" x14ac:dyDescent="0.2">
      <c r="A8" s="27" t="s">
        <v>9</v>
      </c>
      <c r="B8" s="50">
        <v>89930789.956</v>
      </c>
      <c r="C8" s="16">
        <v>12386448.200999998</v>
      </c>
      <c r="D8" s="50">
        <f t="shared" ref="D8:D71" si="0">SUM(B8:C8)</f>
        <v>102317238.15700001</v>
      </c>
      <c r="E8" s="62">
        <f t="shared" ref="E8:E71" si="1">(D8/D$73)</f>
        <v>1.0458624461185484E-2</v>
      </c>
    </row>
    <row r="9" spans="1:5" x14ac:dyDescent="0.2">
      <c r="A9" s="27" t="s">
        <v>10</v>
      </c>
      <c r="B9" s="50">
        <v>13704292.528999999</v>
      </c>
      <c r="C9" s="16">
        <v>2629369.284</v>
      </c>
      <c r="D9" s="50">
        <f t="shared" si="0"/>
        <v>16333661.812999999</v>
      </c>
      <c r="E9" s="62">
        <f t="shared" si="1"/>
        <v>1.669588019137574E-3</v>
      </c>
    </row>
    <row r="10" spans="1:5" x14ac:dyDescent="0.2">
      <c r="A10" s="27" t="s">
        <v>11</v>
      </c>
      <c r="B10" s="50">
        <v>233120448.93000004</v>
      </c>
      <c r="C10" s="16">
        <v>111698276.259</v>
      </c>
      <c r="D10" s="50">
        <f t="shared" si="0"/>
        <v>344818725.18900001</v>
      </c>
      <c r="E10" s="62">
        <f t="shared" si="1"/>
        <v>3.5246549055622106E-2</v>
      </c>
    </row>
    <row r="11" spans="1:5" x14ac:dyDescent="0.2">
      <c r="A11" s="27" t="s">
        <v>12</v>
      </c>
      <c r="B11" s="50">
        <v>777804144.52699995</v>
      </c>
      <c r="C11" s="16">
        <v>83354422.004000008</v>
      </c>
      <c r="D11" s="50">
        <f t="shared" si="0"/>
        <v>861158566.5309999</v>
      </c>
      <c r="E11" s="62">
        <f t="shared" si="1"/>
        <v>8.8025578202770946E-2</v>
      </c>
    </row>
    <row r="12" spans="1:5" x14ac:dyDescent="0.2">
      <c r="A12" s="27" t="s">
        <v>13</v>
      </c>
      <c r="B12" s="50">
        <v>3722507.4250000007</v>
      </c>
      <c r="C12" s="16">
        <v>2124344.1669999999</v>
      </c>
      <c r="D12" s="50">
        <f t="shared" si="0"/>
        <v>5846851.5920000002</v>
      </c>
      <c r="E12" s="62">
        <f t="shared" si="1"/>
        <v>5.9765124804464758E-4</v>
      </c>
    </row>
    <row r="13" spans="1:5" x14ac:dyDescent="0.2">
      <c r="A13" s="27" t="s">
        <v>14</v>
      </c>
      <c r="B13" s="50">
        <v>83036874.629999995</v>
      </c>
      <c r="C13" s="16">
        <v>13408616.387000002</v>
      </c>
      <c r="D13" s="50">
        <f t="shared" si="0"/>
        <v>96445491.01699999</v>
      </c>
      <c r="E13" s="62">
        <f t="shared" si="1"/>
        <v>9.8584284495020057E-3</v>
      </c>
    </row>
    <row r="14" spans="1:5" x14ac:dyDescent="0.2">
      <c r="A14" s="27" t="s">
        <v>15</v>
      </c>
      <c r="B14" s="50">
        <v>49782625.591000006</v>
      </c>
      <c r="C14" s="16">
        <v>6261943.8279999997</v>
      </c>
      <c r="D14" s="50">
        <f t="shared" si="0"/>
        <v>56044569.419000007</v>
      </c>
      <c r="E14" s="62">
        <f t="shared" si="1"/>
        <v>5.7287424406701525E-3</v>
      </c>
    </row>
    <row r="15" spans="1:5" x14ac:dyDescent="0.2">
      <c r="A15" s="27" t="s">
        <v>16</v>
      </c>
      <c r="B15" s="50">
        <v>75421081.469000012</v>
      </c>
      <c r="C15" s="16">
        <v>8205117.1940000011</v>
      </c>
      <c r="D15" s="50">
        <f t="shared" si="0"/>
        <v>83626198.663000017</v>
      </c>
      <c r="E15" s="62">
        <f t="shared" si="1"/>
        <v>8.5480709085478009E-3</v>
      </c>
    </row>
    <row r="16" spans="1:5" x14ac:dyDescent="0.2">
      <c r="A16" s="27" t="s">
        <v>17</v>
      </c>
      <c r="B16" s="50">
        <v>126586757.19599999</v>
      </c>
      <c r="C16" s="16">
        <v>12630722.810000001</v>
      </c>
      <c r="D16" s="50">
        <f t="shared" si="0"/>
        <v>139217480.00599998</v>
      </c>
      <c r="E16" s="62">
        <f t="shared" si="1"/>
        <v>1.4230479321394183E-2</v>
      </c>
    </row>
    <row r="17" spans="1:5" x14ac:dyDescent="0.2">
      <c r="A17" s="27" t="s">
        <v>18</v>
      </c>
      <c r="B17" s="50">
        <v>42788119.285999998</v>
      </c>
      <c r="C17" s="16">
        <v>14036044.920000002</v>
      </c>
      <c r="D17" s="50">
        <f t="shared" si="0"/>
        <v>56824164.206</v>
      </c>
      <c r="E17" s="62">
        <f t="shared" si="1"/>
        <v>5.8084307635373087E-3</v>
      </c>
    </row>
    <row r="18" spans="1:5" x14ac:dyDescent="0.2">
      <c r="A18" s="27" t="s">
        <v>71</v>
      </c>
      <c r="B18" s="50">
        <v>10824037.597999999</v>
      </c>
      <c r="C18" s="16">
        <v>3332695.4030000004</v>
      </c>
      <c r="D18" s="50">
        <f t="shared" si="0"/>
        <v>14156733.001</v>
      </c>
      <c r="E18" s="62">
        <f t="shared" si="1"/>
        <v>1.4470675393675188E-3</v>
      </c>
    </row>
    <row r="19" spans="1:5" x14ac:dyDescent="0.2">
      <c r="A19" s="27" t="s">
        <v>19</v>
      </c>
      <c r="B19" s="50">
        <v>5097743.7759999996</v>
      </c>
      <c r="C19" s="16">
        <v>3018356.8339999998</v>
      </c>
      <c r="D19" s="50">
        <f t="shared" si="0"/>
        <v>8116100.6099999994</v>
      </c>
      <c r="E19" s="62">
        <f t="shared" si="1"/>
        <v>8.2960847945230784E-4</v>
      </c>
    </row>
    <row r="20" spans="1:5" x14ac:dyDescent="0.2">
      <c r="A20" s="27" t="s">
        <v>20</v>
      </c>
      <c r="B20" s="50">
        <v>425694490.14799994</v>
      </c>
      <c r="C20" s="16">
        <v>100760348.66900001</v>
      </c>
      <c r="D20" s="50">
        <f t="shared" si="0"/>
        <v>526454838.81699997</v>
      </c>
      <c r="E20" s="62">
        <f t="shared" si="1"/>
        <v>5.3812960104653161E-2</v>
      </c>
    </row>
    <row r="21" spans="1:5" x14ac:dyDescent="0.2">
      <c r="A21" s="27" t="s">
        <v>22</v>
      </c>
      <c r="B21" s="50">
        <v>125762803.11199999</v>
      </c>
      <c r="C21" s="16">
        <v>25675458.221000001</v>
      </c>
      <c r="D21" s="50">
        <f t="shared" si="0"/>
        <v>151438261.333</v>
      </c>
      <c r="E21" s="62">
        <f t="shared" si="1"/>
        <v>1.5479658490257597E-2</v>
      </c>
    </row>
    <row r="22" spans="1:5" x14ac:dyDescent="0.2">
      <c r="A22" s="27" t="s">
        <v>21</v>
      </c>
      <c r="B22" s="50">
        <v>36279060.001999997</v>
      </c>
      <c r="C22" s="16">
        <v>4349890.1549999993</v>
      </c>
      <c r="D22" s="50">
        <f t="shared" si="0"/>
        <v>40628950.156999998</v>
      </c>
      <c r="E22" s="62">
        <f t="shared" si="1"/>
        <v>4.1529945451837334E-3</v>
      </c>
    </row>
    <row r="23" spans="1:5" x14ac:dyDescent="0.2">
      <c r="A23" s="27" t="s">
        <v>23</v>
      </c>
      <c r="B23" s="50">
        <v>5360680.2419999996</v>
      </c>
      <c r="C23" s="16">
        <v>1249036.4339999999</v>
      </c>
      <c r="D23" s="50">
        <f t="shared" si="0"/>
        <v>6609716.675999999</v>
      </c>
      <c r="E23" s="62">
        <f t="shared" si="1"/>
        <v>6.7562950050552935E-4</v>
      </c>
    </row>
    <row r="24" spans="1:5" x14ac:dyDescent="0.2">
      <c r="A24" s="27" t="s">
        <v>24</v>
      </c>
      <c r="B24" s="50">
        <v>24880738.472000003</v>
      </c>
      <c r="C24" s="16">
        <v>20070724.591000002</v>
      </c>
      <c r="D24" s="50">
        <f t="shared" si="0"/>
        <v>44951463.063000008</v>
      </c>
      <c r="E24" s="62">
        <f t="shared" si="1"/>
        <v>4.5948315222834601E-3</v>
      </c>
    </row>
    <row r="25" spans="1:5" x14ac:dyDescent="0.2">
      <c r="A25" s="27" t="s">
        <v>25</v>
      </c>
      <c r="B25" s="50">
        <v>5910639.477</v>
      </c>
      <c r="C25" s="16">
        <v>1044035.113</v>
      </c>
      <c r="D25" s="50">
        <f t="shared" si="0"/>
        <v>6954674.5899999999</v>
      </c>
      <c r="E25" s="62">
        <f t="shared" si="1"/>
        <v>7.1089027710999537E-4</v>
      </c>
    </row>
    <row r="26" spans="1:5" x14ac:dyDescent="0.2">
      <c r="A26" s="27" t="s">
        <v>26</v>
      </c>
      <c r="B26" s="50">
        <v>2971829.5470000003</v>
      </c>
      <c r="C26" s="16">
        <v>1386004.24</v>
      </c>
      <c r="D26" s="50">
        <f t="shared" si="0"/>
        <v>4357833.7870000005</v>
      </c>
      <c r="E26" s="62">
        <f t="shared" si="1"/>
        <v>4.4544739345449822E-4</v>
      </c>
    </row>
    <row r="27" spans="1:5" x14ac:dyDescent="0.2">
      <c r="A27" s="27" t="s">
        <v>27</v>
      </c>
      <c r="B27" s="50">
        <v>4868821.733</v>
      </c>
      <c r="C27" s="16">
        <v>1368628.183</v>
      </c>
      <c r="D27" s="50">
        <f t="shared" si="0"/>
        <v>6237449.9160000002</v>
      </c>
      <c r="E27" s="62">
        <f t="shared" si="1"/>
        <v>6.3757727868687497E-4</v>
      </c>
    </row>
    <row r="28" spans="1:5" x14ac:dyDescent="0.2">
      <c r="A28" s="27" t="s">
        <v>28</v>
      </c>
      <c r="B28" s="50">
        <v>9783753.7880000006</v>
      </c>
      <c r="C28" s="16">
        <v>29814417.390000001</v>
      </c>
      <c r="D28" s="50">
        <f t="shared" si="0"/>
        <v>39598171.178000003</v>
      </c>
      <c r="E28" s="62">
        <f t="shared" si="1"/>
        <v>4.04763077229433E-3</v>
      </c>
    </row>
    <row r="29" spans="1:5" x14ac:dyDescent="0.2">
      <c r="A29" s="27" t="s">
        <v>29</v>
      </c>
      <c r="B29" s="50">
        <v>10882409.59</v>
      </c>
      <c r="C29" s="16">
        <v>3868530.4010000001</v>
      </c>
      <c r="D29" s="50">
        <f t="shared" si="0"/>
        <v>14750939.991</v>
      </c>
      <c r="E29" s="62">
        <f t="shared" si="1"/>
        <v>1.5078059630443332E-3</v>
      </c>
    </row>
    <row r="30" spans="1:5" x14ac:dyDescent="0.2">
      <c r="A30" s="27" t="s">
        <v>30</v>
      </c>
      <c r="B30" s="50">
        <v>15171510.851000002</v>
      </c>
      <c r="C30" s="16">
        <v>8666732.5469999984</v>
      </c>
      <c r="D30" s="50">
        <f t="shared" si="0"/>
        <v>23838243.398000002</v>
      </c>
      <c r="E30" s="62">
        <f t="shared" si="1"/>
        <v>2.4366884799163178E-3</v>
      </c>
    </row>
    <row r="31" spans="1:5" x14ac:dyDescent="0.2">
      <c r="A31" s="27" t="s">
        <v>31</v>
      </c>
      <c r="B31" s="50">
        <v>65719438.453000002</v>
      </c>
      <c r="C31" s="16">
        <v>12927143.790000001</v>
      </c>
      <c r="D31" s="50">
        <f t="shared" si="0"/>
        <v>78646582.243000001</v>
      </c>
      <c r="E31" s="62">
        <f t="shared" si="1"/>
        <v>8.0390663748482177E-3</v>
      </c>
    </row>
    <row r="32" spans="1:5" x14ac:dyDescent="0.2">
      <c r="A32" s="27" t="s">
        <v>32</v>
      </c>
      <c r="B32" s="50">
        <v>40715408.035000004</v>
      </c>
      <c r="C32" s="16">
        <v>11158142.311000001</v>
      </c>
      <c r="D32" s="50">
        <f t="shared" si="0"/>
        <v>51873550.346000001</v>
      </c>
      <c r="E32" s="62">
        <f t="shared" si="1"/>
        <v>5.3023908024641651E-3</v>
      </c>
    </row>
    <row r="33" spans="1:5" x14ac:dyDescent="0.2">
      <c r="A33" s="27" t="s">
        <v>33</v>
      </c>
      <c r="B33" s="50">
        <v>559450219.70599997</v>
      </c>
      <c r="C33" s="16">
        <v>99409996.751000002</v>
      </c>
      <c r="D33" s="50">
        <f t="shared" si="0"/>
        <v>658860216.45700002</v>
      </c>
      <c r="E33" s="62">
        <f t="shared" si="1"/>
        <v>6.7347122542201973E-2</v>
      </c>
    </row>
    <row r="34" spans="1:5" x14ac:dyDescent="0.2">
      <c r="A34" s="27" t="s">
        <v>34</v>
      </c>
      <c r="B34" s="50">
        <v>8001290.4330000002</v>
      </c>
      <c r="C34" s="16">
        <v>3366597.682</v>
      </c>
      <c r="D34" s="50">
        <f t="shared" si="0"/>
        <v>11367888.115</v>
      </c>
      <c r="E34" s="62">
        <f t="shared" si="1"/>
        <v>1.1619984555205154E-3</v>
      </c>
    </row>
    <row r="35" spans="1:5" x14ac:dyDescent="0.2">
      <c r="A35" s="27" t="s">
        <v>35</v>
      </c>
      <c r="B35" s="50">
        <v>62929719.594999999</v>
      </c>
      <c r="C35" s="16">
        <v>16068349.468999999</v>
      </c>
      <c r="D35" s="50">
        <f t="shared" si="0"/>
        <v>78998069.063999996</v>
      </c>
      <c r="E35" s="62">
        <f t="shared" si="1"/>
        <v>8.0749945207805197E-3</v>
      </c>
    </row>
    <row r="36" spans="1:5" x14ac:dyDescent="0.2">
      <c r="A36" s="27" t="s">
        <v>36</v>
      </c>
      <c r="B36" s="50">
        <v>29484857.881000001</v>
      </c>
      <c r="C36" s="16">
        <v>20609788.830000002</v>
      </c>
      <c r="D36" s="50">
        <f t="shared" si="0"/>
        <v>50094646.711000003</v>
      </c>
      <c r="E36" s="62">
        <f t="shared" si="1"/>
        <v>5.120555508566234E-3</v>
      </c>
    </row>
    <row r="37" spans="1:5" x14ac:dyDescent="0.2">
      <c r="A37" s="27" t="s">
        <v>37</v>
      </c>
      <c r="B37" s="50">
        <v>7339301.7450000001</v>
      </c>
      <c r="C37" s="16">
        <v>4500346.8010000009</v>
      </c>
      <c r="D37" s="50">
        <f t="shared" si="0"/>
        <v>11839648.546</v>
      </c>
      <c r="E37" s="62">
        <f t="shared" si="1"/>
        <v>1.2102206834886426E-3</v>
      </c>
    </row>
    <row r="38" spans="1:5" x14ac:dyDescent="0.2">
      <c r="A38" s="27" t="s">
        <v>38</v>
      </c>
      <c r="B38" s="50">
        <v>2180025.6990000005</v>
      </c>
      <c r="C38" s="16">
        <v>1128607.4669999999</v>
      </c>
      <c r="D38" s="50">
        <f t="shared" si="0"/>
        <v>3308633.1660000002</v>
      </c>
      <c r="E38" s="62">
        <f t="shared" si="1"/>
        <v>3.3820060418284235E-4</v>
      </c>
    </row>
    <row r="39" spans="1:5" x14ac:dyDescent="0.2">
      <c r="A39" s="27" t="s">
        <v>39</v>
      </c>
      <c r="B39" s="50">
        <v>130199651.43899998</v>
      </c>
      <c r="C39" s="16">
        <v>15833882.226</v>
      </c>
      <c r="D39" s="50">
        <f t="shared" si="0"/>
        <v>146033533.66499999</v>
      </c>
      <c r="E39" s="62">
        <f t="shared" si="1"/>
        <v>1.4927200097001762E-2</v>
      </c>
    </row>
    <row r="40" spans="1:5" x14ac:dyDescent="0.2">
      <c r="A40" s="27" t="s">
        <v>1</v>
      </c>
      <c r="B40" s="50">
        <v>282803638.97499996</v>
      </c>
      <c r="C40" s="16">
        <v>34936764.039999999</v>
      </c>
      <c r="D40" s="50">
        <f t="shared" si="0"/>
        <v>317740403.01499999</v>
      </c>
      <c r="E40" s="62">
        <f t="shared" si="1"/>
        <v>3.2478667438036804E-2</v>
      </c>
    </row>
    <row r="41" spans="1:5" x14ac:dyDescent="0.2">
      <c r="A41" s="27" t="s">
        <v>40</v>
      </c>
      <c r="B41" s="50">
        <v>124424788.06099999</v>
      </c>
      <c r="C41" s="16">
        <v>13548831.287</v>
      </c>
      <c r="D41" s="50">
        <f t="shared" si="0"/>
        <v>137973619.34799999</v>
      </c>
      <c r="E41" s="62">
        <f t="shared" si="1"/>
        <v>1.4103334846637122E-2</v>
      </c>
    </row>
    <row r="42" spans="1:5" x14ac:dyDescent="0.2">
      <c r="A42" s="27" t="s">
        <v>41</v>
      </c>
      <c r="B42" s="50">
        <v>18794967.588</v>
      </c>
      <c r="C42" s="16">
        <v>4455911.7530000005</v>
      </c>
      <c r="D42" s="50">
        <f t="shared" si="0"/>
        <v>23250879.340999998</v>
      </c>
      <c r="E42" s="62">
        <f t="shared" si="1"/>
        <v>2.3766495245573461E-3</v>
      </c>
    </row>
    <row r="43" spans="1:5" x14ac:dyDescent="0.2">
      <c r="A43" s="27" t="s">
        <v>42</v>
      </c>
      <c r="B43" s="50">
        <v>2788364.773</v>
      </c>
      <c r="C43" s="16">
        <v>1947430.5000000002</v>
      </c>
      <c r="D43" s="50">
        <f t="shared" si="0"/>
        <v>4735795.273</v>
      </c>
      <c r="E43" s="62">
        <f t="shared" si="1"/>
        <v>4.8408171660540287E-4</v>
      </c>
    </row>
    <row r="44" spans="1:5" x14ac:dyDescent="0.2">
      <c r="A44" s="27" t="s">
        <v>2</v>
      </c>
      <c r="B44" s="50">
        <v>11806592.911</v>
      </c>
      <c r="C44" s="16">
        <v>17554483.539999999</v>
      </c>
      <c r="D44" s="50">
        <f t="shared" si="0"/>
        <v>29361076.450999998</v>
      </c>
      <c r="E44" s="62">
        <f t="shared" si="1"/>
        <v>3.0012193244111436E-3</v>
      </c>
    </row>
    <row r="45" spans="1:5" x14ac:dyDescent="0.2">
      <c r="A45" s="27" t="s">
        <v>43</v>
      </c>
      <c r="B45" s="50">
        <v>141849550.877</v>
      </c>
      <c r="C45" s="16">
        <v>18995628.431999996</v>
      </c>
      <c r="D45" s="50">
        <f t="shared" si="0"/>
        <v>160845179.30900002</v>
      </c>
      <c r="E45" s="62">
        <f t="shared" si="1"/>
        <v>1.6441211247352108E-2</v>
      </c>
    </row>
    <row r="46" spans="1:5" x14ac:dyDescent="0.2">
      <c r="A46" s="27" t="s">
        <v>44</v>
      </c>
      <c r="B46" s="50">
        <v>155830141.623</v>
      </c>
      <c r="C46" s="16">
        <v>42119505.348000005</v>
      </c>
      <c r="D46" s="50">
        <f t="shared" si="0"/>
        <v>197949646.97100002</v>
      </c>
      <c r="E46" s="62">
        <f t="shared" si="1"/>
        <v>2.0233941583892277E-2</v>
      </c>
    </row>
    <row r="47" spans="1:5" x14ac:dyDescent="0.2">
      <c r="A47" s="27" t="s">
        <v>45</v>
      </c>
      <c r="B47" s="50">
        <v>72744193.437999994</v>
      </c>
      <c r="C47" s="16">
        <v>8160634.1090000011</v>
      </c>
      <c r="D47" s="50">
        <f t="shared" si="0"/>
        <v>80904827.546999991</v>
      </c>
      <c r="E47" s="62">
        <f t="shared" si="1"/>
        <v>8.2698988328112726E-3</v>
      </c>
    </row>
    <row r="48" spans="1:5" x14ac:dyDescent="0.2">
      <c r="A48" s="27" t="s">
        <v>46</v>
      </c>
      <c r="B48" s="50">
        <v>984720613.19300008</v>
      </c>
      <c r="C48" s="16">
        <v>131451903.60900003</v>
      </c>
      <c r="D48" s="50">
        <f t="shared" si="0"/>
        <v>1116172516.802</v>
      </c>
      <c r="E48" s="62">
        <f t="shared" si="1"/>
        <v>0.11409249699660423</v>
      </c>
    </row>
    <row r="49" spans="1:5" x14ac:dyDescent="0.2">
      <c r="A49" s="27" t="s">
        <v>47</v>
      </c>
      <c r="B49" s="50">
        <v>47969447.975000001</v>
      </c>
      <c r="C49" s="16">
        <v>4143914.7409999995</v>
      </c>
      <c r="D49" s="50">
        <f t="shared" si="0"/>
        <v>52113362.715999998</v>
      </c>
      <c r="E49" s="62">
        <f t="shared" si="1"/>
        <v>5.3269038519185323E-3</v>
      </c>
    </row>
    <row r="50" spans="1:5" x14ac:dyDescent="0.2">
      <c r="A50" s="27" t="s">
        <v>48</v>
      </c>
      <c r="B50" s="50">
        <v>34066015.556000002</v>
      </c>
      <c r="C50" s="16">
        <v>7602656.506000001</v>
      </c>
      <c r="D50" s="50">
        <f t="shared" si="0"/>
        <v>41668672.062000006</v>
      </c>
      <c r="E50" s="62">
        <f t="shared" si="1"/>
        <v>4.2592724426752382E-3</v>
      </c>
    </row>
    <row r="51" spans="1:5" x14ac:dyDescent="0.2">
      <c r="A51" s="27" t="s">
        <v>49</v>
      </c>
      <c r="B51" s="50">
        <v>95327335.741999999</v>
      </c>
      <c r="C51" s="16">
        <v>8158568.3340000007</v>
      </c>
      <c r="D51" s="50">
        <f t="shared" si="0"/>
        <v>103485904.07600001</v>
      </c>
      <c r="E51" s="62">
        <f t="shared" si="1"/>
        <v>1.0578082708764961E-2</v>
      </c>
    </row>
    <row r="52" spans="1:5" x14ac:dyDescent="0.2">
      <c r="A52" s="27" t="s">
        <v>3</v>
      </c>
      <c r="B52" s="50">
        <v>24453618.697000001</v>
      </c>
      <c r="C52" s="16">
        <v>7388575.3770000003</v>
      </c>
      <c r="D52" s="50">
        <f t="shared" si="0"/>
        <v>31842194.074000001</v>
      </c>
      <c r="E52" s="62">
        <f t="shared" si="1"/>
        <v>3.2548332601505824E-3</v>
      </c>
    </row>
    <row r="53" spans="1:5" x14ac:dyDescent="0.2">
      <c r="A53" s="27" t="s">
        <v>50</v>
      </c>
      <c r="B53" s="50">
        <v>621851037.68700004</v>
      </c>
      <c r="C53" s="16">
        <v>103983715.05900002</v>
      </c>
      <c r="D53" s="50">
        <f t="shared" si="0"/>
        <v>725834752.74600005</v>
      </c>
      <c r="E53" s="62">
        <f t="shared" si="1"/>
        <v>7.4193100171444398E-2</v>
      </c>
    </row>
    <row r="54" spans="1:5" x14ac:dyDescent="0.2">
      <c r="A54" s="27" t="s">
        <v>51</v>
      </c>
      <c r="B54" s="50">
        <v>179291994.57600003</v>
      </c>
      <c r="C54" s="16">
        <v>14233961.416999999</v>
      </c>
      <c r="D54" s="50">
        <f t="shared" si="0"/>
        <v>193525955.99300003</v>
      </c>
      <c r="E54" s="62">
        <f t="shared" si="1"/>
        <v>1.9781762425183515E-2</v>
      </c>
    </row>
    <row r="55" spans="1:5" x14ac:dyDescent="0.2">
      <c r="A55" s="27" t="s">
        <v>4</v>
      </c>
      <c r="B55" s="50">
        <v>531077028.19700003</v>
      </c>
      <c r="C55" s="16">
        <v>63761129.160999998</v>
      </c>
      <c r="D55" s="50">
        <f t="shared" si="0"/>
        <v>594838157.35800004</v>
      </c>
      <c r="E55" s="62">
        <f t="shared" si="1"/>
        <v>6.0802940101303535E-2</v>
      </c>
    </row>
    <row r="56" spans="1:5" x14ac:dyDescent="0.2">
      <c r="A56" s="27" t="s">
        <v>52</v>
      </c>
      <c r="B56" s="50">
        <v>200862701.97800002</v>
      </c>
      <c r="C56" s="16">
        <v>24556048.164000001</v>
      </c>
      <c r="D56" s="50">
        <f t="shared" si="0"/>
        <v>225418750.14200002</v>
      </c>
      <c r="E56" s="62">
        <f t="shared" si="1"/>
        <v>2.3041767904518909E-2</v>
      </c>
    </row>
    <row r="57" spans="1:5" x14ac:dyDescent="0.2">
      <c r="A57" s="27" t="s">
        <v>53</v>
      </c>
      <c r="B57" s="50">
        <v>358302389.03199995</v>
      </c>
      <c r="C57" s="16">
        <v>35079634.686000004</v>
      </c>
      <c r="D57" s="50">
        <f t="shared" si="0"/>
        <v>393382023.71799994</v>
      </c>
      <c r="E57" s="62">
        <f t="shared" si="1"/>
        <v>4.0210573799252303E-2</v>
      </c>
    </row>
    <row r="58" spans="1:5" x14ac:dyDescent="0.2">
      <c r="A58" s="27" t="s">
        <v>54</v>
      </c>
      <c r="B58" s="50">
        <v>226832840.95300001</v>
      </c>
      <c r="C58" s="16">
        <v>73987241.034999996</v>
      </c>
      <c r="D58" s="50">
        <f t="shared" si="0"/>
        <v>300820081.98800004</v>
      </c>
      <c r="E58" s="62">
        <f t="shared" si="1"/>
        <v>3.0749112510913452E-2</v>
      </c>
    </row>
    <row r="59" spans="1:5" x14ac:dyDescent="0.2">
      <c r="A59" s="27" t="s">
        <v>55</v>
      </c>
      <c r="B59" s="50">
        <v>28175050.166000001</v>
      </c>
      <c r="C59" s="16">
        <v>6480382.7249999987</v>
      </c>
      <c r="D59" s="50">
        <f t="shared" si="0"/>
        <v>34655432.891000003</v>
      </c>
      <c r="E59" s="62">
        <f t="shared" si="1"/>
        <v>3.5423958335410546E-3</v>
      </c>
    </row>
    <row r="60" spans="1:5" x14ac:dyDescent="0.2">
      <c r="A60" s="27" t="s">
        <v>69</v>
      </c>
      <c r="B60" s="50">
        <v>103557626.93899998</v>
      </c>
      <c r="C60" s="16">
        <v>19727984.847999997</v>
      </c>
      <c r="D60" s="50">
        <f t="shared" si="0"/>
        <v>123285611.78699997</v>
      </c>
      <c r="E60" s="62">
        <f t="shared" si="1"/>
        <v>1.2601961686741655E-2</v>
      </c>
    </row>
    <row r="61" spans="1:5" x14ac:dyDescent="0.2">
      <c r="A61" s="27" t="s">
        <v>70</v>
      </c>
      <c r="B61" s="50">
        <v>117069900.37199999</v>
      </c>
      <c r="C61" s="16">
        <v>19887775.170000002</v>
      </c>
      <c r="D61" s="50">
        <f t="shared" si="0"/>
        <v>136957675.542</v>
      </c>
      <c r="E61" s="62">
        <f t="shared" si="1"/>
        <v>1.3999487489808379E-2</v>
      </c>
    </row>
    <row r="62" spans="1:5" x14ac:dyDescent="0.2">
      <c r="A62" s="27" t="s">
        <v>56</v>
      </c>
      <c r="B62" s="50">
        <v>65450487.661999986</v>
      </c>
      <c r="C62" s="16">
        <v>9493399.8709999993</v>
      </c>
      <c r="D62" s="50">
        <f t="shared" si="0"/>
        <v>74943887.532999992</v>
      </c>
      <c r="E62" s="62">
        <f t="shared" si="1"/>
        <v>7.660585737920873E-3</v>
      </c>
    </row>
    <row r="63" spans="1:5" x14ac:dyDescent="0.2">
      <c r="A63" s="27" t="s">
        <v>6</v>
      </c>
      <c r="B63" s="50">
        <v>147182729.30100003</v>
      </c>
      <c r="C63" s="16">
        <v>15806918.046999998</v>
      </c>
      <c r="D63" s="50">
        <f t="shared" si="0"/>
        <v>162989647.34800002</v>
      </c>
      <c r="E63" s="62">
        <f t="shared" si="1"/>
        <v>1.6660413664197071E-2</v>
      </c>
    </row>
    <row r="64" spans="1:5" x14ac:dyDescent="0.2">
      <c r="A64" s="27" t="s">
        <v>5</v>
      </c>
      <c r="B64" s="50">
        <v>191391289.61000001</v>
      </c>
      <c r="C64" s="16">
        <v>17990173.515000001</v>
      </c>
      <c r="D64" s="50">
        <f t="shared" si="0"/>
        <v>209381463.125</v>
      </c>
      <c r="E64" s="62">
        <f t="shared" si="1"/>
        <v>2.1402474611343036E-2</v>
      </c>
    </row>
    <row r="65" spans="1:5" x14ac:dyDescent="0.2">
      <c r="A65" s="27" t="s">
        <v>57</v>
      </c>
      <c r="B65" s="50">
        <v>55216198.650999993</v>
      </c>
      <c r="C65" s="16">
        <v>29731607.548</v>
      </c>
      <c r="D65" s="50">
        <f t="shared" si="0"/>
        <v>84947806.199000001</v>
      </c>
      <c r="E65" s="62">
        <f t="shared" si="1"/>
        <v>8.6831624840542389E-3</v>
      </c>
    </row>
    <row r="66" spans="1:5" x14ac:dyDescent="0.2">
      <c r="A66" s="27" t="s">
        <v>58</v>
      </c>
      <c r="B66" s="50">
        <v>20013638.348999999</v>
      </c>
      <c r="C66" s="16">
        <v>7163297.2920000004</v>
      </c>
      <c r="D66" s="50">
        <f t="shared" si="0"/>
        <v>27176935.640999999</v>
      </c>
      <c r="E66" s="62">
        <f t="shared" si="1"/>
        <v>2.7779616513777102E-3</v>
      </c>
    </row>
    <row r="67" spans="1:5" x14ac:dyDescent="0.2">
      <c r="A67" s="27" t="s">
        <v>59</v>
      </c>
      <c r="B67" s="50">
        <v>10592760.804000001</v>
      </c>
      <c r="C67" s="16">
        <v>6246810.4460000005</v>
      </c>
      <c r="D67" s="50">
        <f t="shared" si="0"/>
        <v>16839571.25</v>
      </c>
      <c r="E67" s="62">
        <f t="shared" si="1"/>
        <v>1.7213008771882756E-3</v>
      </c>
    </row>
    <row r="68" spans="1:5" x14ac:dyDescent="0.2">
      <c r="A68" s="27" t="s">
        <v>60</v>
      </c>
      <c r="B68" s="50">
        <v>3677576.7620000006</v>
      </c>
      <c r="C68" s="16">
        <v>2792743.0350000001</v>
      </c>
      <c r="D68" s="50">
        <f t="shared" si="0"/>
        <v>6470319.7970000003</v>
      </c>
      <c r="E68" s="62">
        <f t="shared" si="1"/>
        <v>6.6138068344612786E-4</v>
      </c>
    </row>
    <row r="69" spans="1:5" x14ac:dyDescent="0.2">
      <c r="A69" s="27" t="s">
        <v>61</v>
      </c>
      <c r="B69" s="50">
        <v>205432393.98499998</v>
      </c>
      <c r="C69" s="16">
        <v>24776090.515000001</v>
      </c>
      <c r="D69" s="50">
        <f t="shared" si="0"/>
        <v>230208484.5</v>
      </c>
      <c r="E69" s="62">
        <f t="shared" si="1"/>
        <v>2.3531363145960951E-2</v>
      </c>
    </row>
    <row r="70" spans="1:5" x14ac:dyDescent="0.2">
      <c r="A70" s="27" t="s">
        <v>62</v>
      </c>
      <c r="B70" s="50">
        <v>9264850.1570000015</v>
      </c>
      <c r="C70" s="16">
        <v>2231990.8279999997</v>
      </c>
      <c r="D70" s="50">
        <f t="shared" si="0"/>
        <v>11496840.985000001</v>
      </c>
      <c r="E70" s="62">
        <f t="shared" si="1"/>
        <v>1.1751797108477226E-3</v>
      </c>
    </row>
    <row r="71" spans="1:5" x14ac:dyDescent="0.2">
      <c r="A71" s="27" t="s">
        <v>63</v>
      </c>
      <c r="B71" s="50">
        <v>34574602.610999994</v>
      </c>
      <c r="C71" s="16">
        <v>5283793.1719999993</v>
      </c>
      <c r="D71" s="50">
        <f t="shared" si="0"/>
        <v>39858395.782999992</v>
      </c>
      <c r="E71" s="62">
        <f t="shared" si="1"/>
        <v>4.0742303118076924E-3</v>
      </c>
    </row>
    <row r="72" spans="1:5" x14ac:dyDescent="0.2">
      <c r="A72" s="27" t="s">
        <v>64</v>
      </c>
      <c r="B72" s="50">
        <v>9921894.3300000001</v>
      </c>
      <c r="C72" s="16">
        <v>2110315.1620000005</v>
      </c>
      <c r="D72" s="50">
        <f>SUM(B72:C72)</f>
        <v>12032209.492000001</v>
      </c>
      <c r="E72" s="62">
        <f>(D72/D$73)</f>
        <v>1.2299038048900859E-3</v>
      </c>
    </row>
    <row r="73" spans="1:5" x14ac:dyDescent="0.2">
      <c r="A73" s="31" t="s">
        <v>66</v>
      </c>
      <c r="B73" s="53">
        <f>SUM(B6:B72)</f>
        <v>8323626498.2289972</v>
      </c>
      <c r="C73" s="53">
        <f>SUM(C6:C72)</f>
        <v>1459422748.5170009</v>
      </c>
      <c r="D73" s="53">
        <f>SUM(D6:D72)</f>
        <v>9783049246.746006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0.850821281616012</v>
      </c>
      <c r="C74" s="33">
        <f>(C73/$D73)</f>
        <v>0.14917871838398725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79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104856987.35999998</v>
      </c>
      <c r="C6" s="46">
        <v>13935204.336999999</v>
      </c>
      <c r="D6" s="46">
        <f>SUM(B6:C6)</f>
        <v>118792191.69699998</v>
      </c>
      <c r="E6" s="61">
        <f>(D6/D$73)</f>
        <v>1.2446805605639804E-2</v>
      </c>
    </row>
    <row r="7" spans="1:5" x14ac:dyDescent="0.2">
      <c r="A7" s="27" t="s">
        <v>8</v>
      </c>
      <c r="B7" s="50">
        <v>16250846.995999999</v>
      </c>
      <c r="C7" s="16">
        <v>2780129.6519999998</v>
      </c>
      <c r="D7" s="50">
        <f>SUM(B7:C7)</f>
        <v>19030976.647999998</v>
      </c>
      <c r="E7" s="62">
        <f>(D7/D$73)</f>
        <v>1.9940272457243391E-3</v>
      </c>
    </row>
    <row r="8" spans="1:5" x14ac:dyDescent="0.2">
      <c r="A8" s="27" t="s">
        <v>9</v>
      </c>
      <c r="B8" s="50">
        <v>90097134.396000013</v>
      </c>
      <c r="C8" s="16">
        <v>12465350.052999999</v>
      </c>
      <c r="D8" s="50">
        <f t="shared" ref="D8:D71" si="0">SUM(B8:C8)</f>
        <v>102562484.44900002</v>
      </c>
      <c r="E8" s="62">
        <f t="shared" ref="E8:E71" si="1">(D8/D$73)</f>
        <v>1.0746289702477117E-2</v>
      </c>
    </row>
    <row r="9" spans="1:5" x14ac:dyDescent="0.2">
      <c r="A9" s="27" t="s">
        <v>10</v>
      </c>
      <c r="B9" s="50">
        <v>12909770.406999998</v>
      </c>
      <c r="C9" s="16">
        <v>2648922.054</v>
      </c>
      <c r="D9" s="50">
        <f t="shared" si="0"/>
        <v>15558692.460999997</v>
      </c>
      <c r="E9" s="62">
        <f t="shared" si="1"/>
        <v>1.6302083308131368E-3</v>
      </c>
    </row>
    <row r="10" spans="1:5" x14ac:dyDescent="0.2">
      <c r="A10" s="27" t="s">
        <v>11</v>
      </c>
      <c r="B10" s="50">
        <v>234444633.29299998</v>
      </c>
      <c r="C10" s="16">
        <v>115596498.311</v>
      </c>
      <c r="D10" s="50">
        <f t="shared" si="0"/>
        <v>350041131.60399997</v>
      </c>
      <c r="E10" s="62">
        <f t="shared" si="1"/>
        <v>3.6676601860888114E-2</v>
      </c>
    </row>
    <row r="11" spans="1:5" x14ac:dyDescent="0.2">
      <c r="A11" s="27" t="s">
        <v>12</v>
      </c>
      <c r="B11" s="50">
        <v>759536231.39200008</v>
      </c>
      <c r="C11" s="16">
        <v>82284842.281000003</v>
      </c>
      <c r="D11" s="50">
        <f t="shared" si="0"/>
        <v>841821073.6730001</v>
      </c>
      <c r="E11" s="62">
        <f t="shared" si="1"/>
        <v>8.8204309635642741E-2</v>
      </c>
    </row>
    <row r="12" spans="1:5" x14ac:dyDescent="0.2">
      <c r="A12" s="27" t="s">
        <v>13</v>
      </c>
      <c r="B12" s="50">
        <v>3779542.9180000001</v>
      </c>
      <c r="C12" s="16">
        <v>2077611.91</v>
      </c>
      <c r="D12" s="50">
        <f t="shared" si="0"/>
        <v>5857154.8279999997</v>
      </c>
      <c r="E12" s="62">
        <f t="shared" si="1"/>
        <v>6.1370083761230711E-4</v>
      </c>
    </row>
    <row r="13" spans="1:5" x14ac:dyDescent="0.2">
      <c r="A13" s="27" t="s">
        <v>14</v>
      </c>
      <c r="B13" s="50">
        <v>79840161.476999998</v>
      </c>
      <c r="C13" s="16">
        <v>13202019.958999999</v>
      </c>
      <c r="D13" s="50">
        <f t="shared" si="0"/>
        <v>93042181.43599999</v>
      </c>
      <c r="E13" s="62">
        <f t="shared" si="1"/>
        <v>9.7487716062385505E-3</v>
      </c>
    </row>
    <row r="14" spans="1:5" x14ac:dyDescent="0.2">
      <c r="A14" s="27" t="s">
        <v>15</v>
      </c>
      <c r="B14" s="50">
        <v>48991310.259000003</v>
      </c>
      <c r="C14" s="16">
        <v>6237878.2480000006</v>
      </c>
      <c r="D14" s="50">
        <f t="shared" si="0"/>
        <v>55229188.507000007</v>
      </c>
      <c r="E14" s="62">
        <f t="shared" si="1"/>
        <v>5.7868026785570757E-3</v>
      </c>
    </row>
    <row r="15" spans="1:5" x14ac:dyDescent="0.2">
      <c r="A15" s="27" t="s">
        <v>16</v>
      </c>
      <c r="B15" s="50">
        <v>74375841.065999985</v>
      </c>
      <c r="C15" s="16">
        <v>8254704.6799999988</v>
      </c>
      <c r="D15" s="50">
        <f t="shared" si="0"/>
        <v>82630545.745999977</v>
      </c>
      <c r="E15" s="62">
        <f t="shared" si="1"/>
        <v>8.6578614746979417E-3</v>
      </c>
    </row>
    <row r="16" spans="1:5" x14ac:dyDescent="0.2">
      <c r="A16" s="27" t="s">
        <v>17</v>
      </c>
      <c r="B16" s="50">
        <v>124430449.20900001</v>
      </c>
      <c r="C16" s="16">
        <v>12520353.49</v>
      </c>
      <c r="D16" s="50">
        <f t="shared" si="0"/>
        <v>136950802.699</v>
      </c>
      <c r="E16" s="62">
        <f t="shared" si="1"/>
        <v>1.4349428143212148E-2</v>
      </c>
    </row>
    <row r="17" spans="1:5" x14ac:dyDescent="0.2">
      <c r="A17" s="27" t="s">
        <v>18</v>
      </c>
      <c r="B17" s="50">
        <v>42567113.987999998</v>
      </c>
      <c r="C17" s="16">
        <v>13758932.418</v>
      </c>
      <c r="D17" s="50">
        <f t="shared" si="0"/>
        <v>56326046.405999996</v>
      </c>
      <c r="E17" s="62">
        <f t="shared" si="1"/>
        <v>5.9017292309746462E-3</v>
      </c>
    </row>
    <row r="18" spans="1:5" x14ac:dyDescent="0.2">
      <c r="A18" s="27" t="s">
        <v>71</v>
      </c>
      <c r="B18" s="50">
        <v>10701867.486</v>
      </c>
      <c r="C18" s="16">
        <v>3381490.3060000003</v>
      </c>
      <c r="D18" s="50">
        <f t="shared" si="0"/>
        <v>14083357.791999999</v>
      </c>
      <c r="E18" s="62">
        <f t="shared" si="1"/>
        <v>1.475625747850593E-3</v>
      </c>
    </row>
    <row r="19" spans="1:5" x14ac:dyDescent="0.2">
      <c r="A19" s="27" t="s">
        <v>19</v>
      </c>
      <c r="B19" s="50">
        <v>4970623.29</v>
      </c>
      <c r="C19" s="16">
        <v>3055251.7809999995</v>
      </c>
      <c r="D19" s="50">
        <f t="shared" si="0"/>
        <v>8025875.0709999995</v>
      </c>
      <c r="E19" s="62">
        <f t="shared" si="1"/>
        <v>8.4093495874451802E-4</v>
      </c>
    </row>
    <row r="20" spans="1:5" x14ac:dyDescent="0.2">
      <c r="A20" s="27" t="s">
        <v>20</v>
      </c>
      <c r="B20" s="50">
        <v>424189027.10800004</v>
      </c>
      <c r="C20" s="16">
        <v>98642394.632999986</v>
      </c>
      <c r="D20" s="50">
        <f t="shared" si="0"/>
        <v>522831421.74100006</v>
      </c>
      <c r="E20" s="62">
        <f t="shared" si="1"/>
        <v>5.4781219017569931E-2</v>
      </c>
    </row>
    <row r="21" spans="1:5" x14ac:dyDescent="0.2">
      <c r="A21" s="27" t="s">
        <v>22</v>
      </c>
      <c r="B21" s="50">
        <v>129312343.66699998</v>
      </c>
      <c r="C21" s="16">
        <v>25352544.420999996</v>
      </c>
      <c r="D21" s="50">
        <f t="shared" si="0"/>
        <v>154664888.08799997</v>
      </c>
      <c r="E21" s="62">
        <f t="shared" si="1"/>
        <v>1.62054741860444E-2</v>
      </c>
    </row>
    <row r="22" spans="1:5" x14ac:dyDescent="0.2">
      <c r="A22" s="27" t="s">
        <v>21</v>
      </c>
      <c r="B22" s="50">
        <v>36916651.534000002</v>
      </c>
      <c r="C22" s="16">
        <v>4248019.7370000007</v>
      </c>
      <c r="D22" s="50">
        <f t="shared" si="0"/>
        <v>41164671.271000005</v>
      </c>
      <c r="E22" s="62">
        <f t="shared" si="1"/>
        <v>4.3131510060618085E-3</v>
      </c>
    </row>
    <row r="23" spans="1:5" x14ac:dyDescent="0.2">
      <c r="A23" s="27" t="s">
        <v>23</v>
      </c>
      <c r="B23" s="50">
        <v>5247320</v>
      </c>
      <c r="C23" s="16">
        <v>1235526.3320000002</v>
      </c>
      <c r="D23" s="50">
        <f t="shared" si="0"/>
        <v>6482846.3320000004</v>
      </c>
      <c r="E23" s="62">
        <f t="shared" si="1"/>
        <v>6.792595280290366E-4</v>
      </c>
    </row>
    <row r="24" spans="1:5" x14ac:dyDescent="0.2">
      <c r="A24" s="27" t="s">
        <v>24</v>
      </c>
      <c r="B24" s="50">
        <v>25242979.000999995</v>
      </c>
      <c r="C24" s="16">
        <v>19811697.092999998</v>
      </c>
      <c r="D24" s="50">
        <f t="shared" si="0"/>
        <v>45054676.093999997</v>
      </c>
      <c r="E24" s="62">
        <f t="shared" si="1"/>
        <v>4.7207378444323045E-3</v>
      </c>
    </row>
    <row r="25" spans="1:5" x14ac:dyDescent="0.2">
      <c r="A25" s="27" t="s">
        <v>25</v>
      </c>
      <c r="B25" s="50">
        <v>5346914.3040000005</v>
      </c>
      <c r="C25" s="16">
        <v>1035659.4249999999</v>
      </c>
      <c r="D25" s="50">
        <f t="shared" si="0"/>
        <v>6382573.7290000003</v>
      </c>
      <c r="E25" s="62">
        <f t="shared" si="1"/>
        <v>6.6875316747382497E-4</v>
      </c>
    </row>
    <row r="26" spans="1:5" x14ac:dyDescent="0.2">
      <c r="A26" s="27" t="s">
        <v>26</v>
      </c>
      <c r="B26" s="50">
        <v>2933358.1680000005</v>
      </c>
      <c r="C26" s="16">
        <v>1430367.5190000001</v>
      </c>
      <c r="D26" s="50">
        <f t="shared" si="0"/>
        <v>4363725.6870000008</v>
      </c>
      <c r="E26" s="62">
        <f t="shared" si="1"/>
        <v>4.5722235246710826E-4</v>
      </c>
    </row>
    <row r="27" spans="1:5" x14ac:dyDescent="0.2">
      <c r="A27" s="27" t="s">
        <v>27</v>
      </c>
      <c r="B27" s="50">
        <v>4494349.4829999991</v>
      </c>
      <c r="C27" s="16">
        <v>1389874.402</v>
      </c>
      <c r="D27" s="50">
        <f t="shared" si="0"/>
        <v>5884223.8849999988</v>
      </c>
      <c r="E27" s="62">
        <f t="shared" si="1"/>
        <v>6.1653707866143556E-4</v>
      </c>
    </row>
    <row r="28" spans="1:5" x14ac:dyDescent="0.2">
      <c r="A28" s="27" t="s">
        <v>28</v>
      </c>
      <c r="B28" s="50">
        <v>8910264.3020000011</v>
      </c>
      <c r="C28" s="16">
        <v>7061290.8470000001</v>
      </c>
      <c r="D28" s="50">
        <f t="shared" si="0"/>
        <v>15971555.149</v>
      </c>
      <c r="E28" s="62">
        <f t="shared" si="1"/>
        <v>1.6734672483055039E-3</v>
      </c>
    </row>
    <row r="29" spans="1:5" x14ac:dyDescent="0.2">
      <c r="A29" s="27" t="s">
        <v>29</v>
      </c>
      <c r="B29" s="50">
        <v>10576762.134</v>
      </c>
      <c r="C29" s="16">
        <v>3830544.8139999998</v>
      </c>
      <c r="D29" s="50">
        <f t="shared" si="0"/>
        <v>14407306.947999999</v>
      </c>
      <c r="E29" s="62">
        <f t="shared" si="1"/>
        <v>1.5095684852750168E-3</v>
      </c>
    </row>
    <row r="30" spans="1:5" x14ac:dyDescent="0.2">
      <c r="A30" s="27" t="s">
        <v>30</v>
      </c>
      <c r="B30" s="50">
        <v>15019130.935999999</v>
      </c>
      <c r="C30" s="16">
        <v>8568646.8610000014</v>
      </c>
      <c r="D30" s="50">
        <f t="shared" si="0"/>
        <v>23587777.796999998</v>
      </c>
      <c r="E30" s="62">
        <f t="shared" si="1"/>
        <v>2.471479654632049E-3</v>
      </c>
    </row>
    <row r="31" spans="1:5" x14ac:dyDescent="0.2">
      <c r="A31" s="27" t="s">
        <v>31</v>
      </c>
      <c r="B31" s="50">
        <v>67263652.028000012</v>
      </c>
      <c r="C31" s="16">
        <v>12712825.047999999</v>
      </c>
      <c r="D31" s="50">
        <f t="shared" si="0"/>
        <v>79976477.076000005</v>
      </c>
      <c r="E31" s="62">
        <f t="shared" si="1"/>
        <v>8.3797735269330806E-3</v>
      </c>
    </row>
    <row r="32" spans="1:5" x14ac:dyDescent="0.2">
      <c r="A32" s="27" t="s">
        <v>32</v>
      </c>
      <c r="B32" s="50">
        <v>42840584.662</v>
      </c>
      <c r="C32" s="16">
        <v>10993017.672</v>
      </c>
      <c r="D32" s="50">
        <f t="shared" si="0"/>
        <v>53833602.333999999</v>
      </c>
      <c r="E32" s="62">
        <f t="shared" si="1"/>
        <v>5.6405759817253799E-3</v>
      </c>
    </row>
    <row r="33" spans="1:5" x14ac:dyDescent="0.2">
      <c r="A33" s="27" t="s">
        <v>33</v>
      </c>
      <c r="B33" s="50">
        <v>543173449.83699989</v>
      </c>
      <c r="C33" s="16">
        <v>97595020.424999997</v>
      </c>
      <c r="D33" s="50">
        <f t="shared" si="0"/>
        <v>640768470.26199985</v>
      </c>
      <c r="E33" s="62">
        <f t="shared" si="1"/>
        <v>6.713842445063431E-2</v>
      </c>
    </row>
    <row r="34" spans="1:5" x14ac:dyDescent="0.2">
      <c r="A34" s="27" t="s">
        <v>34</v>
      </c>
      <c r="B34" s="50">
        <v>7857173.0010000002</v>
      </c>
      <c r="C34" s="16">
        <v>3220923.682</v>
      </c>
      <c r="D34" s="50">
        <f t="shared" si="0"/>
        <v>11078096.683</v>
      </c>
      <c r="E34" s="62">
        <f t="shared" si="1"/>
        <v>1.1607405665642447E-3</v>
      </c>
    </row>
    <row r="35" spans="1:5" x14ac:dyDescent="0.2">
      <c r="A35" s="27" t="s">
        <v>35</v>
      </c>
      <c r="B35" s="50">
        <v>63117036.27799999</v>
      </c>
      <c r="C35" s="16">
        <v>15740379.114999998</v>
      </c>
      <c r="D35" s="50">
        <f t="shared" si="0"/>
        <v>78857415.392999992</v>
      </c>
      <c r="E35" s="62">
        <f t="shared" si="1"/>
        <v>8.2625205069319935E-3</v>
      </c>
    </row>
    <row r="36" spans="1:5" x14ac:dyDescent="0.2">
      <c r="A36" s="27" t="s">
        <v>36</v>
      </c>
      <c r="B36" s="50">
        <v>28787683.444999997</v>
      </c>
      <c r="C36" s="16">
        <v>19970654.086999997</v>
      </c>
      <c r="D36" s="50">
        <f t="shared" si="0"/>
        <v>48758337.53199999</v>
      </c>
      <c r="E36" s="62">
        <f t="shared" si="1"/>
        <v>5.1087999997755876E-3</v>
      </c>
    </row>
    <row r="37" spans="1:5" x14ac:dyDescent="0.2">
      <c r="A37" s="27" t="s">
        <v>37</v>
      </c>
      <c r="B37" s="50">
        <v>7219346.495000001</v>
      </c>
      <c r="C37" s="16">
        <v>4407858.1549999993</v>
      </c>
      <c r="D37" s="50">
        <f t="shared" si="0"/>
        <v>11627204.65</v>
      </c>
      <c r="E37" s="62">
        <f t="shared" si="1"/>
        <v>1.2182749888534638E-3</v>
      </c>
    </row>
    <row r="38" spans="1:5" x14ac:dyDescent="0.2">
      <c r="A38" s="27" t="s">
        <v>38</v>
      </c>
      <c r="B38" s="50">
        <v>2329118.4130000002</v>
      </c>
      <c r="C38" s="16">
        <v>1151926.0870000001</v>
      </c>
      <c r="D38" s="50">
        <f t="shared" si="0"/>
        <v>3481044.5</v>
      </c>
      <c r="E38" s="62">
        <f t="shared" si="1"/>
        <v>3.6473680279085067E-4</v>
      </c>
    </row>
    <row r="39" spans="1:5" x14ac:dyDescent="0.2">
      <c r="A39" s="27" t="s">
        <v>39</v>
      </c>
      <c r="B39" s="50">
        <v>126627484.59899999</v>
      </c>
      <c r="C39" s="16">
        <v>15600579.405000001</v>
      </c>
      <c r="D39" s="50">
        <f t="shared" si="0"/>
        <v>142228064.00400001</v>
      </c>
      <c r="E39" s="62">
        <f t="shared" si="1"/>
        <v>1.490236891023698E-2</v>
      </c>
    </row>
    <row r="40" spans="1:5" x14ac:dyDescent="0.2">
      <c r="A40" s="27" t="s">
        <v>1</v>
      </c>
      <c r="B40" s="50">
        <v>269731950.83599997</v>
      </c>
      <c r="C40" s="16">
        <v>34726786.051000006</v>
      </c>
      <c r="D40" s="50">
        <f t="shared" si="0"/>
        <v>304458736.88699996</v>
      </c>
      <c r="E40" s="62">
        <f t="shared" si="1"/>
        <v>3.1900570726373992E-2</v>
      </c>
    </row>
    <row r="41" spans="1:5" x14ac:dyDescent="0.2">
      <c r="A41" s="27" t="s">
        <v>40</v>
      </c>
      <c r="B41" s="50">
        <v>124732269.465</v>
      </c>
      <c r="C41" s="16">
        <v>13553824.494000001</v>
      </c>
      <c r="D41" s="50">
        <f t="shared" si="0"/>
        <v>138286093.95899999</v>
      </c>
      <c r="E41" s="62">
        <f t="shared" si="1"/>
        <v>1.4489337260997617E-2</v>
      </c>
    </row>
    <row r="42" spans="1:5" x14ac:dyDescent="0.2">
      <c r="A42" s="27" t="s">
        <v>41</v>
      </c>
      <c r="B42" s="50">
        <v>18562119.872000001</v>
      </c>
      <c r="C42" s="16">
        <v>4474901.3610000005</v>
      </c>
      <c r="D42" s="50">
        <f t="shared" si="0"/>
        <v>23037021.233000003</v>
      </c>
      <c r="E42" s="62">
        <f t="shared" si="1"/>
        <v>2.4137724956832243E-3</v>
      </c>
    </row>
    <row r="43" spans="1:5" x14ac:dyDescent="0.2">
      <c r="A43" s="27" t="s">
        <v>42</v>
      </c>
      <c r="B43" s="50">
        <v>2638366.3960000002</v>
      </c>
      <c r="C43" s="16">
        <v>1911556.8349999997</v>
      </c>
      <c r="D43" s="50">
        <f t="shared" si="0"/>
        <v>4549923.2309999997</v>
      </c>
      <c r="E43" s="62">
        <f t="shared" si="1"/>
        <v>4.7673175456928427E-4</v>
      </c>
    </row>
    <row r="44" spans="1:5" x14ac:dyDescent="0.2">
      <c r="A44" s="27" t="s">
        <v>2</v>
      </c>
      <c r="B44" s="50">
        <v>11761205.879999997</v>
      </c>
      <c r="C44" s="16">
        <v>16906262.515999999</v>
      </c>
      <c r="D44" s="50">
        <f t="shared" si="0"/>
        <v>28667468.395999998</v>
      </c>
      <c r="E44" s="62">
        <f t="shared" si="1"/>
        <v>3.003719362640953E-3</v>
      </c>
    </row>
    <row r="45" spans="1:5" x14ac:dyDescent="0.2">
      <c r="A45" s="27" t="s">
        <v>43</v>
      </c>
      <c r="B45" s="50">
        <v>138871717.206</v>
      </c>
      <c r="C45" s="16">
        <v>18643718.734000001</v>
      </c>
      <c r="D45" s="50">
        <f t="shared" si="0"/>
        <v>157515435.94</v>
      </c>
      <c r="E45" s="62">
        <f t="shared" si="1"/>
        <v>1.6504148825147925E-2</v>
      </c>
    </row>
    <row r="46" spans="1:5" x14ac:dyDescent="0.2">
      <c r="A46" s="27" t="s">
        <v>44</v>
      </c>
      <c r="B46" s="50">
        <v>156241806.44</v>
      </c>
      <c r="C46" s="16">
        <v>41169572.009999998</v>
      </c>
      <c r="D46" s="50">
        <f t="shared" si="0"/>
        <v>197411378.44999999</v>
      </c>
      <c r="E46" s="62">
        <f t="shared" si="1"/>
        <v>2.068436499745626E-2</v>
      </c>
    </row>
    <row r="47" spans="1:5" x14ac:dyDescent="0.2">
      <c r="A47" s="27" t="s">
        <v>45</v>
      </c>
      <c r="B47" s="50">
        <v>71843371.802000016</v>
      </c>
      <c r="C47" s="16">
        <v>8244884.9240000006</v>
      </c>
      <c r="D47" s="50">
        <f t="shared" si="0"/>
        <v>80088256.726000011</v>
      </c>
      <c r="E47" s="62">
        <f t="shared" si="1"/>
        <v>8.3914855726015813E-3</v>
      </c>
    </row>
    <row r="48" spans="1:5" x14ac:dyDescent="0.2">
      <c r="A48" s="27" t="s">
        <v>46</v>
      </c>
      <c r="B48" s="50">
        <v>969969168.824</v>
      </c>
      <c r="C48" s="16">
        <v>129975919.881</v>
      </c>
      <c r="D48" s="50">
        <f t="shared" si="0"/>
        <v>1099945088.7049999</v>
      </c>
      <c r="E48" s="62">
        <f t="shared" si="1"/>
        <v>0.11525002191145797</v>
      </c>
    </row>
    <row r="49" spans="1:5" x14ac:dyDescent="0.2">
      <c r="A49" s="27" t="s">
        <v>47</v>
      </c>
      <c r="B49" s="50">
        <v>45199042.917000003</v>
      </c>
      <c r="C49" s="16">
        <v>4073337.7089999998</v>
      </c>
      <c r="D49" s="50">
        <f t="shared" si="0"/>
        <v>49272380.626000002</v>
      </c>
      <c r="E49" s="62">
        <f t="shared" si="1"/>
        <v>5.1626603955856045E-3</v>
      </c>
    </row>
    <row r="50" spans="1:5" x14ac:dyDescent="0.2">
      <c r="A50" s="27" t="s">
        <v>48</v>
      </c>
      <c r="B50" s="50">
        <v>33100424.039000001</v>
      </c>
      <c r="C50" s="16">
        <v>7408834.0439999998</v>
      </c>
      <c r="D50" s="50">
        <f t="shared" si="0"/>
        <v>40509258.083000004</v>
      </c>
      <c r="E50" s="62">
        <f t="shared" si="1"/>
        <v>4.2444781377034523E-3</v>
      </c>
    </row>
    <row r="51" spans="1:5" x14ac:dyDescent="0.2">
      <c r="A51" s="27" t="s">
        <v>49</v>
      </c>
      <c r="B51" s="50">
        <v>102207427.33500001</v>
      </c>
      <c r="C51" s="16">
        <v>8066957.2029999997</v>
      </c>
      <c r="D51" s="50">
        <f t="shared" si="0"/>
        <v>110274384.538</v>
      </c>
      <c r="E51" s="62">
        <f t="shared" si="1"/>
        <v>1.1554326997577576E-2</v>
      </c>
    </row>
    <row r="52" spans="1:5" x14ac:dyDescent="0.2">
      <c r="A52" s="27" t="s">
        <v>3</v>
      </c>
      <c r="B52" s="50">
        <v>23656791.482000001</v>
      </c>
      <c r="C52" s="16">
        <v>7306520.5449999981</v>
      </c>
      <c r="D52" s="50">
        <f t="shared" si="0"/>
        <v>30963312.026999999</v>
      </c>
      <c r="E52" s="62">
        <f t="shared" si="1"/>
        <v>3.2442732152787685E-3</v>
      </c>
    </row>
    <row r="53" spans="1:5" x14ac:dyDescent="0.2">
      <c r="A53" s="27" t="s">
        <v>50</v>
      </c>
      <c r="B53" s="50">
        <v>572347179.24600005</v>
      </c>
      <c r="C53" s="16">
        <v>102650905.73199999</v>
      </c>
      <c r="D53" s="50">
        <f t="shared" si="0"/>
        <v>674998084.97800004</v>
      </c>
      <c r="E53" s="62">
        <f t="shared" si="1"/>
        <v>7.0724934256032254E-2</v>
      </c>
    </row>
    <row r="54" spans="1:5" x14ac:dyDescent="0.2">
      <c r="A54" s="27" t="s">
        <v>51</v>
      </c>
      <c r="B54" s="50">
        <v>167794447.449</v>
      </c>
      <c r="C54" s="16">
        <v>13954836.570999999</v>
      </c>
      <c r="D54" s="50">
        <f t="shared" si="0"/>
        <v>181749284.02000001</v>
      </c>
      <c r="E54" s="62">
        <f t="shared" si="1"/>
        <v>1.9043322417447134E-2</v>
      </c>
    </row>
    <row r="55" spans="1:5" x14ac:dyDescent="0.2">
      <c r="A55" s="27" t="s">
        <v>4</v>
      </c>
      <c r="B55" s="50">
        <v>514212303.79799998</v>
      </c>
      <c r="C55" s="16">
        <v>63222126.272000007</v>
      </c>
      <c r="D55" s="50">
        <f t="shared" si="0"/>
        <v>577434430.06999993</v>
      </c>
      <c r="E55" s="62">
        <f t="shared" si="1"/>
        <v>6.0502411803436816E-2</v>
      </c>
    </row>
    <row r="56" spans="1:5" x14ac:dyDescent="0.2">
      <c r="A56" s="27" t="s">
        <v>52</v>
      </c>
      <c r="B56" s="50">
        <v>191276568.04000002</v>
      </c>
      <c r="C56" s="16">
        <v>24484229.642999999</v>
      </c>
      <c r="D56" s="50">
        <f t="shared" si="0"/>
        <v>215760797.68300003</v>
      </c>
      <c r="E56" s="62">
        <f t="shared" si="1"/>
        <v>2.2606980035590182E-2</v>
      </c>
    </row>
    <row r="57" spans="1:5" x14ac:dyDescent="0.2">
      <c r="A57" s="27" t="s">
        <v>53</v>
      </c>
      <c r="B57" s="50">
        <v>352805846.59899998</v>
      </c>
      <c r="C57" s="16">
        <v>34733878.721000001</v>
      </c>
      <c r="D57" s="50">
        <f t="shared" si="0"/>
        <v>387539725.31999999</v>
      </c>
      <c r="E57" s="62">
        <f t="shared" si="1"/>
        <v>4.0605628674859305E-2</v>
      </c>
    </row>
    <row r="58" spans="1:5" x14ac:dyDescent="0.2">
      <c r="A58" s="27" t="s">
        <v>54</v>
      </c>
      <c r="B58" s="50">
        <v>219855407.949</v>
      </c>
      <c r="C58" s="16">
        <v>72678848.576999992</v>
      </c>
      <c r="D58" s="50">
        <f t="shared" si="0"/>
        <v>292534256.52600002</v>
      </c>
      <c r="E58" s="62">
        <f t="shared" si="1"/>
        <v>3.0651147789719949E-2</v>
      </c>
    </row>
    <row r="59" spans="1:5" x14ac:dyDescent="0.2">
      <c r="A59" s="27" t="s">
        <v>55</v>
      </c>
      <c r="B59" s="50">
        <v>26556268.513999999</v>
      </c>
      <c r="C59" s="16">
        <v>6256913.7450000001</v>
      </c>
      <c r="D59" s="50">
        <f t="shared" si="0"/>
        <v>32813182.259</v>
      </c>
      <c r="E59" s="62">
        <f t="shared" si="1"/>
        <v>3.4380988770873577E-3</v>
      </c>
    </row>
    <row r="60" spans="1:5" x14ac:dyDescent="0.2">
      <c r="A60" s="27" t="s">
        <v>69</v>
      </c>
      <c r="B60" s="50">
        <v>101695177.207</v>
      </c>
      <c r="C60" s="16">
        <v>19145054.943</v>
      </c>
      <c r="D60" s="50">
        <f t="shared" si="0"/>
        <v>120840232.15000001</v>
      </c>
      <c r="E60" s="62">
        <f t="shared" si="1"/>
        <v>1.266139514243359E-2</v>
      </c>
    </row>
    <row r="61" spans="1:5" x14ac:dyDescent="0.2">
      <c r="A61" s="27" t="s">
        <v>70</v>
      </c>
      <c r="B61" s="50">
        <v>114275702.49299997</v>
      </c>
      <c r="C61" s="16">
        <v>19730119.285999998</v>
      </c>
      <c r="D61" s="50">
        <f t="shared" si="0"/>
        <v>134005821.77899997</v>
      </c>
      <c r="E61" s="62">
        <f t="shared" si="1"/>
        <v>1.4040858998221077E-2</v>
      </c>
    </row>
    <row r="62" spans="1:5" x14ac:dyDescent="0.2">
      <c r="A62" s="27" t="s">
        <v>56</v>
      </c>
      <c r="B62" s="50">
        <v>65716672.454000004</v>
      </c>
      <c r="C62" s="16">
        <v>9498851.5880000014</v>
      </c>
      <c r="D62" s="50">
        <f t="shared" si="0"/>
        <v>75215524.042000011</v>
      </c>
      <c r="E62" s="62">
        <f t="shared" si="1"/>
        <v>7.8809304963833246E-3</v>
      </c>
    </row>
    <row r="63" spans="1:5" x14ac:dyDescent="0.2">
      <c r="A63" s="27" t="s">
        <v>6</v>
      </c>
      <c r="B63" s="50">
        <v>142943551.88900003</v>
      </c>
      <c r="C63" s="16">
        <v>15627311.18</v>
      </c>
      <c r="D63" s="50">
        <f t="shared" si="0"/>
        <v>158570863.06900004</v>
      </c>
      <c r="E63" s="62">
        <f t="shared" si="1"/>
        <v>1.6614734345272761E-2</v>
      </c>
    </row>
    <row r="64" spans="1:5" x14ac:dyDescent="0.2">
      <c r="A64" s="27" t="s">
        <v>5</v>
      </c>
      <c r="B64" s="50">
        <v>181886180.03400001</v>
      </c>
      <c r="C64" s="16">
        <v>17544973.282000002</v>
      </c>
      <c r="D64" s="50">
        <f t="shared" si="0"/>
        <v>199431153.31600001</v>
      </c>
      <c r="E64" s="62">
        <f t="shared" si="1"/>
        <v>2.0895992923207329E-2</v>
      </c>
    </row>
    <row r="65" spans="1:5" x14ac:dyDescent="0.2">
      <c r="A65" s="27" t="s">
        <v>57</v>
      </c>
      <c r="B65" s="50">
        <v>50751770.554000005</v>
      </c>
      <c r="C65" s="16">
        <v>28734436.800000001</v>
      </c>
      <c r="D65" s="50">
        <f t="shared" si="0"/>
        <v>79486207.354000002</v>
      </c>
      <c r="E65" s="62">
        <f t="shared" si="1"/>
        <v>8.3284040569629493E-3</v>
      </c>
    </row>
    <row r="66" spans="1:5" x14ac:dyDescent="0.2">
      <c r="A66" s="27" t="s">
        <v>58</v>
      </c>
      <c r="B66" s="50">
        <v>20252014.055999998</v>
      </c>
      <c r="C66" s="16">
        <v>7006944.3249999993</v>
      </c>
      <c r="D66" s="50">
        <f t="shared" si="0"/>
        <v>27258958.380999997</v>
      </c>
      <c r="E66" s="62">
        <f t="shared" si="1"/>
        <v>2.8561385317811367E-3</v>
      </c>
    </row>
    <row r="67" spans="1:5" x14ac:dyDescent="0.2">
      <c r="A67" s="27" t="s">
        <v>59</v>
      </c>
      <c r="B67" s="50">
        <v>10848748.982000001</v>
      </c>
      <c r="C67" s="16">
        <v>6160052.5180000002</v>
      </c>
      <c r="D67" s="50">
        <f t="shared" si="0"/>
        <v>17008801.5</v>
      </c>
      <c r="E67" s="62">
        <f t="shared" si="1"/>
        <v>1.7821478232795428E-3</v>
      </c>
    </row>
    <row r="68" spans="1:5" x14ac:dyDescent="0.2">
      <c r="A68" s="27" t="s">
        <v>60</v>
      </c>
      <c r="B68" s="50">
        <v>3642850.781</v>
      </c>
      <c r="C68" s="16">
        <v>2740407.8800000004</v>
      </c>
      <c r="D68" s="50">
        <f t="shared" si="0"/>
        <v>6383258.6610000003</v>
      </c>
      <c r="E68" s="62">
        <f t="shared" si="1"/>
        <v>6.6882493326360707E-4</v>
      </c>
    </row>
    <row r="69" spans="1:5" x14ac:dyDescent="0.2">
      <c r="A69" s="27" t="s">
        <v>61</v>
      </c>
      <c r="B69" s="50">
        <v>205172216.98300001</v>
      </c>
      <c r="C69" s="16">
        <v>24369616.751999997</v>
      </c>
      <c r="D69" s="50">
        <f t="shared" si="0"/>
        <v>229541833.73500001</v>
      </c>
      <c r="E69" s="62">
        <f t="shared" si="1"/>
        <v>2.4050929122926445E-2</v>
      </c>
    </row>
    <row r="70" spans="1:5" x14ac:dyDescent="0.2">
      <c r="A70" s="27" t="s">
        <v>62</v>
      </c>
      <c r="B70" s="50">
        <v>9278708.9629999995</v>
      </c>
      <c r="C70" s="16">
        <v>2221982.202</v>
      </c>
      <c r="D70" s="50">
        <f t="shared" si="0"/>
        <v>11500691.164999999</v>
      </c>
      <c r="E70" s="62">
        <f t="shared" si="1"/>
        <v>1.205019161750757E-3</v>
      </c>
    </row>
    <row r="71" spans="1:5" x14ac:dyDescent="0.2">
      <c r="A71" s="27" t="s">
        <v>63</v>
      </c>
      <c r="B71" s="50">
        <v>28517150.171000004</v>
      </c>
      <c r="C71" s="16">
        <v>5105428.824</v>
      </c>
      <c r="D71" s="50">
        <f t="shared" si="0"/>
        <v>33622578.995000005</v>
      </c>
      <c r="E71" s="62">
        <f t="shared" si="1"/>
        <v>3.5229058301952513E-3</v>
      </c>
    </row>
    <row r="72" spans="1:5" x14ac:dyDescent="0.2">
      <c r="A72" s="27" t="s">
        <v>64</v>
      </c>
      <c r="B72" s="50">
        <v>9845862.3880000003</v>
      </c>
      <c r="C72" s="16">
        <v>2113910.0070000002</v>
      </c>
      <c r="D72" s="50">
        <f>SUM(B72:C72)</f>
        <v>11959772.395</v>
      </c>
      <c r="E72" s="62">
        <f>(D72/D$73)</f>
        <v>1.2531207646034328E-3</v>
      </c>
    </row>
    <row r="73" spans="1:5" x14ac:dyDescent="0.2">
      <c r="A73" s="31" t="s">
        <v>66</v>
      </c>
      <c r="B73" s="53">
        <f>SUM(B6:B72)</f>
        <v>8123347433.9760008</v>
      </c>
      <c r="C73" s="53">
        <f>SUM(C6:C72)</f>
        <v>1420642844.3949997</v>
      </c>
      <c r="D73" s="53">
        <f>SUM(D6:D72)</f>
        <v>9543990278.3710022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0.85114791581310356</v>
      </c>
      <c r="C74" s="33">
        <f>(C73/$D73)</f>
        <v>0.14885208418689624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82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105737197.83800001</v>
      </c>
      <c r="C6" s="46">
        <v>13267363.27</v>
      </c>
      <c r="D6" s="46">
        <f>SUM(B6:C6)</f>
        <v>119004561.10800001</v>
      </c>
      <c r="E6" s="61">
        <f>(D6/D$73)</f>
        <v>1.2551337592727675E-2</v>
      </c>
    </row>
    <row r="7" spans="1:5" x14ac:dyDescent="0.2">
      <c r="A7" s="27" t="s">
        <v>8</v>
      </c>
      <c r="B7" s="50">
        <v>15702507.083999999</v>
      </c>
      <c r="C7" s="16">
        <v>2725451.8829999999</v>
      </c>
      <c r="D7" s="50">
        <f>SUM(B7:C7)</f>
        <v>18427958.967</v>
      </c>
      <c r="E7" s="62">
        <f>(D7/D$73)</f>
        <v>1.9435854557695728E-3</v>
      </c>
    </row>
    <row r="8" spans="1:5" x14ac:dyDescent="0.2">
      <c r="A8" s="27" t="s">
        <v>9</v>
      </c>
      <c r="B8" s="50">
        <v>88968749.700000003</v>
      </c>
      <c r="C8" s="16">
        <v>11884568.854999999</v>
      </c>
      <c r="D8" s="50">
        <f t="shared" ref="D8:D71" si="0">SUM(B8:C8)</f>
        <v>100853318.55500001</v>
      </c>
      <c r="E8" s="62">
        <f t="shared" ref="E8:E71" si="1">(D8/D$73)</f>
        <v>1.0636937246312112E-2</v>
      </c>
    </row>
    <row r="9" spans="1:5" x14ac:dyDescent="0.2">
      <c r="A9" s="27" t="s">
        <v>10</v>
      </c>
      <c r="B9" s="50">
        <v>12839911.468</v>
      </c>
      <c r="C9" s="16">
        <v>2515988.1690000002</v>
      </c>
      <c r="D9" s="50">
        <f t="shared" si="0"/>
        <v>15355899.637</v>
      </c>
      <c r="E9" s="62">
        <f t="shared" si="1"/>
        <v>1.6195772547668741E-3</v>
      </c>
    </row>
    <row r="10" spans="1:5" x14ac:dyDescent="0.2">
      <c r="A10" s="27" t="s">
        <v>11</v>
      </c>
      <c r="B10" s="50">
        <v>236330146.65900001</v>
      </c>
      <c r="C10" s="16">
        <v>106207434.20100002</v>
      </c>
      <c r="D10" s="50">
        <f t="shared" si="0"/>
        <v>342537580.86000001</v>
      </c>
      <c r="E10" s="62">
        <f t="shared" si="1"/>
        <v>3.6127227188110657E-2</v>
      </c>
    </row>
    <row r="11" spans="1:5" x14ac:dyDescent="0.2">
      <c r="A11" s="27" t="s">
        <v>12</v>
      </c>
      <c r="B11" s="50">
        <v>759176529.87699997</v>
      </c>
      <c r="C11" s="16">
        <v>80290735.710999995</v>
      </c>
      <c r="D11" s="50">
        <f t="shared" si="0"/>
        <v>839467265.58799994</v>
      </c>
      <c r="E11" s="62">
        <f t="shared" si="1"/>
        <v>8.8538094257386124E-2</v>
      </c>
    </row>
    <row r="12" spans="1:5" x14ac:dyDescent="0.2">
      <c r="A12" s="27" t="s">
        <v>13</v>
      </c>
      <c r="B12" s="50">
        <v>3888723.6669999999</v>
      </c>
      <c r="C12" s="16">
        <v>2124861.1509999996</v>
      </c>
      <c r="D12" s="50">
        <f t="shared" si="0"/>
        <v>6013584.818</v>
      </c>
      <c r="E12" s="62">
        <f t="shared" si="1"/>
        <v>6.3424907827457902E-4</v>
      </c>
    </row>
    <row r="13" spans="1:5" x14ac:dyDescent="0.2">
      <c r="A13" s="27" t="s">
        <v>14</v>
      </c>
      <c r="B13" s="50">
        <v>79175383.695000023</v>
      </c>
      <c r="C13" s="16">
        <v>12871985.189000001</v>
      </c>
      <c r="D13" s="50">
        <f t="shared" si="0"/>
        <v>92047368.884000018</v>
      </c>
      <c r="E13" s="62">
        <f t="shared" si="1"/>
        <v>9.7081791708549525E-3</v>
      </c>
    </row>
    <row r="14" spans="1:5" x14ac:dyDescent="0.2">
      <c r="A14" s="27" t="s">
        <v>15</v>
      </c>
      <c r="B14" s="50">
        <v>49896224.473999999</v>
      </c>
      <c r="C14" s="16">
        <v>5940575.9509999994</v>
      </c>
      <c r="D14" s="50">
        <f t="shared" si="0"/>
        <v>55836800.424999997</v>
      </c>
      <c r="E14" s="62">
        <f t="shared" si="1"/>
        <v>5.8890728700382771E-3</v>
      </c>
    </row>
    <row r="15" spans="1:5" x14ac:dyDescent="0.2">
      <c r="A15" s="27" t="s">
        <v>16</v>
      </c>
      <c r="B15" s="50">
        <v>75082096.883000001</v>
      </c>
      <c r="C15" s="16">
        <v>7826288.5749999993</v>
      </c>
      <c r="D15" s="50">
        <f t="shared" si="0"/>
        <v>82908385.458000004</v>
      </c>
      <c r="E15" s="62">
        <f t="shared" si="1"/>
        <v>8.744296230855958E-3</v>
      </c>
    </row>
    <row r="16" spans="1:5" x14ac:dyDescent="0.2">
      <c r="A16" s="27" t="s">
        <v>17</v>
      </c>
      <c r="B16" s="50">
        <v>129874806.853</v>
      </c>
      <c r="C16" s="16">
        <v>12047492.058</v>
      </c>
      <c r="D16" s="50">
        <f t="shared" si="0"/>
        <v>141922298.91100001</v>
      </c>
      <c r="E16" s="62">
        <f t="shared" si="1"/>
        <v>1.4968457250570211E-2</v>
      </c>
    </row>
    <row r="17" spans="1:5" x14ac:dyDescent="0.2">
      <c r="A17" s="27" t="s">
        <v>18</v>
      </c>
      <c r="B17" s="50">
        <v>44850380.119000003</v>
      </c>
      <c r="C17" s="16">
        <v>13532525.891000001</v>
      </c>
      <c r="D17" s="50">
        <f t="shared" si="0"/>
        <v>58382906.010000005</v>
      </c>
      <c r="E17" s="62">
        <f t="shared" si="1"/>
        <v>6.1576090542527842E-3</v>
      </c>
    </row>
    <row r="18" spans="1:5" x14ac:dyDescent="0.2">
      <c r="A18" s="27" t="s">
        <v>71</v>
      </c>
      <c r="B18" s="50">
        <v>10271879.082</v>
      </c>
      <c r="C18" s="16">
        <v>3177790.9999999995</v>
      </c>
      <c r="D18" s="50">
        <f t="shared" si="0"/>
        <v>13449670.082</v>
      </c>
      <c r="E18" s="62">
        <f t="shared" si="1"/>
        <v>1.4185284004097141E-3</v>
      </c>
    </row>
    <row r="19" spans="1:5" x14ac:dyDescent="0.2">
      <c r="A19" s="27" t="s">
        <v>19</v>
      </c>
      <c r="B19" s="50">
        <v>6039721.561999999</v>
      </c>
      <c r="C19" s="16">
        <v>2883719.7039999999</v>
      </c>
      <c r="D19" s="50">
        <f t="shared" si="0"/>
        <v>8923441.2659999989</v>
      </c>
      <c r="E19" s="62">
        <f t="shared" si="1"/>
        <v>9.4114984144850577E-4</v>
      </c>
    </row>
    <row r="20" spans="1:5" x14ac:dyDescent="0.2">
      <c r="A20" s="27" t="s">
        <v>20</v>
      </c>
      <c r="B20" s="50">
        <v>424756833.67500001</v>
      </c>
      <c r="C20" s="16">
        <v>97161250.934999987</v>
      </c>
      <c r="D20" s="50">
        <f t="shared" si="0"/>
        <v>521918084.61000001</v>
      </c>
      <c r="E20" s="62">
        <f t="shared" si="1"/>
        <v>5.5046378178269212E-2</v>
      </c>
    </row>
    <row r="21" spans="1:5" x14ac:dyDescent="0.2">
      <c r="A21" s="27" t="s">
        <v>22</v>
      </c>
      <c r="B21" s="50">
        <v>129066095.779</v>
      </c>
      <c r="C21" s="16">
        <v>24611097.618999999</v>
      </c>
      <c r="D21" s="50">
        <f t="shared" si="0"/>
        <v>153677193.398</v>
      </c>
      <c r="E21" s="62">
        <f t="shared" si="1"/>
        <v>1.6208238715243097E-2</v>
      </c>
    </row>
    <row r="22" spans="1:5" x14ac:dyDescent="0.2">
      <c r="A22" s="27" t="s">
        <v>21</v>
      </c>
      <c r="B22" s="50">
        <v>36144445.601999998</v>
      </c>
      <c r="C22" s="16">
        <v>4088461.9559999998</v>
      </c>
      <c r="D22" s="50">
        <f t="shared" si="0"/>
        <v>40232907.557999998</v>
      </c>
      <c r="E22" s="62">
        <f t="shared" si="1"/>
        <v>4.2433399224016469E-3</v>
      </c>
    </row>
    <row r="23" spans="1:5" x14ac:dyDescent="0.2">
      <c r="A23" s="27" t="s">
        <v>23</v>
      </c>
      <c r="B23" s="50">
        <v>5633680.8960000006</v>
      </c>
      <c r="C23" s="16">
        <v>1202802.166</v>
      </c>
      <c r="D23" s="50">
        <f t="shared" si="0"/>
        <v>6836483.0620000008</v>
      </c>
      <c r="E23" s="62">
        <f t="shared" si="1"/>
        <v>7.2103964805394583E-4</v>
      </c>
    </row>
    <row r="24" spans="1:5" x14ac:dyDescent="0.2">
      <c r="A24" s="27" t="s">
        <v>24</v>
      </c>
      <c r="B24" s="50">
        <v>25134354.936999999</v>
      </c>
      <c r="C24" s="16">
        <v>20908711.687999997</v>
      </c>
      <c r="D24" s="50">
        <f t="shared" si="0"/>
        <v>46043066.625</v>
      </c>
      <c r="E24" s="62">
        <f t="shared" si="1"/>
        <v>4.8561338123029162E-3</v>
      </c>
    </row>
    <row r="25" spans="1:5" x14ac:dyDescent="0.2">
      <c r="A25" s="27" t="s">
        <v>25</v>
      </c>
      <c r="B25" s="50">
        <v>6065927.4300000016</v>
      </c>
      <c r="C25" s="16">
        <v>933116.11600000015</v>
      </c>
      <c r="D25" s="50">
        <f t="shared" si="0"/>
        <v>6999043.546000002</v>
      </c>
      <c r="E25" s="62">
        <f t="shared" si="1"/>
        <v>7.3818480194489246E-4</v>
      </c>
    </row>
    <row r="26" spans="1:5" x14ac:dyDescent="0.2">
      <c r="A26" s="27" t="s">
        <v>26</v>
      </c>
      <c r="B26" s="50">
        <v>3696182.5860000001</v>
      </c>
      <c r="C26" s="16">
        <v>1407720.35</v>
      </c>
      <c r="D26" s="50">
        <f t="shared" si="0"/>
        <v>5103902.9360000007</v>
      </c>
      <c r="E26" s="62">
        <f t="shared" si="1"/>
        <v>5.3830549177113444E-4</v>
      </c>
    </row>
    <row r="27" spans="1:5" x14ac:dyDescent="0.2">
      <c r="A27" s="27" t="s">
        <v>27</v>
      </c>
      <c r="B27" s="50">
        <v>4803195.2259999998</v>
      </c>
      <c r="C27" s="16">
        <v>1289799.4339999999</v>
      </c>
      <c r="D27" s="50">
        <f t="shared" si="0"/>
        <v>6092994.6600000001</v>
      </c>
      <c r="E27" s="62">
        <f t="shared" si="1"/>
        <v>6.4262438528674159E-4</v>
      </c>
    </row>
    <row r="28" spans="1:5" x14ac:dyDescent="0.2">
      <c r="A28" s="27" t="s">
        <v>28</v>
      </c>
      <c r="B28" s="50">
        <v>7861546.1749999998</v>
      </c>
      <c r="C28" s="16">
        <v>6543976.8329999987</v>
      </c>
      <c r="D28" s="50">
        <f t="shared" si="0"/>
        <v>14405523.007999998</v>
      </c>
      <c r="E28" s="62">
        <f t="shared" si="1"/>
        <v>1.5193416184201959E-3</v>
      </c>
    </row>
    <row r="29" spans="1:5" x14ac:dyDescent="0.2">
      <c r="A29" s="27" t="s">
        <v>29</v>
      </c>
      <c r="B29" s="50">
        <v>10375002.786</v>
      </c>
      <c r="C29" s="16">
        <v>3712174.5339999995</v>
      </c>
      <c r="D29" s="50">
        <f t="shared" si="0"/>
        <v>14087177.32</v>
      </c>
      <c r="E29" s="62">
        <f t="shared" si="1"/>
        <v>1.4857658952371917E-3</v>
      </c>
    </row>
    <row r="30" spans="1:5" x14ac:dyDescent="0.2">
      <c r="A30" s="27" t="s">
        <v>30</v>
      </c>
      <c r="B30" s="50">
        <v>15624203.857999999</v>
      </c>
      <c r="C30" s="16">
        <v>8501540.0040000007</v>
      </c>
      <c r="D30" s="50">
        <f t="shared" si="0"/>
        <v>24125743.862</v>
      </c>
      <c r="E30" s="62">
        <f t="shared" si="1"/>
        <v>2.5445273111240718E-3</v>
      </c>
    </row>
    <row r="31" spans="1:5" x14ac:dyDescent="0.2">
      <c r="A31" s="27" t="s">
        <v>31</v>
      </c>
      <c r="B31" s="50">
        <v>69442379.234000012</v>
      </c>
      <c r="C31" s="16">
        <v>12184630.812999999</v>
      </c>
      <c r="D31" s="50">
        <f t="shared" si="0"/>
        <v>81627010.047000006</v>
      </c>
      <c r="E31" s="62">
        <f t="shared" si="1"/>
        <v>8.6091503573134682E-3</v>
      </c>
    </row>
    <row r="32" spans="1:5" x14ac:dyDescent="0.2">
      <c r="A32" s="27" t="s">
        <v>32</v>
      </c>
      <c r="B32" s="50">
        <v>41209183.983999997</v>
      </c>
      <c r="C32" s="16">
        <v>10735870.929</v>
      </c>
      <c r="D32" s="50">
        <f t="shared" si="0"/>
        <v>51945054.912999995</v>
      </c>
      <c r="E32" s="62">
        <f t="shared" si="1"/>
        <v>5.4786128734523884E-3</v>
      </c>
    </row>
    <row r="33" spans="1:5" x14ac:dyDescent="0.2">
      <c r="A33" s="27" t="s">
        <v>33</v>
      </c>
      <c r="B33" s="50">
        <v>562284752.27999997</v>
      </c>
      <c r="C33" s="16">
        <v>95697611.967000023</v>
      </c>
      <c r="D33" s="50">
        <f t="shared" si="0"/>
        <v>657982364.24699998</v>
      </c>
      <c r="E33" s="62">
        <f t="shared" si="1"/>
        <v>6.9396993752452299E-2</v>
      </c>
    </row>
    <row r="34" spans="1:5" x14ac:dyDescent="0.2">
      <c r="A34" s="27" t="s">
        <v>34</v>
      </c>
      <c r="B34" s="50">
        <v>8103361.6400000006</v>
      </c>
      <c r="C34" s="16">
        <v>3204130.6759999995</v>
      </c>
      <c r="D34" s="50">
        <f t="shared" si="0"/>
        <v>11307492.316</v>
      </c>
      <c r="E34" s="62">
        <f t="shared" si="1"/>
        <v>1.1925942339007488E-3</v>
      </c>
    </row>
    <row r="35" spans="1:5" x14ac:dyDescent="0.2">
      <c r="A35" s="27" t="s">
        <v>35</v>
      </c>
      <c r="B35" s="50">
        <v>63828513.185000002</v>
      </c>
      <c r="C35" s="16">
        <v>15391251.658000002</v>
      </c>
      <c r="D35" s="50">
        <f t="shared" si="0"/>
        <v>79219764.84300001</v>
      </c>
      <c r="E35" s="62">
        <f t="shared" si="1"/>
        <v>8.3552596917577313E-3</v>
      </c>
    </row>
    <row r="36" spans="1:5" x14ac:dyDescent="0.2">
      <c r="A36" s="27" t="s">
        <v>36</v>
      </c>
      <c r="B36" s="50">
        <v>29969113.708999999</v>
      </c>
      <c r="C36" s="16">
        <v>19919978.732000001</v>
      </c>
      <c r="D36" s="50">
        <f t="shared" si="0"/>
        <v>49889092.441</v>
      </c>
      <c r="E36" s="62">
        <f t="shared" si="1"/>
        <v>5.2617717807766883E-3</v>
      </c>
    </row>
    <row r="37" spans="1:5" x14ac:dyDescent="0.2">
      <c r="A37" s="27" t="s">
        <v>37</v>
      </c>
      <c r="B37" s="50">
        <v>7163177.9249999998</v>
      </c>
      <c r="C37" s="16">
        <v>4372625.6280000005</v>
      </c>
      <c r="D37" s="50">
        <f t="shared" si="0"/>
        <v>11535803.552999999</v>
      </c>
      <c r="E37" s="62">
        <f t="shared" si="1"/>
        <v>1.2166740791194513E-3</v>
      </c>
    </row>
    <row r="38" spans="1:5" x14ac:dyDescent="0.2">
      <c r="A38" s="27" t="s">
        <v>38</v>
      </c>
      <c r="B38" s="50">
        <v>2059589.825</v>
      </c>
      <c r="C38" s="16">
        <v>1075103.693</v>
      </c>
      <c r="D38" s="50">
        <f t="shared" si="0"/>
        <v>3134693.5180000002</v>
      </c>
      <c r="E38" s="62">
        <f t="shared" si="1"/>
        <v>3.3061419014391251E-4</v>
      </c>
    </row>
    <row r="39" spans="1:5" x14ac:dyDescent="0.2">
      <c r="A39" s="27" t="s">
        <v>39</v>
      </c>
      <c r="B39" s="50">
        <v>128279682.69399999</v>
      </c>
      <c r="C39" s="16">
        <v>15039622.773000002</v>
      </c>
      <c r="D39" s="50">
        <f t="shared" si="0"/>
        <v>143319305.46700001</v>
      </c>
      <c r="E39" s="62">
        <f t="shared" si="1"/>
        <v>1.5115798669591091E-2</v>
      </c>
    </row>
    <row r="40" spans="1:5" x14ac:dyDescent="0.2">
      <c r="A40" s="27" t="s">
        <v>1</v>
      </c>
      <c r="B40" s="50">
        <v>264609679.03999999</v>
      </c>
      <c r="C40" s="16">
        <v>33338763.456999999</v>
      </c>
      <c r="D40" s="50">
        <f t="shared" si="0"/>
        <v>297948442.49699998</v>
      </c>
      <c r="E40" s="62">
        <f t="shared" si="1"/>
        <v>3.1424438292019886E-2</v>
      </c>
    </row>
    <row r="41" spans="1:5" x14ac:dyDescent="0.2">
      <c r="A41" s="27" t="s">
        <v>40</v>
      </c>
      <c r="B41" s="50">
        <v>125783787.76499999</v>
      </c>
      <c r="C41" s="16">
        <v>13148091.755999999</v>
      </c>
      <c r="D41" s="50">
        <f t="shared" si="0"/>
        <v>138931879.521</v>
      </c>
      <c r="E41" s="62">
        <f t="shared" si="1"/>
        <v>1.4653059563638986E-2</v>
      </c>
    </row>
    <row r="42" spans="1:5" x14ac:dyDescent="0.2">
      <c r="A42" s="27" t="s">
        <v>41</v>
      </c>
      <c r="B42" s="50">
        <v>19451246.676999997</v>
      </c>
      <c r="C42" s="16">
        <v>4406648.6430000002</v>
      </c>
      <c r="D42" s="50">
        <f t="shared" si="0"/>
        <v>23857895.319999997</v>
      </c>
      <c r="E42" s="62">
        <f t="shared" si="1"/>
        <v>2.5162774907553304E-3</v>
      </c>
    </row>
    <row r="43" spans="1:5" x14ac:dyDescent="0.2">
      <c r="A43" s="27" t="s">
        <v>42</v>
      </c>
      <c r="B43" s="50">
        <v>2420018.6510000001</v>
      </c>
      <c r="C43" s="16">
        <v>1880209.8949999998</v>
      </c>
      <c r="D43" s="50">
        <f t="shared" si="0"/>
        <v>4300228.5460000001</v>
      </c>
      <c r="E43" s="62">
        <f t="shared" si="1"/>
        <v>4.5354245000532275E-4</v>
      </c>
    </row>
    <row r="44" spans="1:5" x14ac:dyDescent="0.2">
      <c r="A44" s="27" t="s">
        <v>2</v>
      </c>
      <c r="B44" s="50">
        <v>12183791.561000001</v>
      </c>
      <c r="C44" s="16">
        <v>17190718.003000002</v>
      </c>
      <c r="D44" s="50">
        <f t="shared" si="0"/>
        <v>29374509.564000003</v>
      </c>
      <c r="E44" s="62">
        <f t="shared" si="1"/>
        <v>3.0981113893943594E-3</v>
      </c>
    </row>
    <row r="45" spans="1:5" x14ac:dyDescent="0.2">
      <c r="A45" s="27" t="s">
        <v>43</v>
      </c>
      <c r="B45" s="50">
        <v>139634080.87899998</v>
      </c>
      <c r="C45" s="16">
        <v>18173917.145999998</v>
      </c>
      <c r="D45" s="50">
        <f t="shared" si="0"/>
        <v>157807998.02499998</v>
      </c>
      <c r="E45" s="62">
        <f t="shared" si="1"/>
        <v>1.6643912129105154E-2</v>
      </c>
    </row>
    <row r="46" spans="1:5" x14ac:dyDescent="0.2">
      <c r="A46" s="27" t="s">
        <v>44</v>
      </c>
      <c r="B46" s="50">
        <v>159285818.803</v>
      </c>
      <c r="C46" s="16">
        <v>40816067.750000007</v>
      </c>
      <c r="D46" s="50">
        <f t="shared" si="0"/>
        <v>200101886.553</v>
      </c>
      <c r="E46" s="62">
        <f t="shared" si="1"/>
        <v>2.1104622442068403E-2</v>
      </c>
    </row>
    <row r="47" spans="1:5" x14ac:dyDescent="0.2">
      <c r="A47" s="27" t="s">
        <v>45</v>
      </c>
      <c r="B47" s="50">
        <v>70599365.523999989</v>
      </c>
      <c r="C47" s="16">
        <v>7869583.4420000007</v>
      </c>
      <c r="D47" s="50">
        <f t="shared" si="0"/>
        <v>78468948.965999991</v>
      </c>
      <c r="E47" s="62">
        <f t="shared" si="1"/>
        <v>8.2760716047258834E-3</v>
      </c>
    </row>
    <row r="48" spans="1:5" x14ac:dyDescent="0.2">
      <c r="A48" s="27" t="s">
        <v>46</v>
      </c>
      <c r="B48" s="50">
        <v>960909297.83799982</v>
      </c>
      <c r="C48" s="16">
        <v>126048800.92399999</v>
      </c>
      <c r="D48" s="50">
        <f t="shared" si="0"/>
        <v>1086958098.7619998</v>
      </c>
      <c r="E48" s="62">
        <f t="shared" si="1"/>
        <v>0.11464079964405803</v>
      </c>
    </row>
    <row r="49" spans="1:5" x14ac:dyDescent="0.2">
      <c r="A49" s="27" t="s">
        <v>47</v>
      </c>
      <c r="B49" s="50">
        <v>48915997.375999995</v>
      </c>
      <c r="C49" s="16">
        <v>3662230.2040000004</v>
      </c>
      <c r="D49" s="50">
        <f t="shared" si="0"/>
        <v>52578227.579999998</v>
      </c>
      <c r="E49" s="62">
        <f t="shared" si="1"/>
        <v>5.5453932037524386E-3</v>
      </c>
    </row>
    <row r="50" spans="1:5" x14ac:dyDescent="0.2">
      <c r="A50" s="27" t="s">
        <v>48</v>
      </c>
      <c r="B50" s="50">
        <v>30274063.837999996</v>
      </c>
      <c r="C50" s="16">
        <v>7302913.7399999993</v>
      </c>
      <c r="D50" s="50">
        <f t="shared" si="0"/>
        <v>37576977.577999994</v>
      </c>
      <c r="E50" s="62">
        <f t="shared" si="1"/>
        <v>3.9632206270464572E-3</v>
      </c>
    </row>
    <row r="51" spans="1:5" x14ac:dyDescent="0.2">
      <c r="A51" s="27" t="s">
        <v>49</v>
      </c>
      <c r="B51" s="50">
        <v>101911022.68099999</v>
      </c>
      <c r="C51" s="16">
        <v>7828398.9659999991</v>
      </c>
      <c r="D51" s="50">
        <f t="shared" si="0"/>
        <v>109739421.647</v>
      </c>
      <c r="E51" s="62">
        <f t="shared" si="1"/>
        <v>1.1574149053599518E-2</v>
      </c>
    </row>
    <row r="52" spans="1:5" x14ac:dyDescent="0.2">
      <c r="A52" s="27" t="s">
        <v>3</v>
      </c>
      <c r="B52" s="50">
        <v>24079637.613000002</v>
      </c>
      <c r="C52" s="16">
        <v>7133636.5069999993</v>
      </c>
      <c r="D52" s="50">
        <f t="shared" si="0"/>
        <v>31213274.120000001</v>
      </c>
      <c r="E52" s="62">
        <f t="shared" si="1"/>
        <v>3.2920447519564312E-3</v>
      </c>
    </row>
    <row r="53" spans="1:5" x14ac:dyDescent="0.2">
      <c r="A53" s="27" t="s">
        <v>50</v>
      </c>
      <c r="B53" s="50">
        <v>554463688.90499997</v>
      </c>
      <c r="C53" s="16">
        <v>99811914.304000005</v>
      </c>
      <c r="D53" s="50">
        <f t="shared" si="0"/>
        <v>654275603.20899999</v>
      </c>
      <c r="E53" s="62">
        <f t="shared" si="1"/>
        <v>6.9006043954139243E-2</v>
      </c>
    </row>
    <row r="54" spans="1:5" x14ac:dyDescent="0.2">
      <c r="A54" s="27" t="s">
        <v>51</v>
      </c>
      <c r="B54" s="50">
        <v>155200394.213</v>
      </c>
      <c r="C54" s="16">
        <v>13040044.886000002</v>
      </c>
      <c r="D54" s="50">
        <f t="shared" si="0"/>
        <v>168240439.09900001</v>
      </c>
      <c r="E54" s="62">
        <f t="shared" si="1"/>
        <v>1.7744215248724077E-2</v>
      </c>
    </row>
    <row r="55" spans="1:5" x14ac:dyDescent="0.2">
      <c r="A55" s="27" t="s">
        <v>4</v>
      </c>
      <c r="B55" s="50">
        <v>515751939.51199996</v>
      </c>
      <c r="C55" s="16">
        <v>60739687.187000006</v>
      </c>
      <c r="D55" s="50">
        <f t="shared" si="0"/>
        <v>576491626.699</v>
      </c>
      <c r="E55" s="62">
        <f t="shared" si="1"/>
        <v>6.0802215971480694E-2</v>
      </c>
    </row>
    <row r="56" spans="1:5" x14ac:dyDescent="0.2">
      <c r="A56" s="27" t="s">
        <v>52</v>
      </c>
      <c r="B56" s="50">
        <v>180712855.00800002</v>
      </c>
      <c r="C56" s="16">
        <v>23542462.063000001</v>
      </c>
      <c r="D56" s="50">
        <f t="shared" si="0"/>
        <v>204255317.07100001</v>
      </c>
      <c r="E56" s="62">
        <f t="shared" si="1"/>
        <v>2.1542682194686164E-2</v>
      </c>
    </row>
    <row r="57" spans="1:5" x14ac:dyDescent="0.2">
      <c r="A57" s="27" t="s">
        <v>53</v>
      </c>
      <c r="B57" s="50">
        <v>347797402.01499999</v>
      </c>
      <c r="C57" s="16">
        <v>33581769.718000002</v>
      </c>
      <c r="D57" s="50">
        <f t="shared" si="0"/>
        <v>381379171.73299998</v>
      </c>
      <c r="E57" s="62">
        <f t="shared" si="1"/>
        <v>4.0223825798673153E-2</v>
      </c>
    </row>
    <row r="58" spans="1:5" x14ac:dyDescent="0.2">
      <c r="A58" s="27" t="s">
        <v>54</v>
      </c>
      <c r="B58" s="50">
        <v>221613733.69100001</v>
      </c>
      <c r="C58" s="16">
        <v>71081835.885999992</v>
      </c>
      <c r="D58" s="50">
        <f t="shared" si="0"/>
        <v>292695569.57700002</v>
      </c>
      <c r="E58" s="62">
        <f t="shared" si="1"/>
        <v>3.0870421028002731E-2</v>
      </c>
    </row>
    <row r="59" spans="1:5" x14ac:dyDescent="0.2">
      <c r="A59" s="27" t="s">
        <v>55</v>
      </c>
      <c r="B59" s="50">
        <v>26000017.334999997</v>
      </c>
      <c r="C59" s="16">
        <v>6131588.7170000002</v>
      </c>
      <c r="D59" s="50">
        <f t="shared" si="0"/>
        <v>32131606.051999997</v>
      </c>
      <c r="E59" s="62">
        <f t="shared" si="1"/>
        <v>3.388900653893277E-3</v>
      </c>
    </row>
    <row r="60" spans="1:5" x14ac:dyDescent="0.2">
      <c r="A60" s="27" t="s">
        <v>69</v>
      </c>
      <c r="B60" s="50">
        <v>101317814.244</v>
      </c>
      <c r="C60" s="16">
        <v>19088577.588</v>
      </c>
      <c r="D60" s="50">
        <f t="shared" si="0"/>
        <v>120406391.832</v>
      </c>
      <c r="E60" s="62">
        <f t="shared" si="1"/>
        <v>1.269918781376932E-2</v>
      </c>
    </row>
    <row r="61" spans="1:5" x14ac:dyDescent="0.2">
      <c r="A61" s="27" t="s">
        <v>70</v>
      </c>
      <c r="B61" s="50">
        <v>113845408.204</v>
      </c>
      <c r="C61" s="16">
        <v>19316081.947999999</v>
      </c>
      <c r="D61" s="50">
        <f t="shared" si="0"/>
        <v>133161490.152</v>
      </c>
      <c r="E61" s="62">
        <f t="shared" si="1"/>
        <v>1.4044460159233996E-2</v>
      </c>
    </row>
    <row r="62" spans="1:5" x14ac:dyDescent="0.2">
      <c r="A62" s="27" t="s">
        <v>56</v>
      </c>
      <c r="B62" s="50">
        <v>65116574.100000001</v>
      </c>
      <c r="C62" s="16">
        <v>8982622.5749999993</v>
      </c>
      <c r="D62" s="50">
        <f t="shared" si="0"/>
        <v>74099196.674999997</v>
      </c>
      <c r="E62" s="62">
        <f t="shared" si="1"/>
        <v>7.8151965282558175E-3</v>
      </c>
    </row>
    <row r="63" spans="1:5" x14ac:dyDescent="0.2">
      <c r="A63" s="27" t="s">
        <v>6</v>
      </c>
      <c r="B63" s="50">
        <v>143501918.02199998</v>
      </c>
      <c r="C63" s="16">
        <v>15413478.175999999</v>
      </c>
      <c r="D63" s="50">
        <f t="shared" si="0"/>
        <v>158915396.19799998</v>
      </c>
      <c r="E63" s="62">
        <f t="shared" si="1"/>
        <v>1.6760708730760437E-2</v>
      </c>
    </row>
    <row r="64" spans="1:5" x14ac:dyDescent="0.2">
      <c r="A64" s="27" t="s">
        <v>5</v>
      </c>
      <c r="B64" s="50">
        <v>183281073.47199997</v>
      </c>
      <c r="C64" s="16">
        <v>16832220.771000002</v>
      </c>
      <c r="D64" s="50">
        <f t="shared" si="0"/>
        <v>200113294.24299997</v>
      </c>
      <c r="E64" s="62">
        <f t="shared" si="1"/>
        <v>2.1105825604090172E-2</v>
      </c>
    </row>
    <row r="65" spans="1:5" x14ac:dyDescent="0.2">
      <c r="A65" s="27" t="s">
        <v>57</v>
      </c>
      <c r="B65" s="50">
        <v>48723726.024999999</v>
      </c>
      <c r="C65" s="16">
        <v>28658860.917000003</v>
      </c>
      <c r="D65" s="50">
        <f t="shared" si="0"/>
        <v>77382586.942000002</v>
      </c>
      <c r="E65" s="62">
        <f t="shared" si="1"/>
        <v>8.1614936727189887E-3</v>
      </c>
    </row>
    <row r="66" spans="1:5" x14ac:dyDescent="0.2">
      <c r="A66" s="27" t="s">
        <v>58</v>
      </c>
      <c r="B66" s="50">
        <v>20513559.888</v>
      </c>
      <c r="C66" s="16">
        <v>7037061.3699999992</v>
      </c>
      <c r="D66" s="50">
        <f t="shared" si="0"/>
        <v>27550621.258000001</v>
      </c>
      <c r="E66" s="62">
        <f t="shared" si="1"/>
        <v>2.9057470157359509E-3</v>
      </c>
    </row>
    <row r="67" spans="1:5" x14ac:dyDescent="0.2">
      <c r="A67" s="27" t="s">
        <v>59</v>
      </c>
      <c r="B67" s="50">
        <v>10360943.056000002</v>
      </c>
      <c r="C67" s="16">
        <v>6022029.9809999997</v>
      </c>
      <c r="D67" s="50">
        <f t="shared" si="0"/>
        <v>16382973.037</v>
      </c>
      <c r="E67" s="62">
        <f t="shared" si="1"/>
        <v>1.7279020522022561E-3</v>
      </c>
    </row>
    <row r="68" spans="1:5" x14ac:dyDescent="0.2">
      <c r="A68" s="27" t="s">
        <v>60</v>
      </c>
      <c r="B68" s="50">
        <v>3751299.642</v>
      </c>
      <c r="C68" s="16">
        <v>2637362.8459999999</v>
      </c>
      <c r="D68" s="50">
        <f t="shared" si="0"/>
        <v>6388662.4879999999</v>
      </c>
      <c r="E68" s="62">
        <f t="shared" si="1"/>
        <v>6.7380828857569765E-4</v>
      </c>
    </row>
    <row r="69" spans="1:5" x14ac:dyDescent="0.2">
      <c r="A69" s="27" t="s">
        <v>61</v>
      </c>
      <c r="B69" s="50">
        <v>206432123.92999998</v>
      </c>
      <c r="C69" s="16">
        <v>23580031.159999996</v>
      </c>
      <c r="D69" s="50">
        <f t="shared" si="0"/>
        <v>230012155.08999997</v>
      </c>
      <c r="E69" s="62">
        <f t="shared" si="1"/>
        <v>2.4259239999594864E-2</v>
      </c>
    </row>
    <row r="70" spans="1:5" x14ac:dyDescent="0.2">
      <c r="A70" s="27" t="s">
        <v>62</v>
      </c>
      <c r="B70" s="50">
        <v>8928414.5450000018</v>
      </c>
      <c r="C70" s="16">
        <v>2144706.0030000005</v>
      </c>
      <c r="D70" s="50">
        <f t="shared" si="0"/>
        <v>11073120.548000002</v>
      </c>
      <c r="E70" s="62">
        <f t="shared" si="1"/>
        <v>1.1678751882189388E-3</v>
      </c>
    </row>
    <row r="71" spans="1:5" x14ac:dyDescent="0.2">
      <c r="A71" s="27" t="s">
        <v>63</v>
      </c>
      <c r="B71" s="50">
        <v>26248523.843000002</v>
      </c>
      <c r="C71" s="16">
        <v>4965980.4530000007</v>
      </c>
      <c r="D71" s="50">
        <f t="shared" si="0"/>
        <v>31214504.296000004</v>
      </c>
      <c r="E71" s="62">
        <f t="shared" si="1"/>
        <v>3.2921744978597037E-3</v>
      </c>
    </row>
    <row r="72" spans="1:5" x14ac:dyDescent="0.2">
      <c r="A72" s="27" t="s">
        <v>64</v>
      </c>
      <c r="B72" s="50">
        <v>9759778.6260000002</v>
      </c>
      <c r="C72" s="16">
        <v>2023571.439</v>
      </c>
      <c r="D72" s="50">
        <f>SUM(B72:C72)</f>
        <v>11783350.064999999</v>
      </c>
      <c r="E72" s="62">
        <f>(D72/D$73)</f>
        <v>1.2427826569175282E-3</v>
      </c>
    </row>
    <row r="73" spans="1:5" x14ac:dyDescent="0.2">
      <c r="A73" s="31" t="s">
        <v>66</v>
      </c>
      <c r="B73" s="53">
        <f>SUM(B6:B72)</f>
        <v>8102714478.9090014</v>
      </c>
      <c r="C73" s="53">
        <f>SUM(C6:C72)</f>
        <v>1378710128.5329998</v>
      </c>
      <c r="D73" s="53">
        <f>SUM(D6:D72)</f>
        <v>9481424607.4419994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0.85458829388878499</v>
      </c>
      <c r="C74" s="33">
        <f>(C73/$D73)</f>
        <v>0.14541170611121518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83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108185185.15200001</v>
      </c>
      <c r="C6" s="46">
        <v>13835917.381000001</v>
      </c>
      <c r="D6" s="46">
        <f>SUM(B6:C6)</f>
        <v>122021102.53300001</v>
      </c>
      <c r="E6" s="61">
        <f>(D6/D$73)</f>
        <v>1.269632868484236E-2</v>
      </c>
    </row>
    <row r="7" spans="1:5" x14ac:dyDescent="0.2">
      <c r="A7" s="27" t="s">
        <v>8</v>
      </c>
      <c r="B7" s="50">
        <v>16602302.625</v>
      </c>
      <c r="C7" s="16">
        <v>2906863.9649999994</v>
      </c>
      <c r="D7" s="50">
        <f>SUM(B7:C7)</f>
        <v>19509166.59</v>
      </c>
      <c r="E7" s="62">
        <f>(D7/D$73)</f>
        <v>2.0299340544558458E-3</v>
      </c>
    </row>
    <row r="8" spans="1:5" x14ac:dyDescent="0.2">
      <c r="A8" s="27" t="s">
        <v>9</v>
      </c>
      <c r="B8" s="50">
        <v>89804873.716000006</v>
      </c>
      <c r="C8" s="16">
        <v>12333726.604000002</v>
      </c>
      <c r="D8" s="50">
        <f t="shared" ref="D8:D71" si="0">SUM(B8:C8)</f>
        <v>102138600.32000001</v>
      </c>
      <c r="E8" s="62">
        <f t="shared" ref="E8:E71" si="1">(D8/D$73)</f>
        <v>1.062754895794976E-2</v>
      </c>
    </row>
    <row r="9" spans="1:5" x14ac:dyDescent="0.2">
      <c r="A9" s="27" t="s">
        <v>10</v>
      </c>
      <c r="B9" s="50">
        <v>14700895.748999998</v>
      </c>
      <c r="C9" s="16">
        <v>2730835.3250000002</v>
      </c>
      <c r="D9" s="50">
        <f t="shared" si="0"/>
        <v>17431731.073999997</v>
      </c>
      <c r="E9" s="62">
        <f t="shared" si="1"/>
        <v>1.8137763277579749E-3</v>
      </c>
    </row>
    <row r="10" spans="1:5" x14ac:dyDescent="0.2">
      <c r="A10" s="27" t="s">
        <v>11</v>
      </c>
      <c r="B10" s="50">
        <v>239919287.75399998</v>
      </c>
      <c r="C10" s="16">
        <v>37011534.607000001</v>
      </c>
      <c r="D10" s="50">
        <f t="shared" si="0"/>
        <v>276930822.361</v>
      </c>
      <c r="E10" s="62">
        <f t="shared" si="1"/>
        <v>2.8814726884704732E-2</v>
      </c>
    </row>
    <row r="11" spans="1:5" x14ac:dyDescent="0.2">
      <c r="A11" s="27" t="s">
        <v>12</v>
      </c>
      <c r="B11" s="50">
        <v>783124062.88300002</v>
      </c>
      <c r="C11" s="16">
        <v>84630163.155999988</v>
      </c>
      <c r="D11" s="50">
        <f t="shared" si="0"/>
        <v>867754226.03900003</v>
      </c>
      <c r="E11" s="62">
        <f t="shared" si="1"/>
        <v>9.0290061659396695E-2</v>
      </c>
    </row>
    <row r="12" spans="1:5" x14ac:dyDescent="0.2">
      <c r="A12" s="27" t="s">
        <v>13</v>
      </c>
      <c r="B12" s="50">
        <v>4266919.9950000001</v>
      </c>
      <c r="C12" s="16">
        <v>2273684.3770000003</v>
      </c>
      <c r="D12" s="50">
        <f t="shared" si="0"/>
        <v>6540604.3720000004</v>
      </c>
      <c r="E12" s="62">
        <f t="shared" si="1"/>
        <v>6.8055165197323749E-4</v>
      </c>
    </row>
    <row r="13" spans="1:5" x14ac:dyDescent="0.2">
      <c r="A13" s="27" t="s">
        <v>14</v>
      </c>
      <c r="B13" s="50">
        <v>75707422.777999997</v>
      </c>
      <c r="C13" s="16">
        <v>13896764.992999999</v>
      </c>
      <c r="D13" s="50">
        <f t="shared" si="0"/>
        <v>89604187.770999998</v>
      </c>
      <c r="E13" s="62">
        <f t="shared" si="1"/>
        <v>9.3233399458202554E-3</v>
      </c>
    </row>
    <row r="14" spans="1:5" x14ac:dyDescent="0.2">
      <c r="A14" s="27" t="s">
        <v>15</v>
      </c>
      <c r="B14" s="50">
        <v>50248822.772999994</v>
      </c>
      <c r="C14" s="16">
        <v>6083618.284</v>
      </c>
      <c r="D14" s="50">
        <f t="shared" si="0"/>
        <v>56332441.056999996</v>
      </c>
      <c r="E14" s="62">
        <f t="shared" si="1"/>
        <v>5.861405711243709E-3</v>
      </c>
    </row>
    <row r="15" spans="1:5" x14ac:dyDescent="0.2">
      <c r="A15" s="27" t="s">
        <v>16</v>
      </c>
      <c r="B15" s="50">
        <v>75358289.680999994</v>
      </c>
      <c r="C15" s="16">
        <v>8262861.6950000012</v>
      </c>
      <c r="D15" s="50">
        <f t="shared" si="0"/>
        <v>83621151.376000002</v>
      </c>
      <c r="E15" s="62">
        <f t="shared" si="1"/>
        <v>8.7008033924912895E-3</v>
      </c>
    </row>
    <row r="16" spans="1:5" x14ac:dyDescent="0.2">
      <c r="A16" s="27" t="s">
        <v>17</v>
      </c>
      <c r="B16" s="50">
        <v>128485554.44299999</v>
      </c>
      <c r="C16" s="16">
        <v>12723410.669</v>
      </c>
      <c r="D16" s="50">
        <f t="shared" si="0"/>
        <v>141208965.11199999</v>
      </c>
      <c r="E16" s="62">
        <f t="shared" si="1"/>
        <v>1.4692830970147364E-2</v>
      </c>
    </row>
    <row r="17" spans="1:5" x14ac:dyDescent="0.2">
      <c r="A17" s="27" t="s">
        <v>18</v>
      </c>
      <c r="B17" s="50">
        <v>46163929.853000008</v>
      </c>
      <c r="C17" s="16">
        <v>14530620.916000001</v>
      </c>
      <c r="D17" s="50">
        <f t="shared" si="0"/>
        <v>60694550.769000009</v>
      </c>
      <c r="E17" s="62">
        <f t="shared" si="1"/>
        <v>6.3152844052828585E-3</v>
      </c>
    </row>
    <row r="18" spans="1:5" x14ac:dyDescent="0.2">
      <c r="A18" s="27" t="s">
        <v>71</v>
      </c>
      <c r="B18" s="50">
        <v>10122139.238000002</v>
      </c>
      <c r="C18" s="16">
        <v>3429152.7309999997</v>
      </c>
      <c r="D18" s="50">
        <f t="shared" si="0"/>
        <v>13551291.969000001</v>
      </c>
      <c r="E18" s="62">
        <f t="shared" si="1"/>
        <v>1.4100155905095028E-3</v>
      </c>
    </row>
    <row r="19" spans="1:5" x14ac:dyDescent="0.2">
      <c r="A19" s="27" t="s">
        <v>19</v>
      </c>
      <c r="B19" s="50">
        <v>6774267.1340000005</v>
      </c>
      <c r="C19" s="16">
        <v>2969742.6370000001</v>
      </c>
      <c r="D19" s="50">
        <f t="shared" si="0"/>
        <v>9744009.7710000016</v>
      </c>
      <c r="E19" s="62">
        <f t="shared" si="1"/>
        <v>1.0138668491990878E-3</v>
      </c>
    </row>
    <row r="20" spans="1:5" x14ac:dyDescent="0.2">
      <c r="A20" s="27" t="s">
        <v>20</v>
      </c>
      <c r="B20" s="50">
        <v>430919545.66400003</v>
      </c>
      <c r="C20" s="16">
        <v>104697735.625</v>
      </c>
      <c r="D20" s="50">
        <f t="shared" si="0"/>
        <v>535617281.28900003</v>
      </c>
      <c r="E20" s="62">
        <f t="shared" si="1"/>
        <v>5.5731122825149707E-2</v>
      </c>
    </row>
    <row r="21" spans="1:5" x14ac:dyDescent="0.2">
      <c r="A21" s="27" t="s">
        <v>22</v>
      </c>
      <c r="B21" s="50">
        <v>133100326.78399999</v>
      </c>
      <c r="C21" s="16">
        <v>26407830.750000004</v>
      </c>
      <c r="D21" s="50">
        <f t="shared" si="0"/>
        <v>159508157.53400001</v>
      </c>
      <c r="E21" s="62">
        <f t="shared" si="1"/>
        <v>1.6596866885525655E-2</v>
      </c>
    </row>
    <row r="22" spans="1:5" x14ac:dyDescent="0.2">
      <c r="A22" s="27" t="s">
        <v>21</v>
      </c>
      <c r="B22" s="50">
        <v>34839453.097999997</v>
      </c>
      <c r="C22" s="16">
        <v>4204793.7220000001</v>
      </c>
      <c r="D22" s="50">
        <f t="shared" si="0"/>
        <v>39044246.82</v>
      </c>
      <c r="E22" s="62">
        <f t="shared" si="1"/>
        <v>4.0625644301547463E-3</v>
      </c>
    </row>
    <row r="23" spans="1:5" x14ac:dyDescent="0.2">
      <c r="A23" s="27" t="s">
        <v>23</v>
      </c>
      <c r="B23" s="50">
        <v>5871539.5819999995</v>
      </c>
      <c r="C23" s="16">
        <v>1276652.9130000002</v>
      </c>
      <c r="D23" s="50">
        <f t="shared" si="0"/>
        <v>7148192.4949999992</v>
      </c>
      <c r="E23" s="62">
        <f t="shared" si="1"/>
        <v>7.4377136032268603E-4</v>
      </c>
    </row>
    <row r="24" spans="1:5" x14ac:dyDescent="0.2">
      <c r="A24" s="27" t="s">
        <v>24</v>
      </c>
      <c r="B24" s="50">
        <v>27237868.808000002</v>
      </c>
      <c r="C24" s="16">
        <v>24404122.138</v>
      </c>
      <c r="D24" s="50">
        <f t="shared" si="0"/>
        <v>51641990.946000002</v>
      </c>
      <c r="E24" s="62">
        <f t="shared" si="1"/>
        <v>5.3733631099813104E-3</v>
      </c>
    </row>
    <row r="25" spans="1:5" x14ac:dyDescent="0.2">
      <c r="A25" s="27" t="s">
        <v>25</v>
      </c>
      <c r="B25" s="50">
        <v>6825038.4730000002</v>
      </c>
      <c r="C25" s="16">
        <v>992214.29599999997</v>
      </c>
      <c r="D25" s="50">
        <f t="shared" si="0"/>
        <v>7817252.7690000003</v>
      </c>
      <c r="E25" s="62">
        <f t="shared" si="1"/>
        <v>8.1338726259153646E-4</v>
      </c>
    </row>
    <row r="26" spans="1:5" x14ac:dyDescent="0.2">
      <c r="A26" s="27" t="s">
        <v>26</v>
      </c>
      <c r="B26" s="50">
        <v>3746526.9269999997</v>
      </c>
      <c r="C26" s="16">
        <v>1456965.7690000001</v>
      </c>
      <c r="D26" s="50">
        <f t="shared" si="0"/>
        <v>5203492.6959999995</v>
      </c>
      <c r="E26" s="62">
        <f t="shared" si="1"/>
        <v>5.4142482083970251E-4</v>
      </c>
    </row>
    <row r="27" spans="1:5" x14ac:dyDescent="0.2">
      <c r="A27" s="27" t="s">
        <v>27</v>
      </c>
      <c r="B27" s="50">
        <v>5639708.0089999996</v>
      </c>
      <c r="C27" s="16">
        <v>1322029.3470000001</v>
      </c>
      <c r="D27" s="50">
        <f t="shared" si="0"/>
        <v>6961737.3559999997</v>
      </c>
      <c r="E27" s="62">
        <f t="shared" si="1"/>
        <v>7.2437065273539189E-4</v>
      </c>
    </row>
    <row r="28" spans="1:5" x14ac:dyDescent="0.2">
      <c r="A28" s="27" t="s">
        <v>28</v>
      </c>
      <c r="B28" s="50">
        <v>8224822.3300000001</v>
      </c>
      <c r="C28" s="16">
        <v>7040031.618999999</v>
      </c>
      <c r="D28" s="50">
        <f t="shared" si="0"/>
        <v>15264853.948999999</v>
      </c>
      <c r="E28" s="62">
        <f t="shared" si="1"/>
        <v>1.5883121774793302E-3</v>
      </c>
    </row>
    <row r="29" spans="1:5" x14ac:dyDescent="0.2">
      <c r="A29" s="27" t="s">
        <v>29</v>
      </c>
      <c r="B29" s="50">
        <v>10502989.743999999</v>
      </c>
      <c r="C29" s="16">
        <v>3937135.9439999997</v>
      </c>
      <c r="D29" s="50">
        <f t="shared" si="0"/>
        <v>14440125.687999999</v>
      </c>
      <c r="E29" s="62">
        <f t="shared" si="1"/>
        <v>1.5024989791065108E-3</v>
      </c>
    </row>
    <row r="30" spans="1:5" x14ac:dyDescent="0.2">
      <c r="A30" s="27" t="s">
        <v>30</v>
      </c>
      <c r="B30" s="50">
        <v>15650781.274</v>
      </c>
      <c r="C30" s="16">
        <v>8956886.0620000008</v>
      </c>
      <c r="D30" s="50">
        <f t="shared" si="0"/>
        <v>24607667.336000003</v>
      </c>
      <c r="E30" s="62">
        <f t="shared" si="1"/>
        <v>2.5604344345325093E-3</v>
      </c>
    </row>
    <row r="31" spans="1:5" x14ac:dyDescent="0.2">
      <c r="A31" s="27" t="s">
        <v>31</v>
      </c>
      <c r="B31" s="50">
        <v>72907793.399999991</v>
      </c>
      <c r="C31" s="16">
        <v>12824833.394000001</v>
      </c>
      <c r="D31" s="50">
        <f t="shared" si="0"/>
        <v>85732626.794</v>
      </c>
      <c r="E31" s="62">
        <f t="shared" si="1"/>
        <v>8.9205029801887759E-3</v>
      </c>
    </row>
    <row r="32" spans="1:5" x14ac:dyDescent="0.2">
      <c r="A32" s="27" t="s">
        <v>32</v>
      </c>
      <c r="B32" s="50">
        <v>39894697.819999993</v>
      </c>
      <c r="C32" s="16">
        <v>11510792.221999999</v>
      </c>
      <c r="D32" s="50">
        <f t="shared" si="0"/>
        <v>51405490.041999996</v>
      </c>
      <c r="E32" s="62">
        <f t="shared" si="1"/>
        <v>5.3487551270249654E-3</v>
      </c>
    </row>
    <row r="33" spans="1:5" x14ac:dyDescent="0.2">
      <c r="A33" s="27" t="s">
        <v>33</v>
      </c>
      <c r="B33" s="50">
        <v>565807996.20299995</v>
      </c>
      <c r="C33" s="16">
        <v>102294335.22299999</v>
      </c>
      <c r="D33" s="50">
        <f t="shared" si="0"/>
        <v>668102331.42599988</v>
      </c>
      <c r="E33" s="62">
        <f t="shared" si="1"/>
        <v>6.951622808521947E-2</v>
      </c>
    </row>
    <row r="34" spans="1:5" x14ac:dyDescent="0.2">
      <c r="A34" s="27" t="s">
        <v>34</v>
      </c>
      <c r="B34" s="50">
        <v>8606299.6320000011</v>
      </c>
      <c r="C34" s="16">
        <v>3474133.4480000003</v>
      </c>
      <c r="D34" s="50">
        <f t="shared" si="0"/>
        <v>12080433.080000002</v>
      </c>
      <c r="E34" s="62">
        <f t="shared" si="1"/>
        <v>1.2569723257290063E-3</v>
      </c>
    </row>
    <row r="35" spans="1:5" x14ac:dyDescent="0.2">
      <c r="A35" s="27" t="s">
        <v>35</v>
      </c>
      <c r="B35" s="50">
        <v>64339892.908</v>
      </c>
      <c r="C35" s="16">
        <v>16568359.407</v>
      </c>
      <c r="D35" s="50">
        <f t="shared" si="0"/>
        <v>80908252.314999998</v>
      </c>
      <c r="E35" s="62">
        <f t="shared" si="1"/>
        <v>8.4185255122538032E-3</v>
      </c>
    </row>
    <row r="36" spans="1:5" x14ac:dyDescent="0.2">
      <c r="A36" s="27" t="s">
        <v>36</v>
      </c>
      <c r="B36" s="50">
        <v>32303854.504000004</v>
      </c>
      <c r="C36" s="16">
        <v>21111806.585000001</v>
      </c>
      <c r="D36" s="50">
        <f t="shared" si="0"/>
        <v>53415661.089000002</v>
      </c>
      <c r="E36" s="62">
        <f t="shared" si="1"/>
        <v>5.5579139675506319E-3</v>
      </c>
    </row>
    <row r="37" spans="1:5" x14ac:dyDescent="0.2">
      <c r="A37" s="27" t="s">
        <v>37</v>
      </c>
      <c r="B37" s="50">
        <v>7905043.7819999997</v>
      </c>
      <c r="C37" s="16">
        <v>4701610.9990000008</v>
      </c>
      <c r="D37" s="50">
        <f t="shared" si="0"/>
        <v>12606654.780999999</v>
      </c>
      <c r="E37" s="62">
        <f t="shared" si="1"/>
        <v>1.3117258358866935E-3</v>
      </c>
    </row>
    <row r="38" spans="1:5" x14ac:dyDescent="0.2">
      <c r="A38" s="27" t="s">
        <v>38</v>
      </c>
      <c r="B38" s="50">
        <v>2178330.7090000003</v>
      </c>
      <c r="C38" s="16">
        <v>1106734.436</v>
      </c>
      <c r="D38" s="50">
        <f t="shared" si="0"/>
        <v>3285065.1450000005</v>
      </c>
      <c r="E38" s="62">
        <f t="shared" si="1"/>
        <v>3.4181191585905838E-4</v>
      </c>
    </row>
    <row r="39" spans="1:5" x14ac:dyDescent="0.2">
      <c r="A39" s="27" t="s">
        <v>39</v>
      </c>
      <c r="B39" s="50">
        <v>133184332.933</v>
      </c>
      <c r="C39" s="16">
        <v>15964902.219999999</v>
      </c>
      <c r="D39" s="50">
        <f t="shared" si="0"/>
        <v>149149235.153</v>
      </c>
      <c r="E39" s="62">
        <f t="shared" si="1"/>
        <v>1.5519018213125919E-2</v>
      </c>
    </row>
    <row r="40" spans="1:5" x14ac:dyDescent="0.2">
      <c r="A40" s="27" t="s">
        <v>1</v>
      </c>
      <c r="B40" s="50">
        <v>264466599.54700002</v>
      </c>
      <c r="C40" s="16">
        <v>34780661.017000005</v>
      </c>
      <c r="D40" s="50">
        <f t="shared" si="0"/>
        <v>299247260.56400001</v>
      </c>
      <c r="E40" s="62">
        <f t="shared" si="1"/>
        <v>3.1136758308930177E-2</v>
      </c>
    </row>
    <row r="41" spans="1:5" x14ac:dyDescent="0.2">
      <c r="A41" s="27" t="s">
        <v>40</v>
      </c>
      <c r="B41" s="50">
        <v>125698469.75600001</v>
      </c>
      <c r="C41" s="16">
        <v>13786285.445</v>
      </c>
      <c r="D41" s="50">
        <f t="shared" si="0"/>
        <v>139484755.20100001</v>
      </c>
      <c r="E41" s="62">
        <f t="shared" si="1"/>
        <v>1.4513426463080251E-2</v>
      </c>
    </row>
    <row r="42" spans="1:5" x14ac:dyDescent="0.2">
      <c r="A42" s="27" t="s">
        <v>41</v>
      </c>
      <c r="B42" s="50">
        <v>19771611.16</v>
      </c>
      <c r="C42" s="16">
        <v>4636272.0489999996</v>
      </c>
      <c r="D42" s="50">
        <f t="shared" si="0"/>
        <v>24407883.208999999</v>
      </c>
      <c r="E42" s="62">
        <f t="shared" si="1"/>
        <v>2.5396468421427392E-3</v>
      </c>
    </row>
    <row r="43" spans="1:5" x14ac:dyDescent="0.2">
      <c r="A43" s="27" t="s">
        <v>42</v>
      </c>
      <c r="B43" s="50">
        <v>2525155.8619999997</v>
      </c>
      <c r="C43" s="16">
        <v>2021852.2380000001</v>
      </c>
      <c r="D43" s="50">
        <f t="shared" si="0"/>
        <v>4547008.0999999996</v>
      </c>
      <c r="E43" s="62">
        <f t="shared" si="1"/>
        <v>4.7311742126430692E-4</v>
      </c>
    </row>
    <row r="44" spans="1:5" x14ac:dyDescent="0.2">
      <c r="A44" s="27" t="s">
        <v>2</v>
      </c>
      <c r="B44" s="50">
        <v>12270343.953999998</v>
      </c>
      <c r="C44" s="16">
        <v>18600719.675000001</v>
      </c>
      <c r="D44" s="50">
        <f t="shared" si="0"/>
        <v>30871063.629000001</v>
      </c>
      <c r="E44" s="62">
        <f t="shared" si="1"/>
        <v>3.2121425109928477E-3</v>
      </c>
    </row>
    <row r="45" spans="1:5" x14ac:dyDescent="0.2">
      <c r="A45" s="27" t="s">
        <v>43</v>
      </c>
      <c r="B45" s="50">
        <v>138741904.491</v>
      </c>
      <c r="C45" s="16">
        <v>19387521.743000001</v>
      </c>
      <c r="D45" s="50">
        <f t="shared" si="0"/>
        <v>158129426.234</v>
      </c>
      <c r="E45" s="62">
        <f t="shared" si="1"/>
        <v>1.6453409521270598E-2</v>
      </c>
    </row>
    <row r="46" spans="1:5" x14ac:dyDescent="0.2">
      <c r="A46" s="27" t="s">
        <v>44</v>
      </c>
      <c r="B46" s="50">
        <v>165473753.15000001</v>
      </c>
      <c r="C46" s="16">
        <v>43320181.223999992</v>
      </c>
      <c r="D46" s="50">
        <f t="shared" si="0"/>
        <v>208793934.37400001</v>
      </c>
      <c r="E46" s="62">
        <f t="shared" si="1"/>
        <v>2.1725065281202341E-2</v>
      </c>
    </row>
    <row r="47" spans="1:5" x14ac:dyDescent="0.2">
      <c r="A47" s="27" t="s">
        <v>45</v>
      </c>
      <c r="B47" s="50">
        <v>71984826.675999999</v>
      </c>
      <c r="C47" s="16">
        <v>8521771.2259999998</v>
      </c>
      <c r="D47" s="50">
        <f t="shared" si="0"/>
        <v>80506597.901999995</v>
      </c>
      <c r="E47" s="62">
        <f t="shared" si="1"/>
        <v>8.376733262066699E-3</v>
      </c>
    </row>
    <row r="48" spans="1:5" x14ac:dyDescent="0.2">
      <c r="A48" s="27" t="s">
        <v>46</v>
      </c>
      <c r="B48" s="50">
        <v>1000497002.449</v>
      </c>
      <c r="C48" s="16">
        <v>134315899.618</v>
      </c>
      <c r="D48" s="50">
        <f t="shared" si="0"/>
        <v>1134812902.0669999</v>
      </c>
      <c r="E48" s="62">
        <f t="shared" si="1"/>
        <v>0.11807758905100774</v>
      </c>
    </row>
    <row r="49" spans="1:5" x14ac:dyDescent="0.2">
      <c r="A49" s="27" t="s">
        <v>47</v>
      </c>
      <c r="B49" s="50">
        <v>45780496.839999996</v>
      </c>
      <c r="C49" s="16">
        <v>3832613.2879999997</v>
      </c>
      <c r="D49" s="50">
        <f t="shared" si="0"/>
        <v>49613110.127999999</v>
      </c>
      <c r="E49" s="62">
        <f t="shared" si="1"/>
        <v>5.162257512728299E-3</v>
      </c>
    </row>
    <row r="50" spans="1:5" x14ac:dyDescent="0.2">
      <c r="A50" s="27" t="s">
        <v>48</v>
      </c>
      <c r="B50" s="50">
        <v>31940192.428999998</v>
      </c>
      <c r="C50" s="16">
        <v>7935337.0219999989</v>
      </c>
      <c r="D50" s="50">
        <f t="shared" si="0"/>
        <v>39875529.450999998</v>
      </c>
      <c r="E50" s="62">
        <f t="shared" si="1"/>
        <v>4.1490596124968511E-3</v>
      </c>
    </row>
    <row r="51" spans="1:5" x14ac:dyDescent="0.2">
      <c r="A51" s="27" t="s">
        <v>49</v>
      </c>
      <c r="B51" s="50">
        <v>92284747.034000009</v>
      </c>
      <c r="C51" s="16">
        <v>8344271.2409999995</v>
      </c>
      <c r="D51" s="50">
        <f t="shared" si="0"/>
        <v>100629018.27500001</v>
      </c>
      <c r="E51" s="62">
        <f t="shared" si="1"/>
        <v>1.0470476538325679E-2</v>
      </c>
    </row>
    <row r="52" spans="1:5" x14ac:dyDescent="0.2">
      <c r="A52" s="27" t="s">
        <v>3</v>
      </c>
      <c r="B52" s="50">
        <v>24562397.861999996</v>
      </c>
      <c r="C52" s="16">
        <v>7560676.7079999996</v>
      </c>
      <c r="D52" s="50">
        <f t="shared" si="0"/>
        <v>32123074.569999997</v>
      </c>
      <c r="E52" s="62">
        <f t="shared" si="1"/>
        <v>3.3424145876580764E-3</v>
      </c>
    </row>
    <row r="53" spans="1:5" x14ac:dyDescent="0.2">
      <c r="A53" s="27" t="s">
        <v>50</v>
      </c>
      <c r="B53" s="50">
        <v>556088277.32900012</v>
      </c>
      <c r="C53" s="16">
        <v>105308062.05699998</v>
      </c>
      <c r="D53" s="50">
        <f t="shared" si="0"/>
        <v>661396339.38600016</v>
      </c>
      <c r="E53" s="62">
        <f t="shared" si="1"/>
        <v>6.8818467801708277E-2</v>
      </c>
    </row>
    <row r="54" spans="1:5" x14ac:dyDescent="0.2">
      <c r="A54" s="27" t="s">
        <v>51</v>
      </c>
      <c r="B54" s="50">
        <v>156866627.11100003</v>
      </c>
      <c r="C54" s="16">
        <v>13765223.619999999</v>
      </c>
      <c r="D54" s="50">
        <f t="shared" si="0"/>
        <v>170631850.73100004</v>
      </c>
      <c r="E54" s="62">
        <f t="shared" si="1"/>
        <v>1.7754290167947332E-2</v>
      </c>
    </row>
    <row r="55" spans="1:5" x14ac:dyDescent="0.2">
      <c r="A55" s="27" t="s">
        <v>4</v>
      </c>
      <c r="B55" s="50">
        <v>509698315.14799994</v>
      </c>
      <c r="C55" s="16">
        <v>63846503.197999999</v>
      </c>
      <c r="D55" s="50">
        <f t="shared" si="0"/>
        <v>573544818.34599996</v>
      </c>
      <c r="E55" s="62">
        <f t="shared" si="1"/>
        <v>5.9677493302764263E-2</v>
      </c>
    </row>
    <row r="56" spans="1:5" x14ac:dyDescent="0.2">
      <c r="A56" s="27" t="s">
        <v>52</v>
      </c>
      <c r="B56" s="50">
        <v>183635910.81599998</v>
      </c>
      <c r="C56" s="16">
        <v>25002239.444000002</v>
      </c>
      <c r="D56" s="50">
        <f t="shared" si="0"/>
        <v>208638150.25999999</v>
      </c>
      <c r="E56" s="62">
        <f t="shared" si="1"/>
        <v>2.1708855902052647E-2</v>
      </c>
    </row>
    <row r="57" spans="1:5" x14ac:dyDescent="0.2">
      <c r="A57" s="27" t="s">
        <v>53</v>
      </c>
      <c r="B57" s="50">
        <v>346962883.47500002</v>
      </c>
      <c r="C57" s="16">
        <v>35575856.218000002</v>
      </c>
      <c r="D57" s="50">
        <f t="shared" si="0"/>
        <v>382538739.69300002</v>
      </c>
      <c r="E57" s="62">
        <f t="shared" si="1"/>
        <v>3.9803259215053989E-2</v>
      </c>
    </row>
    <row r="58" spans="1:5" x14ac:dyDescent="0.2">
      <c r="A58" s="27" t="s">
        <v>54</v>
      </c>
      <c r="B58" s="50">
        <v>226219842.26199999</v>
      </c>
      <c r="C58" s="16">
        <v>76291043.334000006</v>
      </c>
      <c r="D58" s="50">
        <f t="shared" si="0"/>
        <v>302510885.59600002</v>
      </c>
      <c r="E58" s="62">
        <f t="shared" si="1"/>
        <v>3.1476339375239137E-2</v>
      </c>
    </row>
    <row r="59" spans="1:5" x14ac:dyDescent="0.2">
      <c r="A59" s="27" t="s">
        <v>55</v>
      </c>
      <c r="B59" s="50">
        <v>28667711.510000002</v>
      </c>
      <c r="C59" s="16">
        <v>6682371.5480000004</v>
      </c>
      <c r="D59" s="50">
        <f t="shared" si="0"/>
        <v>35350083.057999998</v>
      </c>
      <c r="E59" s="62">
        <f t="shared" si="1"/>
        <v>3.678185692671193E-3</v>
      </c>
    </row>
    <row r="60" spans="1:5" x14ac:dyDescent="0.2">
      <c r="A60" s="27" t="s">
        <v>69</v>
      </c>
      <c r="B60" s="50">
        <v>100157932.757</v>
      </c>
      <c r="C60" s="16">
        <v>21972635.252</v>
      </c>
      <c r="D60" s="50">
        <f t="shared" si="0"/>
        <v>122130568.009</v>
      </c>
      <c r="E60" s="62">
        <f t="shared" si="1"/>
        <v>1.2707718597194306E-2</v>
      </c>
    </row>
    <row r="61" spans="1:5" x14ac:dyDescent="0.2">
      <c r="A61" s="27" t="s">
        <v>70</v>
      </c>
      <c r="B61" s="50">
        <v>114497802.04399998</v>
      </c>
      <c r="C61" s="16">
        <v>21754990.48</v>
      </c>
      <c r="D61" s="50">
        <f t="shared" si="0"/>
        <v>136252792.52399999</v>
      </c>
      <c r="E61" s="62">
        <f t="shared" si="1"/>
        <v>1.4177139873363215E-2</v>
      </c>
    </row>
    <row r="62" spans="1:5" x14ac:dyDescent="0.2">
      <c r="A62" s="27" t="s">
        <v>56</v>
      </c>
      <c r="B62" s="50">
        <v>64225690.023999989</v>
      </c>
      <c r="C62" s="16">
        <v>7836606.2400000012</v>
      </c>
      <c r="D62" s="50">
        <f t="shared" si="0"/>
        <v>72062296.263999984</v>
      </c>
      <c r="E62" s="62">
        <f t="shared" si="1"/>
        <v>7.4981013952467278E-3</v>
      </c>
    </row>
    <row r="63" spans="1:5" x14ac:dyDescent="0.2">
      <c r="A63" s="27" t="s">
        <v>6</v>
      </c>
      <c r="B63" s="50">
        <v>145885635.15599996</v>
      </c>
      <c r="C63" s="16">
        <v>17721057.588000003</v>
      </c>
      <c r="D63" s="50">
        <f t="shared" si="0"/>
        <v>163606692.74399996</v>
      </c>
      <c r="E63" s="62">
        <f t="shared" si="1"/>
        <v>1.7023320581422113E-2</v>
      </c>
    </row>
    <row r="64" spans="1:5" x14ac:dyDescent="0.2">
      <c r="A64" s="27" t="s">
        <v>5</v>
      </c>
      <c r="B64" s="50">
        <v>191090864.18100002</v>
      </c>
      <c r="C64" s="16">
        <v>15089335.212000001</v>
      </c>
      <c r="D64" s="50">
        <f t="shared" si="0"/>
        <v>206180199.39300004</v>
      </c>
      <c r="E64" s="62">
        <f t="shared" si="1"/>
        <v>2.145310545027989E-2</v>
      </c>
    </row>
    <row r="65" spans="1:5" x14ac:dyDescent="0.2">
      <c r="A65" s="27" t="s">
        <v>57</v>
      </c>
      <c r="B65" s="50">
        <v>44395733.758999996</v>
      </c>
      <c r="C65" s="16">
        <v>30943769.833000004</v>
      </c>
      <c r="D65" s="50">
        <f t="shared" si="0"/>
        <v>75339503.592000008</v>
      </c>
      <c r="E65" s="62">
        <f t="shared" si="1"/>
        <v>7.8390957031240025E-3</v>
      </c>
    </row>
    <row r="66" spans="1:5" x14ac:dyDescent="0.2">
      <c r="A66" s="27" t="s">
        <v>58</v>
      </c>
      <c r="B66" s="50">
        <v>21508149.473999999</v>
      </c>
      <c r="C66" s="16">
        <v>7549994.6259999992</v>
      </c>
      <c r="D66" s="50">
        <f t="shared" si="0"/>
        <v>29058144.099999998</v>
      </c>
      <c r="E66" s="62">
        <f t="shared" si="1"/>
        <v>3.023507744206269E-3</v>
      </c>
    </row>
    <row r="67" spans="1:5" x14ac:dyDescent="0.2">
      <c r="A67" s="27" t="s">
        <v>59</v>
      </c>
      <c r="B67" s="50">
        <v>11116203.08</v>
      </c>
      <c r="C67" s="16">
        <v>6351006.4069999997</v>
      </c>
      <c r="D67" s="50">
        <f t="shared" si="0"/>
        <v>17467209.487</v>
      </c>
      <c r="E67" s="62">
        <f t="shared" si="1"/>
        <v>1.8174678662157822E-3</v>
      </c>
    </row>
    <row r="68" spans="1:5" x14ac:dyDescent="0.2">
      <c r="A68" s="27" t="s">
        <v>60</v>
      </c>
      <c r="B68" s="50">
        <v>4038586.9619999994</v>
      </c>
      <c r="C68" s="16">
        <v>2765224.7609999999</v>
      </c>
      <c r="D68" s="50">
        <f t="shared" si="0"/>
        <v>6803811.7229999993</v>
      </c>
      <c r="E68" s="62">
        <f t="shared" si="1"/>
        <v>7.0793844795517759E-4</v>
      </c>
    </row>
    <row r="69" spans="1:5" x14ac:dyDescent="0.2">
      <c r="A69" s="27" t="s">
        <v>61</v>
      </c>
      <c r="B69" s="50">
        <v>205271731.039</v>
      </c>
      <c r="C69" s="16">
        <v>25314809.485000007</v>
      </c>
      <c r="D69" s="50">
        <f t="shared" si="0"/>
        <v>230586540.52400002</v>
      </c>
      <c r="E69" s="62">
        <f t="shared" si="1"/>
        <v>2.3992591838790104E-2</v>
      </c>
    </row>
    <row r="70" spans="1:5" x14ac:dyDescent="0.2">
      <c r="A70" s="27" t="s">
        <v>62</v>
      </c>
      <c r="B70" s="50">
        <v>8955568.318</v>
      </c>
      <c r="C70" s="16">
        <v>2262711.227</v>
      </c>
      <c r="D70" s="50">
        <f t="shared" si="0"/>
        <v>11218279.545</v>
      </c>
      <c r="E70" s="62">
        <f t="shared" si="1"/>
        <v>1.1672650174853487E-3</v>
      </c>
    </row>
    <row r="71" spans="1:5" x14ac:dyDescent="0.2">
      <c r="A71" s="27" t="s">
        <v>63</v>
      </c>
      <c r="B71" s="50">
        <v>33512305.827000003</v>
      </c>
      <c r="C71" s="16">
        <v>5486732.8510000007</v>
      </c>
      <c r="D71" s="50">
        <f t="shared" si="0"/>
        <v>38999038.678000003</v>
      </c>
      <c r="E71" s="62">
        <f t="shared" si="1"/>
        <v>4.0578605107658211E-3</v>
      </c>
    </row>
    <row r="72" spans="1:5" x14ac:dyDescent="0.2">
      <c r="A72" s="27" t="s">
        <v>64</v>
      </c>
      <c r="B72" s="50">
        <v>10283217.798</v>
      </c>
      <c r="C72" s="16">
        <v>2074776.2200000002</v>
      </c>
      <c r="D72" s="50">
        <f>SUM(B72:C72)</f>
        <v>12357994.018000001</v>
      </c>
      <c r="E72" s="62">
        <f>(D72/D$73)</f>
        <v>1.2858526163161863E-3</v>
      </c>
    </row>
    <row r="73" spans="1:5" x14ac:dyDescent="0.2">
      <c r="A73" s="31" t="s">
        <v>66</v>
      </c>
      <c r="B73" s="53">
        <f>SUM(B6:B72)</f>
        <v>8218227285.6380014</v>
      </c>
      <c r="C73" s="53">
        <f>SUM(C6:C72)</f>
        <v>1392511815.5540001</v>
      </c>
      <c r="D73" s="53">
        <f>SUM(D6:D72)</f>
        <v>9610739101.1919956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0.85510876937848779</v>
      </c>
      <c r="C74" s="33">
        <f>(C73/$D73)</f>
        <v>0.1448912306215128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84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111681679.54099999</v>
      </c>
      <c r="C6" s="46">
        <v>13980336.35</v>
      </c>
      <c r="D6" s="46">
        <f>SUM(B6:C6)</f>
        <v>125662015.89099999</v>
      </c>
      <c r="E6" s="61">
        <f>(D6/D$73)</f>
        <v>1.3082227549877546E-2</v>
      </c>
    </row>
    <row r="7" spans="1:5" x14ac:dyDescent="0.2">
      <c r="A7" s="27" t="s">
        <v>8</v>
      </c>
      <c r="B7" s="50">
        <v>17002782.342</v>
      </c>
      <c r="C7" s="16">
        <v>2918665.9179999996</v>
      </c>
      <c r="D7" s="50">
        <f>SUM(B7:C7)</f>
        <v>19921448.259999998</v>
      </c>
      <c r="E7" s="62">
        <f>(D7/D$73)</f>
        <v>2.0739514435809529E-3</v>
      </c>
    </row>
    <row r="8" spans="1:5" x14ac:dyDescent="0.2">
      <c r="A8" s="27" t="s">
        <v>9</v>
      </c>
      <c r="B8" s="50">
        <v>93172007.175999999</v>
      </c>
      <c r="C8" s="16">
        <v>12493815.509</v>
      </c>
      <c r="D8" s="50">
        <f t="shared" ref="D8:D71" si="0">SUM(B8:C8)</f>
        <v>105665822.685</v>
      </c>
      <c r="E8" s="62">
        <f t="shared" ref="E8:E71" si="1">(D8/D$73)</f>
        <v>1.1000494674613821E-2</v>
      </c>
    </row>
    <row r="9" spans="1:5" x14ac:dyDescent="0.2">
      <c r="A9" s="27" t="s">
        <v>10</v>
      </c>
      <c r="B9" s="50">
        <v>15592388.259000003</v>
      </c>
      <c r="C9" s="16">
        <v>2825941.8359999997</v>
      </c>
      <c r="D9" s="50">
        <f t="shared" si="0"/>
        <v>18418330.095000003</v>
      </c>
      <c r="E9" s="62">
        <f t="shared" si="1"/>
        <v>1.9174671334299754E-3</v>
      </c>
    </row>
    <row r="10" spans="1:5" x14ac:dyDescent="0.2">
      <c r="A10" s="27" t="s">
        <v>11</v>
      </c>
      <c r="B10" s="50">
        <v>247235293.18700004</v>
      </c>
      <c r="C10" s="16">
        <v>32236346.034000002</v>
      </c>
      <c r="D10" s="50">
        <f t="shared" si="0"/>
        <v>279471639.22100002</v>
      </c>
      <c r="E10" s="62">
        <f t="shared" si="1"/>
        <v>2.9094802849555894E-2</v>
      </c>
    </row>
    <row r="11" spans="1:5" x14ac:dyDescent="0.2">
      <c r="A11" s="27" t="s">
        <v>12</v>
      </c>
      <c r="B11" s="50">
        <v>771473269.76399994</v>
      </c>
      <c r="C11" s="16">
        <v>79935007.341000006</v>
      </c>
      <c r="D11" s="50">
        <f t="shared" si="0"/>
        <v>851408277.1049999</v>
      </c>
      <c r="E11" s="62">
        <f t="shared" si="1"/>
        <v>8.8637101195306711E-2</v>
      </c>
    </row>
    <row r="12" spans="1:5" x14ac:dyDescent="0.2">
      <c r="A12" s="27" t="s">
        <v>13</v>
      </c>
      <c r="B12" s="50">
        <v>4344633.591</v>
      </c>
      <c r="C12" s="16">
        <v>2120575.5620000004</v>
      </c>
      <c r="D12" s="50">
        <f t="shared" si="0"/>
        <v>6465209.1530000009</v>
      </c>
      <c r="E12" s="62">
        <f t="shared" si="1"/>
        <v>6.7307003391113606E-4</v>
      </c>
    </row>
    <row r="13" spans="1:5" x14ac:dyDescent="0.2">
      <c r="A13" s="27" t="s">
        <v>14</v>
      </c>
      <c r="B13" s="50">
        <v>79157810.835999995</v>
      </c>
      <c r="C13" s="16">
        <v>13794269.635</v>
      </c>
      <c r="D13" s="50">
        <f t="shared" si="0"/>
        <v>92952080.471000001</v>
      </c>
      <c r="E13" s="62">
        <f t="shared" si="1"/>
        <v>9.6769119875566405E-3</v>
      </c>
    </row>
    <row r="14" spans="1:5" x14ac:dyDescent="0.2">
      <c r="A14" s="27" t="s">
        <v>15</v>
      </c>
      <c r="B14" s="50">
        <v>50973999.449000001</v>
      </c>
      <c r="C14" s="16">
        <v>6486622.5810000002</v>
      </c>
      <c r="D14" s="50">
        <f t="shared" si="0"/>
        <v>57460622.030000001</v>
      </c>
      <c r="E14" s="62">
        <f t="shared" si="1"/>
        <v>5.98202191190381E-3</v>
      </c>
    </row>
    <row r="15" spans="1:5" x14ac:dyDescent="0.2">
      <c r="A15" s="27" t="s">
        <v>16</v>
      </c>
      <c r="B15" s="50">
        <v>77747419.729000002</v>
      </c>
      <c r="C15" s="16">
        <v>8431264.0939999986</v>
      </c>
      <c r="D15" s="50">
        <f t="shared" si="0"/>
        <v>86178683.822999999</v>
      </c>
      <c r="E15" s="62">
        <f t="shared" si="1"/>
        <v>8.9717576447234347E-3</v>
      </c>
    </row>
    <row r="16" spans="1:5" x14ac:dyDescent="0.2">
      <c r="A16" s="27" t="s">
        <v>17</v>
      </c>
      <c r="B16" s="50">
        <v>128701248.74599999</v>
      </c>
      <c r="C16" s="16">
        <v>12859541.296000002</v>
      </c>
      <c r="D16" s="50">
        <f t="shared" si="0"/>
        <v>141560790.042</v>
      </c>
      <c r="E16" s="62">
        <f t="shared" si="1"/>
        <v>1.4737392634829758E-2</v>
      </c>
    </row>
    <row r="17" spans="1:5" x14ac:dyDescent="0.2">
      <c r="A17" s="27" t="s">
        <v>18</v>
      </c>
      <c r="B17" s="50">
        <v>47709241.979000002</v>
      </c>
      <c r="C17" s="16">
        <v>13818939.512</v>
      </c>
      <c r="D17" s="50">
        <f t="shared" si="0"/>
        <v>61528181.491000004</v>
      </c>
      <c r="E17" s="62">
        <f t="shared" si="1"/>
        <v>6.4054811256061932E-3</v>
      </c>
    </row>
    <row r="18" spans="1:5" x14ac:dyDescent="0.2">
      <c r="A18" s="27" t="s">
        <v>71</v>
      </c>
      <c r="B18" s="50">
        <v>10117251.715</v>
      </c>
      <c r="C18" s="16">
        <v>3405373.8630000004</v>
      </c>
      <c r="D18" s="50">
        <f t="shared" si="0"/>
        <v>13522625.578</v>
      </c>
      <c r="E18" s="62">
        <f t="shared" si="1"/>
        <v>1.4077926701147288E-3</v>
      </c>
    </row>
    <row r="19" spans="1:5" x14ac:dyDescent="0.2">
      <c r="A19" s="27" t="s">
        <v>19</v>
      </c>
      <c r="B19" s="50">
        <v>6780473.9480000008</v>
      </c>
      <c r="C19" s="16">
        <v>3188921.4330000002</v>
      </c>
      <c r="D19" s="50">
        <f t="shared" si="0"/>
        <v>9969395.381000001</v>
      </c>
      <c r="E19" s="62">
        <f t="shared" si="1"/>
        <v>1.037878455030269E-3</v>
      </c>
    </row>
    <row r="20" spans="1:5" x14ac:dyDescent="0.2">
      <c r="A20" s="27" t="s">
        <v>20</v>
      </c>
      <c r="B20" s="50">
        <v>441726364.63700002</v>
      </c>
      <c r="C20" s="16">
        <v>102103054.572</v>
      </c>
      <c r="D20" s="50">
        <f t="shared" si="0"/>
        <v>543829419.20899999</v>
      </c>
      <c r="E20" s="62">
        <f t="shared" si="1"/>
        <v>5.6616155327167808E-2</v>
      </c>
    </row>
    <row r="21" spans="1:5" x14ac:dyDescent="0.2">
      <c r="A21" s="27" t="s">
        <v>22</v>
      </c>
      <c r="B21" s="50">
        <v>134520103.25799999</v>
      </c>
      <c r="C21" s="16">
        <v>25606969.688999996</v>
      </c>
      <c r="D21" s="50">
        <f t="shared" si="0"/>
        <v>160127072.94699997</v>
      </c>
      <c r="E21" s="62">
        <f t="shared" si="1"/>
        <v>1.6670262611460516E-2</v>
      </c>
    </row>
    <row r="22" spans="1:5" x14ac:dyDescent="0.2">
      <c r="A22" s="27" t="s">
        <v>21</v>
      </c>
      <c r="B22" s="50">
        <v>35526803.914000005</v>
      </c>
      <c r="C22" s="16">
        <v>4195060.1809999999</v>
      </c>
      <c r="D22" s="50">
        <f t="shared" si="0"/>
        <v>39721864.095000006</v>
      </c>
      <c r="E22" s="62">
        <f t="shared" si="1"/>
        <v>4.1353026299279557E-3</v>
      </c>
    </row>
    <row r="23" spans="1:5" x14ac:dyDescent="0.2">
      <c r="A23" s="27" t="s">
        <v>23</v>
      </c>
      <c r="B23" s="50">
        <v>6071425.8999999994</v>
      </c>
      <c r="C23" s="16">
        <v>1296955.0859999999</v>
      </c>
      <c r="D23" s="50">
        <f t="shared" si="0"/>
        <v>7368380.9859999996</v>
      </c>
      <c r="E23" s="62">
        <f t="shared" si="1"/>
        <v>7.6709605563431789E-4</v>
      </c>
    </row>
    <row r="24" spans="1:5" x14ac:dyDescent="0.2">
      <c r="A24" s="27" t="s">
        <v>24</v>
      </c>
      <c r="B24" s="50">
        <v>28870653.343999997</v>
      </c>
      <c r="C24" s="16">
        <v>24402934.002</v>
      </c>
      <c r="D24" s="50">
        <f t="shared" si="0"/>
        <v>53273587.346000001</v>
      </c>
      <c r="E24" s="62">
        <f t="shared" si="1"/>
        <v>5.5461245557541956E-3</v>
      </c>
    </row>
    <row r="25" spans="1:5" x14ac:dyDescent="0.2">
      <c r="A25" s="27" t="s">
        <v>25</v>
      </c>
      <c r="B25" s="50">
        <v>7359689.381000001</v>
      </c>
      <c r="C25" s="16">
        <v>971416.77200000011</v>
      </c>
      <c r="D25" s="50">
        <f t="shared" si="0"/>
        <v>8331106.1530000009</v>
      </c>
      <c r="E25" s="62">
        <f t="shared" si="1"/>
        <v>8.673219641030513E-4</v>
      </c>
    </row>
    <row r="26" spans="1:5" x14ac:dyDescent="0.2">
      <c r="A26" s="27" t="s">
        <v>26</v>
      </c>
      <c r="B26" s="50">
        <v>3924923.6810000008</v>
      </c>
      <c r="C26" s="16">
        <v>1490526.385</v>
      </c>
      <c r="D26" s="50">
        <f t="shared" si="0"/>
        <v>5415450.0660000006</v>
      </c>
      <c r="E26" s="62">
        <f t="shared" si="1"/>
        <v>5.6378333218737927E-4</v>
      </c>
    </row>
    <row r="27" spans="1:5" x14ac:dyDescent="0.2">
      <c r="A27" s="27" t="s">
        <v>27</v>
      </c>
      <c r="B27" s="50">
        <v>5469245.5209999997</v>
      </c>
      <c r="C27" s="16">
        <v>1434131.1300000001</v>
      </c>
      <c r="D27" s="50">
        <f t="shared" si="0"/>
        <v>6903376.6509999996</v>
      </c>
      <c r="E27" s="62">
        <f t="shared" si="1"/>
        <v>7.186861007325426E-4</v>
      </c>
    </row>
    <row r="28" spans="1:5" x14ac:dyDescent="0.2">
      <c r="A28" s="27" t="s">
        <v>28</v>
      </c>
      <c r="B28" s="50">
        <v>8627933.6180000007</v>
      </c>
      <c r="C28" s="16">
        <v>6608681.2699999996</v>
      </c>
      <c r="D28" s="50">
        <f t="shared" si="0"/>
        <v>15236614.888</v>
      </c>
      <c r="E28" s="62">
        <f t="shared" si="1"/>
        <v>1.5862300285518821E-3</v>
      </c>
    </row>
    <row r="29" spans="1:5" x14ac:dyDescent="0.2">
      <c r="A29" s="27" t="s">
        <v>29</v>
      </c>
      <c r="B29" s="50">
        <v>11335417.143000001</v>
      </c>
      <c r="C29" s="16">
        <v>3696569.1459999997</v>
      </c>
      <c r="D29" s="50">
        <f t="shared" si="0"/>
        <v>15031986.289000001</v>
      </c>
      <c r="E29" s="62">
        <f t="shared" si="1"/>
        <v>1.5649268696271306E-3</v>
      </c>
    </row>
    <row r="30" spans="1:5" x14ac:dyDescent="0.2">
      <c r="A30" s="27" t="s">
        <v>30</v>
      </c>
      <c r="B30" s="50">
        <v>16427546.464999998</v>
      </c>
      <c r="C30" s="16">
        <v>8653870.186999999</v>
      </c>
      <c r="D30" s="50">
        <f t="shared" si="0"/>
        <v>25081416.651999995</v>
      </c>
      <c r="E30" s="62">
        <f t="shared" si="1"/>
        <v>2.6111374832579943E-3</v>
      </c>
    </row>
    <row r="31" spans="1:5" x14ac:dyDescent="0.2">
      <c r="A31" s="27" t="s">
        <v>31</v>
      </c>
      <c r="B31" s="50">
        <v>73370807.195999995</v>
      </c>
      <c r="C31" s="16">
        <v>12557223.058</v>
      </c>
      <c r="D31" s="50">
        <f t="shared" si="0"/>
        <v>85928030.253999993</v>
      </c>
      <c r="E31" s="62">
        <f t="shared" si="1"/>
        <v>8.9456629891300436E-3</v>
      </c>
    </row>
    <row r="32" spans="1:5" x14ac:dyDescent="0.2">
      <c r="A32" s="27" t="s">
        <v>32</v>
      </c>
      <c r="B32" s="50">
        <v>40459666.130999997</v>
      </c>
      <c r="C32" s="16">
        <v>11213180.464999998</v>
      </c>
      <c r="D32" s="50">
        <f t="shared" si="0"/>
        <v>51672846.595999993</v>
      </c>
      <c r="E32" s="62">
        <f t="shared" si="1"/>
        <v>5.3794771039257427E-3</v>
      </c>
    </row>
    <row r="33" spans="1:5" x14ac:dyDescent="0.2">
      <c r="A33" s="27" t="s">
        <v>33</v>
      </c>
      <c r="B33" s="50">
        <v>576147106.50399995</v>
      </c>
      <c r="C33" s="16">
        <v>99336187.716000006</v>
      </c>
      <c r="D33" s="50">
        <f t="shared" si="0"/>
        <v>675483294.21999991</v>
      </c>
      <c r="E33" s="62">
        <f t="shared" si="1"/>
        <v>7.0322174114985078E-2</v>
      </c>
    </row>
    <row r="34" spans="1:5" x14ac:dyDescent="0.2">
      <c r="A34" s="27" t="s">
        <v>34</v>
      </c>
      <c r="B34" s="50">
        <v>8893957.4159999993</v>
      </c>
      <c r="C34" s="16">
        <v>3362521.6320000002</v>
      </c>
      <c r="D34" s="50">
        <f t="shared" si="0"/>
        <v>12256479.048</v>
      </c>
      <c r="E34" s="62">
        <f t="shared" si="1"/>
        <v>1.2759786378512678E-3</v>
      </c>
    </row>
    <row r="35" spans="1:5" x14ac:dyDescent="0.2">
      <c r="A35" s="27" t="s">
        <v>35</v>
      </c>
      <c r="B35" s="50">
        <v>67376652.240999997</v>
      </c>
      <c r="C35" s="16">
        <v>15769388.409999998</v>
      </c>
      <c r="D35" s="50">
        <f t="shared" si="0"/>
        <v>83146040.650999993</v>
      </c>
      <c r="E35" s="62">
        <f t="shared" si="1"/>
        <v>8.6560399015981008E-3</v>
      </c>
    </row>
    <row r="36" spans="1:5" x14ac:dyDescent="0.2">
      <c r="A36" s="27" t="s">
        <v>36</v>
      </c>
      <c r="B36" s="50">
        <v>33600732.064000003</v>
      </c>
      <c r="C36" s="16">
        <v>20093066.82</v>
      </c>
      <c r="D36" s="50">
        <f t="shared" si="0"/>
        <v>53693798.884000003</v>
      </c>
      <c r="E36" s="62">
        <f t="shared" si="1"/>
        <v>5.5898712911556748E-3</v>
      </c>
    </row>
    <row r="37" spans="1:5" x14ac:dyDescent="0.2">
      <c r="A37" s="27" t="s">
        <v>37</v>
      </c>
      <c r="B37" s="50">
        <v>8780517.4570000004</v>
      </c>
      <c r="C37" s="16">
        <v>4508428.7470000004</v>
      </c>
      <c r="D37" s="50">
        <f t="shared" si="0"/>
        <v>13288946.204</v>
      </c>
      <c r="E37" s="62">
        <f t="shared" si="1"/>
        <v>1.3834651378631961E-3</v>
      </c>
    </row>
    <row r="38" spans="1:5" x14ac:dyDescent="0.2">
      <c r="A38" s="27" t="s">
        <v>38</v>
      </c>
      <c r="B38" s="50">
        <v>2085577.1329999999</v>
      </c>
      <c r="C38" s="16">
        <v>1014561.8</v>
      </c>
      <c r="D38" s="50">
        <f t="shared" si="0"/>
        <v>3100138.9330000002</v>
      </c>
      <c r="E38" s="62">
        <f t="shared" si="1"/>
        <v>3.2274448782454467E-4</v>
      </c>
    </row>
    <row r="39" spans="1:5" x14ac:dyDescent="0.2">
      <c r="A39" s="27" t="s">
        <v>39</v>
      </c>
      <c r="B39" s="50">
        <v>134025894.778</v>
      </c>
      <c r="C39" s="16">
        <v>15818243.783</v>
      </c>
      <c r="D39" s="50">
        <f t="shared" si="0"/>
        <v>149844138.56099999</v>
      </c>
      <c r="E39" s="62">
        <f t="shared" si="1"/>
        <v>1.5599742720749876E-2</v>
      </c>
    </row>
    <row r="40" spans="1:5" x14ac:dyDescent="0.2">
      <c r="A40" s="27" t="s">
        <v>1</v>
      </c>
      <c r="B40" s="50">
        <v>269538511.44999999</v>
      </c>
      <c r="C40" s="16">
        <v>34787409.538000003</v>
      </c>
      <c r="D40" s="50">
        <f t="shared" si="0"/>
        <v>304325920.98799998</v>
      </c>
      <c r="E40" s="62">
        <f t="shared" si="1"/>
        <v>3.1682294124140434E-2</v>
      </c>
    </row>
    <row r="41" spans="1:5" x14ac:dyDescent="0.2">
      <c r="A41" s="27" t="s">
        <v>40</v>
      </c>
      <c r="B41" s="50">
        <v>121853307.2</v>
      </c>
      <c r="C41" s="16">
        <v>13498833.358000001</v>
      </c>
      <c r="D41" s="50">
        <f t="shared" si="0"/>
        <v>135352140.558</v>
      </c>
      <c r="E41" s="62">
        <f t="shared" si="1"/>
        <v>1.4091032119671613E-2</v>
      </c>
    </row>
    <row r="42" spans="1:5" x14ac:dyDescent="0.2">
      <c r="A42" s="27" t="s">
        <v>41</v>
      </c>
      <c r="B42" s="50">
        <v>19038698.052000001</v>
      </c>
      <c r="C42" s="16">
        <v>4515764.5359999994</v>
      </c>
      <c r="D42" s="50">
        <f t="shared" si="0"/>
        <v>23554462.588</v>
      </c>
      <c r="E42" s="62">
        <f t="shared" si="1"/>
        <v>2.452171702056573E-3</v>
      </c>
    </row>
    <row r="43" spans="1:5" x14ac:dyDescent="0.2">
      <c r="A43" s="27" t="s">
        <v>42</v>
      </c>
      <c r="B43" s="50">
        <v>2678982.9549999991</v>
      </c>
      <c r="C43" s="16">
        <v>1953680.0399999998</v>
      </c>
      <c r="D43" s="50">
        <f t="shared" si="0"/>
        <v>4632662.9949999992</v>
      </c>
      <c r="E43" s="62">
        <f t="shared" si="1"/>
        <v>4.8229014179636308E-4</v>
      </c>
    </row>
    <row r="44" spans="1:5" x14ac:dyDescent="0.2">
      <c r="A44" s="27" t="s">
        <v>2</v>
      </c>
      <c r="B44" s="50">
        <v>12162098.312999999</v>
      </c>
      <c r="C44" s="16">
        <v>17338094.691999998</v>
      </c>
      <c r="D44" s="50">
        <f t="shared" si="0"/>
        <v>29500193.004999995</v>
      </c>
      <c r="E44" s="62">
        <f t="shared" si="1"/>
        <v>3.0711606440523152E-3</v>
      </c>
    </row>
    <row r="45" spans="1:5" x14ac:dyDescent="0.2">
      <c r="A45" s="27" t="s">
        <v>43</v>
      </c>
      <c r="B45" s="50">
        <v>139624860.30500001</v>
      </c>
      <c r="C45" s="16">
        <v>18784009</v>
      </c>
      <c r="D45" s="50">
        <f t="shared" si="0"/>
        <v>158408869.30500001</v>
      </c>
      <c r="E45" s="62">
        <f t="shared" si="1"/>
        <v>1.64913865138403E-2</v>
      </c>
    </row>
    <row r="46" spans="1:5" x14ac:dyDescent="0.2">
      <c r="A46" s="27" t="s">
        <v>44</v>
      </c>
      <c r="B46" s="50">
        <v>178184697.79599997</v>
      </c>
      <c r="C46" s="16">
        <v>41600329.418000005</v>
      </c>
      <c r="D46" s="50">
        <f t="shared" si="0"/>
        <v>219785027.21399999</v>
      </c>
      <c r="E46" s="62">
        <f t="shared" si="1"/>
        <v>2.288104100258594E-2</v>
      </c>
    </row>
    <row r="47" spans="1:5" x14ac:dyDescent="0.2">
      <c r="A47" s="27" t="s">
        <v>45</v>
      </c>
      <c r="B47" s="50">
        <v>72540244.925999999</v>
      </c>
      <c r="C47" s="16">
        <v>8154289.5039999997</v>
      </c>
      <c r="D47" s="50">
        <f t="shared" si="0"/>
        <v>80694534.429999992</v>
      </c>
      <c r="E47" s="62">
        <f t="shared" si="1"/>
        <v>8.4008222688419856E-3</v>
      </c>
    </row>
    <row r="48" spans="1:5" x14ac:dyDescent="0.2">
      <c r="A48" s="27" t="s">
        <v>46</v>
      </c>
      <c r="B48" s="50">
        <v>904007564.41000009</v>
      </c>
      <c r="C48" s="16">
        <v>133553973.18699999</v>
      </c>
      <c r="D48" s="50">
        <f t="shared" si="0"/>
        <v>1037561537.5970001</v>
      </c>
      <c r="E48" s="62">
        <f t="shared" si="1"/>
        <v>0.10801685804259754</v>
      </c>
    </row>
    <row r="49" spans="1:5" x14ac:dyDescent="0.2">
      <c r="A49" s="27" t="s">
        <v>47</v>
      </c>
      <c r="B49" s="50">
        <v>50161815.957000002</v>
      </c>
      <c r="C49" s="16">
        <v>3936695.8330000006</v>
      </c>
      <c r="D49" s="50">
        <f t="shared" si="0"/>
        <v>54098511.790000007</v>
      </c>
      <c r="E49" s="62">
        <f t="shared" si="1"/>
        <v>5.6320045188547815E-3</v>
      </c>
    </row>
    <row r="50" spans="1:5" x14ac:dyDescent="0.2">
      <c r="A50" s="27" t="s">
        <v>48</v>
      </c>
      <c r="B50" s="50">
        <v>32343580.761999998</v>
      </c>
      <c r="C50" s="16">
        <v>7614250.0269999998</v>
      </c>
      <c r="D50" s="50">
        <f t="shared" si="0"/>
        <v>39957830.788999997</v>
      </c>
      <c r="E50" s="62">
        <f t="shared" si="1"/>
        <v>4.1598682869661008E-3</v>
      </c>
    </row>
    <row r="51" spans="1:5" x14ac:dyDescent="0.2">
      <c r="A51" s="27" t="s">
        <v>49</v>
      </c>
      <c r="B51" s="50">
        <v>90703895.836999997</v>
      </c>
      <c r="C51" s="16">
        <v>8233733.898</v>
      </c>
      <c r="D51" s="50">
        <f t="shared" si="0"/>
        <v>98937629.734999999</v>
      </c>
      <c r="E51" s="62">
        <f t="shared" si="1"/>
        <v>1.0300046328729169E-2</v>
      </c>
    </row>
    <row r="52" spans="1:5" x14ac:dyDescent="0.2">
      <c r="A52" s="27" t="s">
        <v>3</v>
      </c>
      <c r="B52" s="50">
        <v>26218238.813999999</v>
      </c>
      <c r="C52" s="16">
        <v>7392736.1729999995</v>
      </c>
      <c r="D52" s="50">
        <f t="shared" si="0"/>
        <v>33610974.986999996</v>
      </c>
      <c r="E52" s="62">
        <f t="shared" si="1"/>
        <v>3.4991196013804244E-3</v>
      </c>
    </row>
    <row r="53" spans="1:5" x14ac:dyDescent="0.2">
      <c r="A53" s="27" t="s">
        <v>50</v>
      </c>
      <c r="B53" s="50">
        <v>570256543.31900001</v>
      </c>
      <c r="C53" s="16">
        <v>103524097.56900001</v>
      </c>
      <c r="D53" s="50">
        <f t="shared" si="0"/>
        <v>673780640.88800001</v>
      </c>
      <c r="E53" s="62">
        <f t="shared" si="1"/>
        <v>7.0144916905080845E-2</v>
      </c>
    </row>
    <row r="54" spans="1:5" x14ac:dyDescent="0.2">
      <c r="A54" s="27" t="s">
        <v>51</v>
      </c>
      <c r="B54" s="50">
        <v>160258481.82400003</v>
      </c>
      <c r="C54" s="16">
        <v>13654552.327999998</v>
      </c>
      <c r="D54" s="50">
        <f t="shared" si="0"/>
        <v>173913034.15200004</v>
      </c>
      <c r="E54" s="62">
        <f t="shared" si="1"/>
        <v>1.8105470221324364E-2</v>
      </c>
    </row>
    <row r="55" spans="1:5" x14ac:dyDescent="0.2">
      <c r="A55" s="27" t="s">
        <v>4</v>
      </c>
      <c r="B55" s="50">
        <v>509893198.84799999</v>
      </c>
      <c r="C55" s="16">
        <v>62496033.994000003</v>
      </c>
      <c r="D55" s="50">
        <f t="shared" si="0"/>
        <v>572389232.84200001</v>
      </c>
      <c r="E55" s="62">
        <f t="shared" si="1"/>
        <v>5.9589416404350323E-2</v>
      </c>
    </row>
    <row r="56" spans="1:5" x14ac:dyDescent="0.2">
      <c r="A56" s="27" t="s">
        <v>52</v>
      </c>
      <c r="B56" s="50">
        <v>190016728.831</v>
      </c>
      <c r="C56" s="16">
        <v>24286679.064999998</v>
      </c>
      <c r="D56" s="50">
        <f t="shared" si="0"/>
        <v>214303407.896</v>
      </c>
      <c r="E56" s="62">
        <f t="shared" si="1"/>
        <v>2.2310369023854647E-2</v>
      </c>
    </row>
    <row r="57" spans="1:5" x14ac:dyDescent="0.2">
      <c r="A57" s="27" t="s">
        <v>53</v>
      </c>
      <c r="B57" s="50">
        <v>352575404.76300001</v>
      </c>
      <c r="C57" s="16">
        <v>35774178.002999999</v>
      </c>
      <c r="D57" s="50">
        <f t="shared" si="0"/>
        <v>388349582.76600003</v>
      </c>
      <c r="E57" s="62">
        <f t="shared" si="1"/>
        <v>4.0429700053926029E-2</v>
      </c>
    </row>
    <row r="58" spans="1:5" x14ac:dyDescent="0.2">
      <c r="A58" s="27" t="s">
        <v>54</v>
      </c>
      <c r="B58" s="50">
        <v>233286136.51000002</v>
      </c>
      <c r="C58" s="16">
        <v>74058699.224000007</v>
      </c>
      <c r="D58" s="50">
        <f t="shared" si="0"/>
        <v>307344835.73400003</v>
      </c>
      <c r="E58" s="62">
        <f t="shared" si="1"/>
        <v>3.1996582649442391E-2</v>
      </c>
    </row>
    <row r="59" spans="1:5" x14ac:dyDescent="0.2">
      <c r="A59" s="27" t="s">
        <v>55</v>
      </c>
      <c r="B59" s="50">
        <v>32102250.752999999</v>
      </c>
      <c r="C59" s="16">
        <v>6587121.328999999</v>
      </c>
      <c r="D59" s="50">
        <f t="shared" si="0"/>
        <v>38689372.081999995</v>
      </c>
      <c r="E59" s="62">
        <f t="shared" si="1"/>
        <v>4.0278135421417654E-3</v>
      </c>
    </row>
    <row r="60" spans="1:5" x14ac:dyDescent="0.2">
      <c r="A60" s="27" t="s">
        <v>69</v>
      </c>
      <c r="B60" s="50">
        <v>101849740.59099999</v>
      </c>
      <c r="C60" s="16">
        <v>18995944.757000003</v>
      </c>
      <c r="D60" s="50">
        <f t="shared" si="0"/>
        <v>120845685.34799999</v>
      </c>
      <c r="E60" s="62">
        <f t="shared" si="1"/>
        <v>1.2580816429960409E-2</v>
      </c>
    </row>
    <row r="61" spans="1:5" x14ac:dyDescent="0.2">
      <c r="A61" s="27" t="s">
        <v>70</v>
      </c>
      <c r="B61" s="50">
        <v>117963972.47</v>
      </c>
      <c r="C61" s="16">
        <v>19785883.268000003</v>
      </c>
      <c r="D61" s="50">
        <f t="shared" si="0"/>
        <v>137749855.73800001</v>
      </c>
      <c r="E61" s="62">
        <f t="shared" si="1"/>
        <v>1.4340649757604178E-2</v>
      </c>
    </row>
    <row r="62" spans="1:5" x14ac:dyDescent="0.2">
      <c r="A62" s="27" t="s">
        <v>56</v>
      </c>
      <c r="B62" s="50">
        <v>64729352.397</v>
      </c>
      <c r="C62" s="16">
        <v>9242269.1779999994</v>
      </c>
      <c r="D62" s="50">
        <f t="shared" si="0"/>
        <v>73971621.575000003</v>
      </c>
      <c r="E62" s="62">
        <f t="shared" si="1"/>
        <v>7.700923614952844E-3</v>
      </c>
    </row>
    <row r="63" spans="1:5" x14ac:dyDescent="0.2">
      <c r="A63" s="27" t="s">
        <v>6</v>
      </c>
      <c r="B63" s="50">
        <v>147792814.979</v>
      </c>
      <c r="C63" s="16">
        <v>15913517.985000001</v>
      </c>
      <c r="D63" s="50">
        <f t="shared" si="0"/>
        <v>163706332.96400002</v>
      </c>
      <c r="E63" s="62">
        <f t="shared" si="1"/>
        <v>1.7042886698942841E-2</v>
      </c>
    </row>
    <row r="64" spans="1:5" x14ac:dyDescent="0.2">
      <c r="A64" s="27" t="s">
        <v>5</v>
      </c>
      <c r="B64" s="50">
        <v>192742468.602</v>
      </c>
      <c r="C64" s="16">
        <v>18171185.401000001</v>
      </c>
      <c r="D64" s="50">
        <f t="shared" si="0"/>
        <v>210913654.00299999</v>
      </c>
      <c r="E64" s="62">
        <f t="shared" si="1"/>
        <v>2.1957473747968137E-2</v>
      </c>
    </row>
    <row r="65" spans="1:5" x14ac:dyDescent="0.2">
      <c r="A65" s="27" t="s">
        <v>57</v>
      </c>
      <c r="B65" s="50">
        <v>45131142.426000006</v>
      </c>
      <c r="C65" s="16">
        <v>29251409.326000005</v>
      </c>
      <c r="D65" s="50">
        <f t="shared" si="0"/>
        <v>74382551.752000004</v>
      </c>
      <c r="E65" s="62">
        <f t="shared" si="1"/>
        <v>7.7437041007226131E-3</v>
      </c>
    </row>
    <row r="66" spans="1:5" x14ac:dyDescent="0.2">
      <c r="A66" s="27" t="s">
        <v>58</v>
      </c>
      <c r="B66" s="50">
        <v>21342880.822999999</v>
      </c>
      <c r="C66" s="16">
        <v>7317832.4690000005</v>
      </c>
      <c r="D66" s="50">
        <f t="shared" si="0"/>
        <v>28660713.291999999</v>
      </c>
      <c r="E66" s="62">
        <f t="shared" si="1"/>
        <v>2.983765383431175E-3</v>
      </c>
    </row>
    <row r="67" spans="1:5" x14ac:dyDescent="0.2">
      <c r="A67" s="27" t="s">
        <v>59</v>
      </c>
      <c r="B67" s="50">
        <v>11549713.847999997</v>
      </c>
      <c r="C67" s="16">
        <v>6353495.142</v>
      </c>
      <c r="D67" s="50">
        <f t="shared" si="0"/>
        <v>17903208.989999998</v>
      </c>
      <c r="E67" s="62">
        <f t="shared" si="1"/>
        <v>1.8638396990491692E-3</v>
      </c>
    </row>
    <row r="68" spans="1:5" x14ac:dyDescent="0.2">
      <c r="A68" s="27" t="s">
        <v>60</v>
      </c>
      <c r="B68" s="50">
        <v>4345203.9809999997</v>
      </c>
      <c r="C68" s="16">
        <v>2767348.7750000004</v>
      </c>
      <c r="D68" s="50">
        <f t="shared" si="0"/>
        <v>7112552.7560000001</v>
      </c>
      <c r="E68" s="62">
        <f t="shared" si="1"/>
        <v>7.4046268440585187E-4</v>
      </c>
    </row>
    <row r="69" spans="1:5" x14ac:dyDescent="0.2">
      <c r="A69" s="27" t="s">
        <v>61</v>
      </c>
      <c r="B69" s="50">
        <v>208700436.73799998</v>
      </c>
      <c r="C69" s="16">
        <v>25007207.344000001</v>
      </c>
      <c r="D69" s="50">
        <f t="shared" si="0"/>
        <v>233707644.08199999</v>
      </c>
      <c r="E69" s="62">
        <f t="shared" si="1"/>
        <v>2.4330475349675581E-2</v>
      </c>
    </row>
    <row r="70" spans="1:5" x14ac:dyDescent="0.2">
      <c r="A70" s="27" t="s">
        <v>62</v>
      </c>
      <c r="B70" s="50">
        <v>9846833.1129999999</v>
      </c>
      <c r="C70" s="16">
        <v>2227576.9300000002</v>
      </c>
      <c r="D70" s="50">
        <f t="shared" si="0"/>
        <v>12074410.043</v>
      </c>
      <c r="E70" s="62">
        <f t="shared" si="1"/>
        <v>1.2570240783823519E-3</v>
      </c>
    </row>
    <row r="71" spans="1:5" x14ac:dyDescent="0.2">
      <c r="A71" s="27" t="s">
        <v>63</v>
      </c>
      <c r="B71" s="50">
        <v>38092759.896000005</v>
      </c>
      <c r="C71" s="16">
        <v>5535485.2479999997</v>
      </c>
      <c r="D71" s="50">
        <f t="shared" si="0"/>
        <v>43628245.144000009</v>
      </c>
      <c r="E71" s="62">
        <f t="shared" si="1"/>
        <v>4.5419821298324885E-3</v>
      </c>
    </row>
    <row r="72" spans="1:5" x14ac:dyDescent="0.2">
      <c r="A72" s="27" t="s">
        <v>64</v>
      </c>
      <c r="B72" s="50">
        <v>10891068.761</v>
      </c>
      <c r="C72" s="16">
        <v>1894858.108</v>
      </c>
      <c r="D72" s="50">
        <f>SUM(B72:C72)</f>
        <v>12785926.868999999</v>
      </c>
      <c r="E72" s="62">
        <f>(D72/D$73)</f>
        <v>1.3310975759090241E-3</v>
      </c>
    </row>
    <row r="73" spans="1:5" x14ac:dyDescent="0.2">
      <c r="A73" s="31" t="s">
        <v>66</v>
      </c>
      <c r="B73" s="53">
        <f>SUM(B6:B72)</f>
        <v>8248714148.2939997</v>
      </c>
      <c r="C73" s="53">
        <f>SUM(C6:C72)</f>
        <v>1356837766.4619999</v>
      </c>
      <c r="D73" s="53">
        <f>SUM(D6:D72)</f>
        <v>9605551914.7560024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0.85874442421391373</v>
      </c>
      <c r="C74" s="33">
        <f>(C73/$D73)</f>
        <v>0.141255575786086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85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113601381.248</v>
      </c>
      <c r="C6" s="46">
        <v>15366755.922999999</v>
      </c>
      <c r="D6" s="46">
        <f>SUM(B6:C6)</f>
        <v>128968137.17099999</v>
      </c>
      <c r="E6" s="61">
        <f>(D6/D$73)</f>
        <v>1.3400625168956114E-2</v>
      </c>
    </row>
    <row r="7" spans="1:5" x14ac:dyDescent="0.2">
      <c r="A7" s="27" t="s">
        <v>8</v>
      </c>
      <c r="B7" s="50">
        <v>16333263.208000001</v>
      </c>
      <c r="C7" s="16">
        <v>3110700.5440000002</v>
      </c>
      <c r="D7" s="50">
        <f>SUM(B7:C7)</f>
        <v>19443963.752</v>
      </c>
      <c r="E7" s="62">
        <f>(D7/D$73)</f>
        <v>2.0203538312245379E-3</v>
      </c>
    </row>
    <row r="8" spans="1:5" x14ac:dyDescent="0.2">
      <c r="A8" s="27" t="s">
        <v>9</v>
      </c>
      <c r="B8" s="50">
        <v>90053024.562999994</v>
      </c>
      <c r="C8" s="16">
        <v>13537603.139</v>
      </c>
      <c r="D8" s="50">
        <f t="shared" ref="D8:D71" si="0">SUM(B8:C8)</f>
        <v>103590627.70199999</v>
      </c>
      <c r="E8" s="62">
        <f t="shared" ref="E8:E71" si="1">(D8/D$73)</f>
        <v>1.0763737488204427E-2</v>
      </c>
    </row>
    <row r="9" spans="1:5" x14ac:dyDescent="0.2">
      <c r="A9" s="27" t="s">
        <v>10</v>
      </c>
      <c r="B9" s="50">
        <v>15120362.490000002</v>
      </c>
      <c r="C9" s="16">
        <v>3090612.4189999998</v>
      </c>
      <c r="D9" s="50">
        <f t="shared" si="0"/>
        <v>18210974.909000002</v>
      </c>
      <c r="E9" s="62">
        <f t="shared" si="1"/>
        <v>1.8922383006370091E-3</v>
      </c>
    </row>
    <row r="10" spans="1:5" x14ac:dyDescent="0.2">
      <c r="A10" s="27" t="s">
        <v>11</v>
      </c>
      <c r="B10" s="50">
        <v>240360931.32499999</v>
      </c>
      <c r="C10" s="16">
        <v>33874395.985999994</v>
      </c>
      <c r="D10" s="50">
        <f t="shared" si="0"/>
        <v>274235327.31099999</v>
      </c>
      <c r="E10" s="62">
        <f t="shared" si="1"/>
        <v>2.8494827559679251E-2</v>
      </c>
    </row>
    <row r="11" spans="1:5" x14ac:dyDescent="0.2">
      <c r="A11" s="27" t="s">
        <v>12</v>
      </c>
      <c r="B11" s="50">
        <v>781930682.15499997</v>
      </c>
      <c r="C11" s="16">
        <v>85533951.896000013</v>
      </c>
      <c r="D11" s="50">
        <f t="shared" si="0"/>
        <v>867464634.051</v>
      </c>
      <c r="E11" s="62">
        <f t="shared" si="1"/>
        <v>9.0135196671329895E-2</v>
      </c>
    </row>
    <row r="12" spans="1:5" x14ac:dyDescent="0.2">
      <c r="A12" s="27" t="s">
        <v>13</v>
      </c>
      <c r="B12" s="50">
        <v>3730599.0210000002</v>
      </c>
      <c r="C12" s="16">
        <v>2224468.9339999999</v>
      </c>
      <c r="D12" s="50">
        <f t="shared" si="0"/>
        <v>5955067.9550000001</v>
      </c>
      <c r="E12" s="62">
        <f t="shared" si="1"/>
        <v>6.1877014952001154E-4</v>
      </c>
    </row>
    <row r="13" spans="1:5" x14ac:dyDescent="0.2">
      <c r="A13" s="27" t="s">
        <v>14</v>
      </c>
      <c r="B13" s="50">
        <v>76792160.864999995</v>
      </c>
      <c r="C13" s="16">
        <v>14186163.000999998</v>
      </c>
      <c r="D13" s="50">
        <f t="shared" si="0"/>
        <v>90978323.865999997</v>
      </c>
      <c r="E13" s="62">
        <f t="shared" si="1"/>
        <v>9.4532373915865494E-3</v>
      </c>
    </row>
    <row r="14" spans="1:5" x14ac:dyDescent="0.2">
      <c r="A14" s="27" t="s">
        <v>15</v>
      </c>
      <c r="B14" s="50">
        <v>49487679.665999994</v>
      </c>
      <c r="C14" s="16">
        <v>7027249.0640000012</v>
      </c>
      <c r="D14" s="50">
        <f t="shared" si="0"/>
        <v>56514928.729999997</v>
      </c>
      <c r="E14" s="62">
        <f t="shared" si="1"/>
        <v>5.8722673132577024E-3</v>
      </c>
    </row>
    <row r="15" spans="1:5" x14ac:dyDescent="0.2">
      <c r="A15" s="27" t="s">
        <v>16</v>
      </c>
      <c r="B15" s="50">
        <v>74872662.011999995</v>
      </c>
      <c r="C15" s="16">
        <v>8874429.063000001</v>
      </c>
      <c r="D15" s="50">
        <f t="shared" si="0"/>
        <v>83747091.074999988</v>
      </c>
      <c r="E15" s="62">
        <f t="shared" si="1"/>
        <v>8.701865446024748E-3</v>
      </c>
    </row>
    <row r="16" spans="1:5" x14ac:dyDescent="0.2">
      <c r="A16" s="27" t="s">
        <v>17</v>
      </c>
      <c r="B16" s="50">
        <v>126562091.47999999</v>
      </c>
      <c r="C16" s="16">
        <v>13884862.124</v>
      </c>
      <c r="D16" s="50">
        <f t="shared" si="0"/>
        <v>140446953.604</v>
      </c>
      <c r="E16" s="62">
        <f t="shared" si="1"/>
        <v>1.459334857937439E-2</v>
      </c>
    </row>
    <row r="17" spans="1:5" x14ac:dyDescent="0.2">
      <c r="A17" s="27" t="s">
        <v>18</v>
      </c>
      <c r="B17" s="50">
        <v>45249832.108999997</v>
      </c>
      <c r="C17" s="16">
        <v>14533141.848999998</v>
      </c>
      <c r="D17" s="50">
        <f t="shared" si="0"/>
        <v>59782973.957999997</v>
      </c>
      <c r="E17" s="62">
        <f t="shared" si="1"/>
        <v>6.2118383894651311E-3</v>
      </c>
    </row>
    <row r="18" spans="1:5" x14ac:dyDescent="0.2">
      <c r="A18" s="27" t="s">
        <v>71</v>
      </c>
      <c r="B18" s="50">
        <v>10930470.266999999</v>
      </c>
      <c r="C18" s="16">
        <v>3677526.9920000006</v>
      </c>
      <c r="D18" s="50">
        <f t="shared" si="0"/>
        <v>14607997.259</v>
      </c>
      <c r="E18" s="62">
        <f t="shared" si="1"/>
        <v>1.517865575412959E-3</v>
      </c>
    </row>
    <row r="19" spans="1:5" x14ac:dyDescent="0.2">
      <c r="A19" s="27" t="s">
        <v>19</v>
      </c>
      <c r="B19" s="50">
        <v>5775367.9790000003</v>
      </c>
      <c r="C19" s="16">
        <v>3015895.92</v>
      </c>
      <c r="D19" s="50">
        <f t="shared" si="0"/>
        <v>8791263.8990000002</v>
      </c>
      <c r="E19" s="62">
        <f t="shared" si="1"/>
        <v>9.1346928672522752E-4</v>
      </c>
    </row>
    <row r="20" spans="1:5" x14ac:dyDescent="0.2">
      <c r="A20" s="27" t="s">
        <v>20</v>
      </c>
      <c r="B20" s="50">
        <v>435634779.50899994</v>
      </c>
      <c r="C20" s="16">
        <v>109112489.18399999</v>
      </c>
      <c r="D20" s="50">
        <f t="shared" si="0"/>
        <v>544747268.69299996</v>
      </c>
      <c r="E20" s="62">
        <f t="shared" si="1"/>
        <v>5.6602771193697561E-2</v>
      </c>
    </row>
    <row r="21" spans="1:5" x14ac:dyDescent="0.2">
      <c r="A21" s="27" t="s">
        <v>22</v>
      </c>
      <c r="B21" s="50">
        <v>130264249.98999999</v>
      </c>
      <c r="C21" s="16">
        <v>28135685.448999997</v>
      </c>
      <c r="D21" s="50">
        <f t="shared" si="0"/>
        <v>158399935.43899998</v>
      </c>
      <c r="E21" s="62">
        <f t="shared" si="1"/>
        <v>1.6458779727820953E-2</v>
      </c>
    </row>
    <row r="22" spans="1:5" x14ac:dyDescent="0.2">
      <c r="A22" s="27" t="s">
        <v>21</v>
      </c>
      <c r="B22" s="50">
        <v>33902125.141999997</v>
      </c>
      <c r="C22" s="16">
        <v>4554638.1440000003</v>
      </c>
      <c r="D22" s="50">
        <f t="shared" si="0"/>
        <v>38456763.285999998</v>
      </c>
      <c r="E22" s="62">
        <f t="shared" si="1"/>
        <v>3.9959069062435086E-3</v>
      </c>
    </row>
    <row r="23" spans="1:5" x14ac:dyDescent="0.2">
      <c r="A23" s="27" t="s">
        <v>23</v>
      </c>
      <c r="B23" s="50">
        <v>5705738.4020000007</v>
      </c>
      <c r="C23" s="16">
        <v>1353229.5199999998</v>
      </c>
      <c r="D23" s="50">
        <f t="shared" si="0"/>
        <v>7058967.9220000003</v>
      </c>
      <c r="E23" s="62">
        <f t="shared" si="1"/>
        <v>7.3347250939186049E-4</v>
      </c>
    </row>
    <row r="24" spans="1:5" x14ac:dyDescent="0.2">
      <c r="A24" s="27" t="s">
        <v>24</v>
      </c>
      <c r="B24" s="50">
        <v>27612848.565999996</v>
      </c>
      <c r="C24" s="16">
        <v>28581949.375999998</v>
      </c>
      <c r="D24" s="50">
        <f t="shared" si="0"/>
        <v>56194797.941999994</v>
      </c>
      <c r="E24" s="62">
        <f t="shared" si="1"/>
        <v>5.8390036499286549E-3</v>
      </c>
    </row>
    <row r="25" spans="1:5" x14ac:dyDescent="0.2">
      <c r="A25" s="27" t="s">
        <v>25</v>
      </c>
      <c r="B25" s="50">
        <v>7435139.5270000007</v>
      </c>
      <c r="C25" s="16">
        <v>1031740.6109999999</v>
      </c>
      <c r="D25" s="50">
        <f t="shared" si="0"/>
        <v>8466880.1380000003</v>
      </c>
      <c r="E25" s="62">
        <f t="shared" si="1"/>
        <v>8.7976371194210421E-4</v>
      </c>
    </row>
    <row r="26" spans="1:5" x14ac:dyDescent="0.2">
      <c r="A26" s="27" t="s">
        <v>26</v>
      </c>
      <c r="B26" s="50">
        <v>3256276.8450000002</v>
      </c>
      <c r="C26" s="16">
        <v>1640429.9230000002</v>
      </c>
      <c r="D26" s="50">
        <f t="shared" si="0"/>
        <v>4896706.7680000002</v>
      </c>
      <c r="E26" s="62">
        <f t="shared" si="1"/>
        <v>5.0879956398264346E-4</v>
      </c>
    </row>
    <row r="27" spans="1:5" x14ac:dyDescent="0.2">
      <c r="A27" s="27" t="s">
        <v>27</v>
      </c>
      <c r="B27" s="50">
        <v>4850045.7759999996</v>
      </c>
      <c r="C27" s="16">
        <v>1544563.9639999999</v>
      </c>
      <c r="D27" s="50">
        <f t="shared" si="0"/>
        <v>6394609.7399999993</v>
      </c>
      <c r="E27" s="62">
        <f t="shared" si="1"/>
        <v>6.6444138922373071E-4</v>
      </c>
    </row>
    <row r="28" spans="1:5" x14ac:dyDescent="0.2">
      <c r="A28" s="27" t="s">
        <v>28</v>
      </c>
      <c r="B28" s="50">
        <v>8715312.9879999999</v>
      </c>
      <c r="C28" s="16">
        <v>6880096.5120000001</v>
      </c>
      <c r="D28" s="50">
        <f t="shared" si="0"/>
        <v>15595409.5</v>
      </c>
      <c r="E28" s="62">
        <f t="shared" si="1"/>
        <v>1.6204641057099083E-3</v>
      </c>
    </row>
    <row r="29" spans="1:5" x14ac:dyDescent="0.2">
      <c r="A29" s="27" t="s">
        <v>29</v>
      </c>
      <c r="B29" s="50">
        <v>13531554.697000001</v>
      </c>
      <c r="C29" s="16">
        <v>3893787.0780000002</v>
      </c>
      <c r="D29" s="50">
        <f t="shared" si="0"/>
        <v>17425341.775000002</v>
      </c>
      <c r="E29" s="62">
        <f t="shared" si="1"/>
        <v>1.8106059270912307E-3</v>
      </c>
    </row>
    <row r="30" spans="1:5" x14ac:dyDescent="0.2">
      <c r="A30" s="27" t="s">
        <v>30</v>
      </c>
      <c r="B30" s="50">
        <v>15262529.739000004</v>
      </c>
      <c r="C30" s="16">
        <v>9013592.9409999996</v>
      </c>
      <c r="D30" s="50">
        <f t="shared" si="0"/>
        <v>24276122.680000003</v>
      </c>
      <c r="E30" s="62">
        <f t="shared" si="1"/>
        <v>2.5224464563594964E-3</v>
      </c>
    </row>
    <row r="31" spans="1:5" x14ac:dyDescent="0.2">
      <c r="A31" s="27" t="s">
        <v>31</v>
      </c>
      <c r="B31" s="50">
        <v>71871495.948000014</v>
      </c>
      <c r="C31" s="16">
        <v>13662960.632999999</v>
      </c>
      <c r="D31" s="50">
        <f t="shared" si="0"/>
        <v>85534456.581000015</v>
      </c>
      <c r="E31" s="62">
        <f t="shared" si="1"/>
        <v>8.8875843042732008E-3</v>
      </c>
    </row>
    <row r="32" spans="1:5" x14ac:dyDescent="0.2">
      <c r="A32" s="27" t="s">
        <v>32</v>
      </c>
      <c r="B32" s="50">
        <v>39520030.401000008</v>
      </c>
      <c r="C32" s="16">
        <v>11864697.588999998</v>
      </c>
      <c r="D32" s="50">
        <f t="shared" si="0"/>
        <v>51384727.99000001</v>
      </c>
      <c r="E32" s="62">
        <f t="shared" si="1"/>
        <v>5.3392062125372378E-3</v>
      </c>
    </row>
    <row r="33" spans="1:5" x14ac:dyDescent="0.2">
      <c r="A33" s="27" t="s">
        <v>33</v>
      </c>
      <c r="B33" s="50">
        <v>562935412.69599998</v>
      </c>
      <c r="C33" s="16">
        <v>103574789.52800003</v>
      </c>
      <c r="D33" s="50">
        <f t="shared" si="0"/>
        <v>666510202.22399998</v>
      </c>
      <c r="E33" s="62">
        <f t="shared" si="1"/>
        <v>6.9254729014550362E-2</v>
      </c>
    </row>
    <row r="34" spans="1:5" x14ac:dyDescent="0.2">
      <c r="A34" s="27" t="s">
        <v>34</v>
      </c>
      <c r="B34" s="50">
        <v>8282542.7009999994</v>
      </c>
      <c r="C34" s="16">
        <v>3538440.4579999996</v>
      </c>
      <c r="D34" s="50">
        <f t="shared" si="0"/>
        <v>11820983.158999998</v>
      </c>
      <c r="E34" s="62">
        <f t="shared" si="1"/>
        <v>1.2282767504989734E-3</v>
      </c>
    </row>
    <row r="35" spans="1:5" x14ac:dyDescent="0.2">
      <c r="A35" s="27" t="s">
        <v>35</v>
      </c>
      <c r="B35" s="50">
        <v>62921256.922000006</v>
      </c>
      <c r="C35" s="16">
        <v>17004295.699999999</v>
      </c>
      <c r="D35" s="50">
        <f t="shared" si="0"/>
        <v>79925552.622000009</v>
      </c>
      <c r="E35" s="62">
        <f t="shared" si="1"/>
        <v>8.3047828370893025E-3</v>
      </c>
    </row>
    <row r="36" spans="1:5" x14ac:dyDescent="0.2">
      <c r="A36" s="27" t="s">
        <v>36</v>
      </c>
      <c r="B36" s="50">
        <v>32434539.836000003</v>
      </c>
      <c r="C36" s="16">
        <v>20965333.206</v>
      </c>
      <c r="D36" s="50">
        <f t="shared" si="0"/>
        <v>53399873.042000003</v>
      </c>
      <c r="E36" s="62">
        <f t="shared" si="1"/>
        <v>5.5485928416324805E-3</v>
      </c>
    </row>
    <row r="37" spans="1:5" x14ac:dyDescent="0.2">
      <c r="A37" s="27" t="s">
        <v>37</v>
      </c>
      <c r="B37" s="50">
        <v>8563793.2440000009</v>
      </c>
      <c r="C37" s="16">
        <v>4744087.8090000004</v>
      </c>
      <c r="D37" s="50">
        <f t="shared" si="0"/>
        <v>13307881.053000001</v>
      </c>
      <c r="E37" s="62">
        <f t="shared" si="1"/>
        <v>1.3827750768226688E-3</v>
      </c>
    </row>
    <row r="38" spans="1:5" x14ac:dyDescent="0.2">
      <c r="A38" s="27" t="s">
        <v>38</v>
      </c>
      <c r="B38" s="50">
        <v>1966210.0789999999</v>
      </c>
      <c r="C38" s="16">
        <v>1150091.1720000003</v>
      </c>
      <c r="D38" s="50">
        <f t="shared" si="0"/>
        <v>3116301.2510000002</v>
      </c>
      <c r="E38" s="62">
        <f t="shared" si="1"/>
        <v>3.2380389369220369E-4</v>
      </c>
    </row>
    <row r="39" spans="1:5" x14ac:dyDescent="0.2">
      <c r="A39" s="27" t="s">
        <v>39</v>
      </c>
      <c r="B39" s="50">
        <v>126447864.99599998</v>
      </c>
      <c r="C39" s="16">
        <v>16664868.154999999</v>
      </c>
      <c r="D39" s="50">
        <f t="shared" si="0"/>
        <v>143112733.15099996</v>
      </c>
      <c r="E39" s="62">
        <f t="shared" si="1"/>
        <v>1.4870340348628608E-2</v>
      </c>
    </row>
    <row r="40" spans="1:5" x14ac:dyDescent="0.2">
      <c r="A40" s="27" t="s">
        <v>1</v>
      </c>
      <c r="B40" s="50">
        <v>272857246.82900006</v>
      </c>
      <c r="C40" s="16">
        <v>37721361.98300001</v>
      </c>
      <c r="D40" s="50">
        <f t="shared" si="0"/>
        <v>310578608.81200004</v>
      </c>
      <c r="E40" s="62">
        <f t="shared" si="1"/>
        <v>3.2271130013044227E-2</v>
      </c>
    </row>
    <row r="41" spans="1:5" x14ac:dyDescent="0.2">
      <c r="A41" s="27" t="s">
        <v>40</v>
      </c>
      <c r="B41" s="50">
        <v>119137385.87600002</v>
      </c>
      <c r="C41" s="16">
        <v>13934002.994999997</v>
      </c>
      <c r="D41" s="50">
        <f t="shared" si="0"/>
        <v>133071388.87100002</v>
      </c>
      <c r="E41" s="62">
        <f t="shared" si="1"/>
        <v>1.3826979609764046E-2</v>
      </c>
    </row>
    <row r="42" spans="1:5" x14ac:dyDescent="0.2">
      <c r="A42" s="27" t="s">
        <v>41</v>
      </c>
      <c r="B42" s="50">
        <v>17091613.408</v>
      </c>
      <c r="C42" s="16">
        <v>4706927.6779999994</v>
      </c>
      <c r="D42" s="50">
        <f t="shared" si="0"/>
        <v>21798541.085999999</v>
      </c>
      <c r="E42" s="62">
        <f t="shared" si="1"/>
        <v>2.2650096739496119E-3</v>
      </c>
    </row>
    <row r="43" spans="1:5" x14ac:dyDescent="0.2">
      <c r="A43" s="27" t="s">
        <v>42</v>
      </c>
      <c r="B43" s="50">
        <v>2806916.3859999999</v>
      </c>
      <c r="C43" s="16">
        <v>2059902.3350000002</v>
      </c>
      <c r="D43" s="50">
        <f t="shared" si="0"/>
        <v>4866818.7209999999</v>
      </c>
      <c r="E43" s="62">
        <f t="shared" si="1"/>
        <v>5.0569400222402012E-4</v>
      </c>
    </row>
    <row r="44" spans="1:5" x14ac:dyDescent="0.2">
      <c r="A44" s="27" t="s">
        <v>2</v>
      </c>
      <c r="B44" s="50">
        <v>10923503.877</v>
      </c>
      <c r="C44" s="16">
        <v>17670455.522000004</v>
      </c>
      <c r="D44" s="50">
        <f t="shared" si="0"/>
        <v>28593959.399000004</v>
      </c>
      <c r="E44" s="62">
        <f t="shared" si="1"/>
        <v>2.9710976711580395E-3</v>
      </c>
    </row>
    <row r="45" spans="1:5" x14ac:dyDescent="0.2">
      <c r="A45" s="27" t="s">
        <v>43</v>
      </c>
      <c r="B45" s="50">
        <v>134616843.10299999</v>
      </c>
      <c r="C45" s="16">
        <v>19536006.971000001</v>
      </c>
      <c r="D45" s="50">
        <f t="shared" si="0"/>
        <v>154152850.074</v>
      </c>
      <c r="E45" s="62">
        <f t="shared" si="1"/>
        <v>1.6017480037173629E-2</v>
      </c>
    </row>
    <row r="46" spans="1:5" x14ac:dyDescent="0.2">
      <c r="A46" s="27" t="s">
        <v>44</v>
      </c>
      <c r="B46" s="50">
        <v>176895140.96899998</v>
      </c>
      <c r="C46" s="16">
        <v>45172812.498000011</v>
      </c>
      <c r="D46" s="50">
        <f t="shared" si="0"/>
        <v>222067953.46700001</v>
      </c>
      <c r="E46" s="62">
        <f t="shared" si="1"/>
        <v>2.3074299371345888E-2</v>
      </c>
    </row>
    <row r="47" spans="1:5" x14ac:dyDescent="0.2">
      <c r="A47" s="27" t="s">
        <v>45</v>
      </c>
      <c r="B47" s="50">
        <v>71914860.421000004</v>
      </c>
      <c r="C47" s="16">
        <v>8546733.6539999992</v>
      </c>
      <c r="D47" s="50">
        <f t="shared" si="0"/>
        <v>80461594.075000003</v>
      </c>
      <c r="E47" s="62">
        <f t="shared" si="1"/>
        <v>8.3604810176185849E-3</v>
      </c>
    </row>
    <row r="48" spans="1:5" x14ac:dyDescent="0.2">
      <c r="A48" s="27" t="s">
        <v>46</v>
      </c>
      <c r="B48" s="50">
        <v>948769578.58400011</v>
      </c>
      <c r="C48" s="16">
        <v>141398649.71599999</v>
      </c>
      <c r="D48" s="50">
        <f t="shared" si="0"/>
        <v>1090168228.3000002</v>
      </c>
      <c r="E48" s="62">
        <f t="shared" si="1"/>
        <v>0.11327554323889442</v>
      </c>
    </row>
    <row r="49" spans="1:5" x14ac:dyDescent="0.2">
      <c r="A49" s="27" t="s">
        <v>47</v>
      </c>
      <c r="B49" s="50">
        <v>49557786.584000006</v>
      </c>
      <c r="C49" s="16">
        <v>4343022.3130000001</v>
      </c>
      <c r="D49" s="50">
        <f t="shared" si="0"/>
        <v>53900808.897000007</v>
      </c>
      <c r="E49" s="62">
        <f t="shared" si="1"/>
        <v>5.6006433230443731E-3</v>
      </c>
    </row>
    <row r="50" spans="1:5" x14ac:dyDescent="0.2">
      <c r="A50" s="27" t="s">
        <v>48</v>
      </c>
      <c r="B50" s="50">
        <v>34759136.670999996</v>
      </c>
      <c r="C50" s="16">
        <v>7896482.0670000007</v>
      </c>
      <c r="D50" s="50">
        <f t="shared" si="0"/>
        <v>42655618.737999998</v>
      </c>
      <c r="E50" s="62">
        <f t="shared" si="1"/>
        <v>4.432195196399041E-3</v>
      </c>
    </row>
    <row r="51" spans="1:5" x14ac:dyDescent="0.2">
      <c r="A51" s="27" t="s">
        <v>49</v>
      </c>
      <c r="B51" s="50">
        <v>89619299.466999993</v>
      </c>
      <c r="C51" s="16">
        <v>8958436.6530000009</v>
      </c>
      <c r="D51" s="50">
        <f t="shared" si="0"/>
        <v>98577736.11999999</v>
      </c>
      <c r="E51" s="62">
        <f t="shared" si="1"/>
        <v>1.0242865569166561E-2</v>
      </c>
    </row>
    <row r="52" spans="1:5" x14ac:dyDescent="0.2">
      <c r="A52" s="27" t="s">
        <v>3</v>
      </c>
      <c r="B52" s="50">
        <v>26861896.493999999</v>
      </c>
      <c r="C52" s="16">
        <v>7713313.3400000008</v>
      </c>
      <c r="D52" s="50">
        <f t="shared" si="0"/>
        <v>34575209.833999999</v>
      </c>
      <c r="E52" s="62">
        <f t="shared" si="1"/>
        <v>3.5925883500132032E-3</v>
      </c>
    </row>
    <row r="53" spans="1:5" x14ac:dyDescent="0.2">
      <c r="A53" s="27" t="s">
        <v>50</v>
      </c>
      <c r="B53" s="50">
        <v>566155078.71200001</v>
      </c>
      <c r="C53" s="16">
        <v>100812447.26099999</v>
      </c>
      <c r="D53" s="50">
        <f t="shared" si="0"/>
        <v>666967525.97300005</v>
      </c>
      <c r="E53" s="62">
        <f t="shared" si="1"/>
        <v>6.9302247915541279E-2</v>
      </c>
    </row>
    <row r="54" spans="1:5" x14ac:dyDescent="0.2">
      <c r="A54" s="27" t="s">
        <v>51</v>
      </c>
      <c r="B54" s="50">
        <v>156882556.792</v>
      </c>
      <c r="C54" s="16">
        <v>18424719.162</v>
      </c>
      <c r="D54" s="50">
        <f t="shared" si="0"/>
        <v>175307275.954</v>
      </c>
      <c r="E54" s="62">
        <f t="shared" si="1"/>
        <v>1.8215561967336525E-2</v>
      </c>
    </row>
    <row r="55" spans="1:5" x14ac:dyDescent="0.2">
      <c r="A55" s="27" t="s">
        <v>4</v>
      </c>
      <c r="B55" s="50">
        <v>508132251.42299998</v>
      </c>
      <c r="C55" s="16">
        <v>65877611.206999995</v>
      </c>
      <c r="D55" s="50">
        <f t="shared" si="0"/>
        <v>574009862.63</v>
      </c>
      <c r="E55" s="62">
        <f t="shared" si="1"/>
        <v>5.9643344326123032E-2</v>
      </c>
    </row>
    <row r="56" spans="1:5" x14ac:dyDescent="0.2">
      <c r="A56" s="27" t="s">
        <v>52</v>
      </c>
      <c r="B56" s="50">
        <v>185806498.42200002</v>
      </c>
      <c r="C56" s="16">
        <v>25730687.115000002</v>
      </c>
      <c r="D56" s="50">
        <f t="shared" si="0"/>
        <v>211537185.53700003</v>
      </c>
      <c r="E56" s="62">
        <f t="shared" si="1"/>
        <v>2.198008434376832E-2</v>
      </c>
    </row>
    <row r="57" spans="1:5" x14ac:dyDescent="0.2">
      <c r="A57" s="27" t="s">
        <v>53</v>
      </c>
      <c r="B57" s="50">
        <v>349349969.95799994</v>
      </c>
      <c r="C57" s="16">
        <v>37320691.625999995</v>
      </c>
      <c r="D57" s="50">
        <f t="shared" si="0"/>
        <v>386670661.58399993</v>
      </c>
      <c r="E57" s="62">
        <f t="shared" si="1"/>
        <v>4.0177587374539608E-2</v>
      </c>
    </row>
    <row r="58" spans="1:5" x14ac:dyDescent="0.2">
      <c r="A58" s="27" t="s">
        <v>54</v>
      </c>
      <c r="B58" s="50">
        <v>231698735.36700001</v>
      </c>
      <c r="C58" s="16">
        <v>77967742.10800001</v>
      </c>
      <c r="D58" s="50">
        <f t="shared" si="0"/>
        <v>309666477.47500002</v>
      </c>
      <c r="E58" s="62">
        <f t="shared" si="1"/>
        <v>3.2176353656495099E-2</v>
      </c>
    </row>
    <row r="59" spans="1:5" x14ac:dyDescent="0.2">
      <c r="A59" s="27" t="s">
        <v>55</v>
      </c>
      <c r="B59" s="50">
        <v>31639196.029999997</v>
      </c>
      <c r="C59" s="16">
        <v>7118519.7819999997</v>
      </c>
      <c r="D59" s="50">
        <f t="shared" si="0"/>
        <v>38757715.811999999</v>
      </c>
      <c r="E59" s="62">
        <f t="shared" si="1"/>
        <v>4.027177823875119E-3</v>
      </c>
    </row>
    <row r="60" spans="1:5" x14ac:dyDescent="0.2">
      <c r="A60" s="27" t="s">
        <v>69</v>
      </c>
      <c r="B60" s="50">
        <v>92842201.986000001</v>
      </c>
      <c r="C60" s="16">
        <v>19762518.594999999</v>
      </c>
      <c r="D60" s="50">
        <f t="shared" si="0"/>
        <v>112604720.581</v>
      </c>
      <c r="E60" s="62">
        <f t="shared" si="1"/>
        <v>1.1700360149889252E-2</v>
      </c>
    </row>
    <row r="61" spans="1:5" x14ac:dyDescent="0.2">
      <c r="A61" s="27" t="s">
        <v>70</v>
      </c>
      <c r="B61" s="50">
        <v>117164403.91999999</v>
      </c>
      <c r="C61" s="16">
        <v>20810936.910999998</v>
      </c>
      <c r="D61" s="50">
        <f t="shared" si="0"/>
        <v>137975340.83099997</v>
      </c>
      <c r="E61" s="62">
        <f t="shared" si="1"/>
        <v>1.4336531996144517E-2</v>
      </c>
    </row>
    <row r="62" spans="1:5" x14ac:dyDescent="0.2">
      <c r="A62" s="27" t="s">
        <v>56</v>
      </c>
      <c r="B62" s="50">
        <v>61143051.022999994</v>
      </c>
      <c r="C62" s="16">
        <v>10552967.248</v>
      </c>
      <c r="D62" s="50">
        <f t="shared" si="0"/>
        <v>71696018.270999998</v>
      </c>
      <c r="E62" s="62">
        <f t="shared" si="1"/>
        <v>7.4496808904233811E-3</v>
      </c>
    </row>
    <row r="63" spans="1:5" x14ac:dyDescent="0.2">
      <c r="A63" s="27" t="s">
        <v>6</v>
      </c>
      <c r="B63" s="50">
        <v>146357200.625</v>
      </c>
      <c r="C63" s="16">
        <v>16960774.848000001</v>
      </c>
      <c r="D63" s="50">
        <f t="shared" si="0"/>
        <v>163317975.47299999</v>
      </c>
      <c r="E63" s="62">
        <f t="shared" si="1"/>
        <v>1.6969795956381119E-2</v>
      </c>
    </row>
    <row r="64" spans="1:5" x14ac:dyDescent="0.2">
      <c r="A64" s="27" t="s">
        <v>5</v>
      </c>
      <c r="B64" s="50">
        <v>192591836.69000003</v>
      </c>
      <c r="C64" s="16">
        <v>19687696.237</v>
      </c>
      <c r="D64" s="50">
        <f t="shared" si="0"/>
        <v>212279532.92700002</v>
      </c>
      <c r="E64" s="62">
        <f t="shared" si="1"/>
        <v>2.2057219048019747E-2</v>
      </c>
    </row>
    <row r="65" spans="1:5" x14ac:dyDescent="0.2">
      <c r="A65" s="27" t="s">
        <v>57</v>
      </c>
      <c r="B65" s="50">
        <v>43227670.858999997</v>
      </c>
      <c r="C65" s="16">
        <v>30477980.305000003</v>
      </c>
      <c r="D65" s="50">
        <f t="shared" si="0"/>
        <v>73705651.164000005</v>
      </c>
      <c r="E65" s="62">
        <f t="shared" si="1"/>
        <v>7.6584947704795908E-3</v>
      </c>
    </row>
    <row r="66" spans="1:5" x14ac:dyDescent="0.2">
      <c r="A66" s="27" t="s">
        <v>58</v>
      </c>
      <c r="B66" s="50">
        <v>20887336.126999997</v>
      </c>
      <c r="C66" s="16">
        <v>7600702.3660000004</v>
      </c>
      <c r="D66" s="50">
        <f t="shared" si="0"/>
        <v>28488038.492999997</v>
      </c>
      <c r="E66" s="62">
        <f t="shared" si="1"/>
        <v>2.9600918026544084E-3</v>
      </c>
    </row>
    <row r="67" spans="1:5" x14ac:dyDescent="0.2">
      <c r="A67" s="27" t="s">
        <v>59</v>
      </c>
      <c r="B67" s="50">
        <v>10944825.931</v>
      </c>
      <c r="C67" s="16">
        <v>6667344.3299999982</v>
      </c>
      <c r="D67" s="50">
        <f t="shared" si="0"/>
        <v>17612170.261</v>
      </c>
      <c r="E67" s="62">
        <f t="shared" si="1"/>
        <v>1.8300186174400877E-3</v>
      </c>
    </row>
    <row r="68" spans="1:5" x14ac:dyDescent="0.2">
      <c r="A68" s="27" t="s">
        <v>60</v>
      </c>
      <c r="B68" s="50">
        <v>3864308.3730000006</v>
      </c>
      <c r="C68" s="16">
        <v>2913282.2479999997</v>
      </c>
      <c r="D68" s="50">
        <f t="shared" si="0"/>
        <v>6777590.6210000003</v>
      </c>
      <c r="E68" s="62">
        <f t="shared" si="1"/>
        <v>7.042355844857185E-4</v>
      </c>
    </row>
    <row r="69" spans="1:5" x14ac:dyDescent="0.2">
      <c r="A69" s="27" t="s">
        <v>61</v>
      </c>
      <c r="B69" s="50">
        <v>204086357.65799999</v>
      </c>
      <c r="C69" s="16">
        <v>26772817.131000001</v>
      </c>
      <c r="D69" s="50">
        <f t="shared" si="0"/>
        <v>230859174.789</v>
      </c>
      <c r="E69" s="62">
        <f t="shared" si="1"/>
        <v>2.3987764234044917E-2</v>
      </c>
    </row>
    <row r="70" spans="1:5" x14ac:dyDescent="0.2">
      <c r="A70" s="27" t="s">
        <v>62</v>
      </c>
      <c r="B70" s="50">
        <v>9890642.9920000006</v>
      </c>
      <c r="C70" s="16">
        <v>2405798.5010000002</v>
      </c>
      <c r="D70" s="50">
        <f t="shared" si="0"/>
        <v>12296441.493000001</v>
      </c>
      <c r="E70" s="62">
        <f t="shared" si="1"/>
        <v>1.2776799523839663E-3</v>
      </c>
    </row>
    <row r="71" spans="1:5" x14ac:dyDescent="0.2">
      <c r="A71" s="27" t="s">
        <v>63</v>
      </c>
      <c r="B71" s="50">
        <v>36343370.503000006</v>
      </c>
      <c r="C71" s="16">
        <v>6439006.1500000004</v>
      </c>
      <c r="D71" s="50">
        <f t="shared" si="0"/>
        <v>42782376.653000005</v>
      </c>
      <c r="E71" s="62">
        <f t="shared" si="1"/>
        <v>4.445366165162134E-3</v>
      </c>
    </row>
    <row r="72" spans="1:5" x14ac:dyDescent="0.2">
      <c r="A72" s="27" t="s">
        <v>64</v>
      </c>
      <c r="B72" s="50">
        <v>10483123.629000001</v>
      </c>
      <c r="C72" s="16">
        <v>2010888.0839999998</v>
      </c>
      <c r="D72" s="50">
        <f>SUM(B72:C72)</f>
        <v>12494011.713</v>
      </c>
      <c r="E72" s="62">
        <f>(D72/D$73)</f>
        <v>1.2982087785021396E-3</v>
      </c>
    </row>
    <row r="73" spans="1:5" x14ac:dyDescent="0.2">
      <c r="A73" s="31" t="s">
        <v>66</v>
      </c>
      <c r="B73" s="53">
        <f>SUM(B6:B72)</f>
        <v>8187216082.0809975</v>
      </c>
      <c r="C73" s="53">
        <f>SUM(C6:C72)</f>
        <v>1436822762.7460001</v>
      </c>
      <c r="D73" s="53">
        <f>SUM(D6:D72)</f>
        <v>9624038844.8269978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0.85070480430175066</v>
      </c>
      <c r="C74" s="33">
        <f>(C73/$D73)</f>
        <v>0.14929519569824934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29" width="14.7109375" customWidth="1"/>
  </cols>
  <sheetData>
    <row r="1" spans="1:29" ht="30" x14ac:dyDescent="0.4">
      <c r="A1" s="73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ht="24" thickBot="1" x14ac:dyDescent="0.4">
      <c r="A2" s="74" t="s">
        <v>112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29" ht="13.5" thickBot="1" x14ac:dyDescent="0.25">
      <c r="A3" s="10" t="s">
        <v>7</v>
      </c>
      <c r="B3" s="12">
        <v>1997</v>
      </c>
      <c r="C3" s="12">
        <v>1998</v>
      </c>
      <c r="D3" s="12">
        <v>1999</v>
      </c>
      <c r="E3" s="12">
        <v>2000</v>
      </c>
      <c r="F3" s="12">
        <v>2001</v>
      </c>
      <c r="G3" s="12">
        <v>2002</v>
      </c>
      <c r="H3" s="12">
        <v>2003</v>
      </c>
      <c r="I3" s="12">
        <v>2004</v>
      </c>
      <c r="J3" s="12">
        <v>2005</v>
      </c>
      <c r="K3" s="36">
        <v>2006</v>
      </c>
      <c r="L3" s="12">
        <v>2007</v>
      </c>
      <c r="M3" s="11">
        <v>2008</v>
      </c>
      <c r="N3" s="12">
        <v>2009</v>
      </c>
      <c r="O3" s="12">
        <v>2010</v>
      </c>
      <c r="P3" s="12">
        <v>2011</v>
      </c>
      <c r="Q3" s="12">
        <v>2012</v>
      </c>
      <c r="R3" s="12">
        <v>2013</v>
      </c>
      <c r="S3" s="12">
        <v>2014</v>
      </c>
      <c r="T3" s="12">
        <v>2015</v>
      </c>
      <c r="U3" s="12">
        <v>2016</v>
      </c>
      <c r="V3" s="12">
        <v>2017</v>
      </c>
      <c r="W3" s="12">
        <v>2018</v>
      </c>
      <c r="X3" s="66">
        <v>2019</v>
      </c>
      <c r="Y3" s="66">
        <v>2020</v>
      </c>
      <c r="Z3" s="66">
        <v>2021</v>
      </c>
      <c r="AA3" s="12">
        <v>2022</v>
      </c>
      <c r="AB3" s="12">
        <v>2023</v>
      </c>
      <c r="AC3" s="29">
        <v>2024</v>
      </c>
    </row>
    <row r="4" spans="1:29" x14ac:dyDescent="0.2">
      <c r="A4" s="13" t="s">
        <v>0</v>
      </c>
      <c r="B4" s="45">
        <f>'1997'!B6</f>
        <v>99823906.900000006</v>
      </c>
      <c r="C4" s="46">
        <f>'1998'!B6</f>
        <v>103085221.90000001</v>
      </c>
      <c r="D4" s="46">
        <f>'1999'!B6</f>
        <v>102859205.3</v>
      </c>
      <c r="E4" s="46">
        <f>'2000'!B6</f>
        <v>103672872.59999999</v>
      </c>
      <c r="F4" s="46">
        <f>'2001'!B6</f>
        <v>111619886.90000001</v>
      </c>
      <c r="G4" s="46">
        <f>'2002'!B6</f>
        <v>112333292.7</v>
      </c>
      <c r="H4" s="46">
        <f>'2003'!B6</f>
        <v>111944119.8</v>
      </c>
      <c r="I4" s="46">
        <f>'2004'!B6</f>
        <v>115674262</v>
      </c>
      <c r="J4" s="46">
        <f>'2005'!B6</f>
        <v>117152727.93089546</v>
      </c>
      <c r="K4" s="47">
        <f>'2006'!B6</f>
        <v>119306672.85899998</v>
      </c>
      <c r="L4" s="46">
        <f>'2007'!B6</f>
        <v>117937127.926</v>
      </c>
      <c r="M4" s="48">
        <f>'2008'!B6</f>
        <v>118679180.57799999</v>
      </c>
      <c r="N4" s="46">
        <f>'2009'!B6</f>
        <v>113601381.248</v>
      </c>
      <c r="O4" s="46">
        <f>'2010'!B6</f>
        <v>111681679.54099999</v>
      </c>
      <c r="P4" s="46">
        <f>'2011'!B6</f>
        <v>108185185.15200001</v>
      </c>
      <c r="Q4" s="46">
        <f>'2012'!B6</f>
        <v>105737197.83800001</v>
      </c>
      <c r="R4" s="46">
        <f>'2013'!B6</f>
        <v>104856987.35999998</v>
      </c>
      <c r="S4" s="46">
        <f>'2014'!B6</f>
        <v>105600030.34100001</v>
      </c>
      <c r="T4" s="46">
        <f>'2015'!B6</f>
        <v>110660735.345</v>
      </c>
      <c r="U4" s="46">
        <f>'2016'!B6</f>
        <v>120742524.15200001</v>
      </c>
      <c r="V4" s="46">
        <f>'2017'!B6</f>
        <v>124079888.013</v>
      </c>
      <c r="W4" s="46">
        <f>'2018'!B6</f>
        <v>123177677.494</v>
      </c>
      <c r="X4" s="67">
        <f>'2019'!B6</f>
        <v>126819224.11399999</v>
      </c>
      <c r="Y4" s="67">
        <f>'2020'!B6</f>
        <v>118245917.37199999</v>
      </c>
      <c r="Z4" s="67">
        <f>'2021'!B6</f>
        <v>118262110.15499997</v>
      </c>
      <c r="AA4" s="46">
        <f>'2022'!B6</f>
        <v>127751394.024</v>
      </c>
      <c r="AB4" s="46">
        <f>'2023'!B6</f>
        <v>127064366.76100001</v>
      </c>
      <c r="AC4" s="49">
        <f>'2024'!B6</f>
        <v>129398281.66999999</v>
      </c>
    </row>
    <row r="5" spans="1:29" x14ac:dyDescent="0.2">
      <c r="A5" s="14" t="s">
        <v>8</v>
      </c>
      <c r="B5" s="16">
        <f>'1997'!B7</f>
        <v>12419219.5</v>
      </c>
      <c r="C5" s="16">
        <f>'1998'!B7</f>
        <v>12380008.5</v>
      </c>
      <c r="D5" s="16">
        <f>'1999'!B7</f>
        <v>13972839.1</v>
      </c>
      <c r="E5" s="50">
        <f>'2000'!B7</f>
        <v>14399175</v>
      </c>
      <c r="F5" s="50">
        <f>'2001'!B7</f>
        <v>14372284.800000001</v>
      </c>
      <c r="G5" s="50">
        <f>'2002'!B7</f>
        <v>14888325.800000001</v>
      </c>
      <c r="H5" s="50">
        <f>'2003'!B7</f>
        <v>14567660.699999999</v>
      </c>
      <c r="I5" s="50">
        <f>'2004'!B7</f>
        <v>15343265.4</v>
      </c>
      <c r="J5" s="50">
        <f>'2005'!B7</f>
        <v>15421047.403839391</v>
      </c>
      <c r="K5" s="51">
        <f>'2006'!B7</f>
        <v>15234710.252</v>
      </c>
      <c r="L5" s="50">
        <f>'2007'!B7</f>
        <v>15252201.282000003</v>
      </c>
      <c r="M5" s="15">
        <f>'2008'!B7</f>
        <v>15502519.441</v>
      </c>
      <c r="N5" s="50">
        <f>'2009'!B7</f>
        <v>16333263.208000001</v>
      </c>
      <c r="O5" s="50">
        <f>'2010'!B7</f>
        <v>17002782.342</v>
      </c>
      <c r="P5" s="50">
        <f>'2011'!B7</f>
        <v>16602302.625</v>
      </c>
      <c r="Q5" s="50">
        <f>'2012'!B7</f>
        <v>15702507.083999999</v>
      </c>
      <c r="R5" s="50">
        <f>'2013'!B7</f>
        <v>16250846.995999999</v>
      </c>
      <c r="S5" s="50">
        <f>'2014'!B7</f>
        <v>15302133.496000001</v>
      </c>
      <c r="T5" s="50">
        <f>'2015'!B7</f>
        <v>16934708.798999999</v>
      </c>
      <c r="U5" s="50">
        <f>'2016'!B7</f>
        <v>15552172.317</v>
      </c>
      <c r="V5" s="50">
        <f>'2017'!B7</f>
        <v>17413902.676000003</v>
      </c>
      <c r="W5" s="50">
        <f>'2018'!B7</f>
        <v>19552905.573999997</v>
      </c>
      <c r="X5" s="68">
        <f>'2019'!B7</f>
        <v>17710924.871999998</v>
      </c>
      <c r="Y5" s="68">
        <f>'2020'!B7</f>
        <v>16922135.699000001</v>
      </c>
      <c r="Z5" s="68">
        <f>'2021'!B7</f>
        <v>17801737.197999999</v>
      </c>
      <c r="AA5" s="50">
        <f>'2022'!B7</f>
        <v>19466126.366999999</v>
      </c>
      <c r="AB5" s="50">
        <f>'2023'!B7</f>
        <v>17245895.806000002</v>
      </c>
      <c r="AC5" s="52">
        <f>'2024'!B7</f>
        <v>18970950.237</v>
      </c>
    </row>
    <row r="6" spans="1:29" x14ac:dyDescent="0.2">
      <c r="A6" s="14" t="s">
        <v>9</v>
      </c>
      <c r="B6" s="16">
        <f>'1997'!B8</f>
        <v>79486804.799999997</v>
      </c>
      <c r="C6" s="16">
        <f>'1998'!B8</f>
        <v>82533981.599999994</v>
      </c>
      <c r="D6" s="16">
        <f>'1999'!B8</f>
        <v>84920234.099999994</v>
      </c>
      <c r="E6" s="50">
        <f>'2000'!B8</f>
        <v>86240853.200000003</v>
      </c>
      <c r="F6" s="50">
        <f>'2001'!B8</f>
        <v>87040194.900000006</v>
      </c>
      <c r="G6" s="50">
        <f>'2002'!B8</f>
        <v>88820320.900000006</v>
      </c>
      <c r="H6" s="50">
        <f>'2003'!B8</f>
        <v>87331243.599999994</v>
      </c>
      <c r="I6" s="50">
        <f>'2004'!B8</f>
        <v>91052496.599999994</v>
      </c>
      <c r="J6" s="50">
        <f>'2005'!B8</f>
        <v>88682014.100748956</v>
      </c>
      <c r="K6" s="51">
        <f>'2006'!B8</f>
        <v>86566672.392000005</v>
      </c>
      <c r="L6" s="50">
        <f>'2007'!B8</f>
        <v>85783438.196999997</v>
      </c>
      <c r="M6" s="15">
        <f>'2008'!B8</f>
        <v>86903707.46800001</v>
      </c>
      <c r="N6" s="50">
        <f>'2009'!B8</f>
        <v>90053024.562999994</v>
      </c>
      <c r="O6" s="50">
        <f>'2010'!B8</f>
        <v>93172007.175999999</v>
      </c>
      <c r="P6" s="50">
        <f>'2011'!B8</f>
        <v>89804873.716000006</v>
      </c>
      <c r="Q6" s="50">
        <f>'2012'!B8</f>
        <v>88968749.700000003</v>
      </c>
      <c r="R6" s="50">
        <f>'2013'!B8</f>
        <v>90097134.396000013</v>
      </c>
      <c r="S6" s="50">
        <f>'2014'!B8</f>
        <v>89930789.956</v>
      </c>
      <c r="T6" s="50">
        <f>'2015'!B8</f>
        <v>93704020.455000013</v>
      </c>
      <c r="U6" s="50">
        <f>'2016'!B8</f>
        <v>97593298.254999995</v>
      </c>
      <c r="V6" s="50">
        <f>'2017'!B8</f>
        <v>95642955.050999999</v>
      </c>
      <c r="W6" s="50">
        <f>'2018'!B8</f>
        <v>95720211.289000005</v>
      </c>
      <c r="X6" s="68">
        <f>'2019'!B8</f>
        <v>97407346.328000009</v>
      </c>
      <c r="Y6" s="68">
        <f>'2020'!B8</f>
        <v>93453917.954999998</v>
      </c>
      <c r="Z6" s="68">
        <f>'2021'!B8</f>
        <v>101462190.426</v>
      </c>
      <c r="AA6" s="50">
        <f>'2022'!B8</f>
        <v>104310352.72999999</v>
      </c>
      <c r="AB6" s="50">
        <f>'2023'!B8</f>
        <v>107738929.59899999</v>
      </c>
      <c r="AC6" s="52">
        <f>'2024'!B8</f>
        <v>108728322.73</v>
      </c>
    </row>
    <row r="7" spans="1:29" x14ac:dyDescent="0.2">
      <c r="A7" s="14" t="s">
        <v>10</v>
      </c>
      <c r="B7" s="16">
        <f>'1997'!B9</f>
        <v>14159412.6</v>
      </c>
      <c r="C7" s="50">
        <f>'1998'!B9</f>
        <v>15476042.9</v>
      </c>
      <c r="D7" s="50">
        <f>'1999'!B9</f>
        <v>14033291.300000001</v>
      </c>
      <c r="E7" s="50">
        <f>'2000'!B9</f>
        <v>14884580.300000001</v>
      </c>
      <c r="F7" s="50">
        <f>'2001'!B9</f>
        <v>13829450</v>
      </c>
      <c r="G7" s="50">
        <f>'2002'!B9</f>
        <v>14408554.199999999</v>
      </c>
      <c r="H7" s="50">
        <f>'2003'!B9</f>
        <v>16208797.4</v>
      </c>
      <c r="I7" s="50">
        <f>'2004'!B9</f>
        <v>14681484.199999999</v>
      </c>
      <c r="J7" s="50">
        <f>'2005'!B9</f>
        <v>15499065.683694046</v>
      </c>
      <c r="K7" s="51">
        <f>'2006'!B9</f>
        <v>15495058.455999998</v>
      </c>
      <c r="L7" s="50">
        <f>'2007'!B9</f>
        <v>15300363.863999998</v>
      </c>
      <c r="M7" s="15">
        <f>'2008'!B9</f>
        <v>16215657.17</v>
      </c>
      <c r="N7" s="50">
        <f>'2009'!B9</f>
        <v>15120362.490000002</v>
      </c>
      <c r="O7" s="50">
        <f>'2010'!B9</f>
        <v>15592388.259000003</v>
      </c>
      <c r="P7" s="50">
        <f>'2011'!B9</f>
        <v>14700895.748999998</v>
      </c>
      <c r="Q7" s="50">
        <f>'2012'!B9</f>
        <v>12839911.468</v>
      </c>
      <c r="R7" s="50">
        <f>'2013'!B9</f>
        <v>12909770.406999998</v>
      </c>
      <c r="S7" s="50">
        <f>'2014'!B9</f>
        <v>13704292.528999999</v>
      </c>
      <c r="T7" s="50">
        <f>'2015'!B9</f>
        <v>13575303.124000002</v>
      </c>
      <c r="U7" s="50">
        <f>'2016'!B9</f>
        <v>13935262.406000001</v>
      </c>
      <c r="V7" s="50">
        <f>'2017'!B9</f>
        <v>15025039.299000001</v>
      </c>
      <c r="W7" s="50">
        <f>'2018'!B9</f>
        <v>15347331.963</v>
      </c>
      <c r="X7" s="68">
        <f>'2019'!B9</f>
        <v>14687084.683</v>
      </c>
      <c r="Y7" s="68">
        <f>'2020'!B9</f>
        <v>13473801.318999998</v>
      </c>
      <c r="Z7" s="68">
        <f>'2021'!B9</f>
        <v>13368184.128000002</v>
      </c>
      <c r="AA7" s="50">
        <f>'2022'!B9</f>
        <v>13298552.411</v>
      </c>
      <c r="AB7" s="50">
        <f>'2023'!B9</f>
        <v>12982939.848000001</v>
      </c>
      <c r="AC7" s="52">
        <f>'2024'!B9</f>
        <v>13388312.580999998</v>
      </c>
    </row>
    <row r="8" spans="1:29" x14ac:dyDescent="0.2">
      <c r="A8" s="14" t="s">
        <v>11</v>
      </c>
      <c r="B8" s="16">
        <f>'1997'!B10</f>
        <v>211371547.30000001</v>
      </c>
      <c r="C8" s="16">
        <f>'1998'!B10</f>
        <v>217191556</v>
      </c>
      <c r="D8" s="16">
        <f>'1999'!B10</f>
        <v>222306546</v>
      </c>
      <c r="E8" s="50">
        <f>'2000'!B10</f>
        <v>227014779.90000001</v>
      </c>
      <c r="F8" s="50">
        <f>'2001'!B10</f>
        <v>228222134.69999999</v>
      </c>
      <c r="G8" s="50">
        <f>'2002'!B10</f>
        <v>234104077.09999999</v>
      </c>
      <c r="H8" s="50">
        <f>'2003'!B10</f>
        <v>241221117.09999999</v>
      </c>
      <c r="I8" s="50">
        <f>'2004'!B10</f>
        <v>245180579</v>
      </c>
      <c r="J8" s="50">
        <f>'2005'!B10</f>
        <v>255979324.31508797</v>
      </c>
      <c r="K8" s="51">
        <f>'2006'!B10</f>
        <v>251312391.56100002</v>
      </c>
      <c r="L8" s="50">
        <f>'2007'!B10</f>
        <v>259371190.23500001</v>
      </c>
      <c r="M8" s="15">
        <f>'2008'!B10</f>
        <v>247296411.65899998</v>
      </c>
      <c r="N8" s="50">
        <f>'2009'!B10</f>
        <v>240360931.32499999</v>
      </c>
      <c r="O8" s="50">
        <f>'2010'!B10</f>
        <v>247235293.18700004</v>
      </c>
      <c r="P8" s="50">
        <f>'2011'!B10</f>
        <v>239919287.75399998</v>
      </c>
      <c r="Q8" s="50">
        <f>'2012'!B10</f>
        <v>236330146.65900001</v>
      </c>
      <c r="R8" s="50">
        <f>'2013'!B10</f>
        <v>234444633.29299998</v>
      </c>
      <c r="S8" s="50">
        <f>'2014'!B10</f>
        <v>233120448.93000004</v>
      </c>
      <c r="T8" s="50">
        <f>'2015'!B10</f>
        <v>235247029.02399996</v>
      </c>
      <c r="U8" s="50">
        <f>'2016'!B10</f>
        <v>251459738.243</v>
      </c>
      <c r="V8" s="50">
        <f>'2017'!B10</f>
        <v>259014855.54999998</v>
      </c>
      <c r="W8" s="50">
        <f>'2018'!B10</f>
        <v>263674585.30900002</v>
      </c>
      <c r="X8" s="68">
        <f>'2019'!B10</f>
        <v>269240362.597</v>
      </c>
      <c r="Y8" s="68">
        <f>'2020'!B10</f>
        <v>250055588.06999999</v>
      </c>
      <c r="Z8" s="68">
        <f>'2021'!B10</f>
        <v>247284877.07600003</v>
      </c>
      <c r="AA8" s="50">
        <f>'2022'!B10</f>
        <v>267986358.02800006</v>
      </c>
      <c r="AB8" s="50">
        <f>'2023'!B10</f>
        <v>270545729.77199996</v>
      </c>
      <c r="AC8" s="52">
        <f>'2024'!B10</f>
        <v>272317504.92500001</v>
      </c>
    </row>
    <row r="9" spans="1:29" x14ac:dyDescent="0.2">
      <c r="A9" s="14" t="s">
        <v>12</v>
      </c>
      <c r="B9" s="16">
        <f>'1997'!B11</f>
        <v>678275335.70000005</v>
      </c>
      <c r="C9" s="16">
        <f>'1998'!B11</f>
        <v>693681405</v>
      </c>
      <c r="D9" s="16">
        <f>'1999'!B11</f>
        <v>724589809.70000005</v>
      </c>
      <c r="E9" s="50">
        <f>'2000'!B11</f>
        <v>744967048.70000005</v>
      </c>
      <c r="F9" s="50">
        <f>'2001'!B11</f>
        <v>758044410.39999998</v>
      </c>
      <c r="G9" s="50">
        <f>'2002'!B11</f>
        <v>772714071.60000002</v>
      </c>
      <c r="H9" s="50">
        <f>'2003'!B11</f>
        <v>780206541.70000005</v>
      </c>
      <c r="I9" s="50">
        <f>'2004'!B11</f>
        <v>807523782.29999995</v>
      </c>
      <c r="J9" s="50">
        <f>'2005'!B11</f>
        <v>816562826.46421909</v>
      </c>
      <c r="K9" s="51">
        <f>'2006'!B11</f>
        <v>818400187.04199994</v>
      </c>
      <c r="L9" s="50">
        <f>'2007'!B11</f>
        <v>816577743.11199999</v>
      </c>
      <c r="M9" s="15">
        <f>'2008'!B11</f>
        <v>793687530.74399996</v>
      </c>
      <c r="N9" s="50">
        <f>'2009'!B11</f>
        <v>781930682.15499997</v>
      </c>
      <c r="O9" s="50">
        <f>'2010'!B11</f>
        <v>771473269.76399994</v>
      </c>
      <c r="P9" s="50">
        <f>'2011'!B11</f>
        <v>783124062.88300002</v>
      </c>
      <c r="Q9" s="50">
        <f>'2012'!B11</f>
        <v>759176529.87699997</v>
      </c>
      <c r="R9" s="50">
        <f>'2013'!B11</f>
        <v>759536231.39200008</v>
      </c>
      <c r="S9" s="50">
        <f>'2014'!B11</f>
        <v>777804144.52699995</v>
      </c>
      <c r="T9" s="50">
        <f>'2015'!B11</f>
        <v>792825735.62</v>
      </c>
      <c r="U9" s="50">
        <f>'2016'!B11</f>
        <v>818593044.41099989</v>
      </c>
      <c r="V9" s="50">
        <f>'2017'!B11</f>
        <v>845428715.06800008</v>
      </c>
      <c r="W9" s="50">
        <f>'2018'!B11</f>
        <v>849946612.29500008</v>
      </c>
      <c r="X9" s="68">
        <f>'2019'!B11</f>
        <v>857591391.98100007</v>
      </c>
      <c r="Y9" s="68">
        <f>'2020'!B11</f>
        <v>792519799.08500004</v>
      </c>
      <c r="Z9" s="68">
        <f>'2021'!B11</f>
        <v>749828484.01499987</v>
      </c>
      <c r="AA9" s="50">
        <f>'2022'!B11</f>
        <v>838815876.1559999</v>
      </c>
      <c r="AB9" s="50">
        <f>'2023'!B11</f>
        <v>847125438.41000021</v>
      </c>
      <c r="AC9" s="52">
        <f>'2024'!B11</f>
        <v>823176329.89999998</v>
      </c>
    </row>
    <row r="10" spans="1:29" x14ac:dyDescent="0.2">
      <c r="A10" s="14" t="s">
        <v>13</v>
      </c>
      <c r="B10" s="16">
        <f>'1997'!B12</f>
        <v>5937261.2000000002</v>
      </c>
      <c r="C10" s="16">
        <f>'1998'!B12</f>
        <v>5257845.2</v>
      </c>
      <c r="D10" s="16">
        <f>'1999'!B12</f>
        <v>5643253.5999999996</v>
      </c>
      <c r="E10" s="50">
        <f>'2000'!B12</f>
        <v>6321189.4000000004</v>
      </c>
      <c r="F10" s="50">
        <f>'2001'!B12</f>
        <v>6033998.2000000002</v>
      </c>
      <c r="G10" s="50">
        <f>'2002'!B12</f>
        <v>6175063.7000000002</v>
      </c>
      <c r="H10" s="50">
        <f>'2003'!B12</f>
        <v>5608565.7999999998</v>
      </c>
      <c r="I10" s="50">
        <f>'2004'!B12</f>
        <v>5186511.5999999996</v>
      </c>
      <c r="J10" s="50">
        <f>'2005'!B12</f>
        <v>4785050.4165729824</v>
      </c>
      <c r="K10" s="51">
        <f>'2006'!B12</f>
        <v>4312576.6500000004</v>
      </c>
      <c r="L10" s="50">
        <f>'2007'!B12</f>
        <v>4901344.6489999993</v>
      </c>
      <c r="M10" s="15">
        <f>'2008'!B12</f>
        <v>4725120.4280000003</v>
      </c>
      <c r="N10" s="50">
        <f>'2009'!B12</f>
        <v>3730599.0210000002</v>
      </c>
      <c r="O10" s="50">
        <f>'2010'!B12</f>
        <v>4344633.591</v>
      </c>
      <c r="P10" s="50">
        <f>'2011'!B12</f>
        <v>4266919.9950000001</v>
      </c>
      <c r="Q10" s="50">
        <f>'2012'!B12</f>
        <v>3888723.6669999999</v>
      </c>
      <c r="R10" s="50">
        <f>'2013'!B12</f>
        <v>3779542.9180000001</v>
      </c>
      <c r="S10" s="50">
        <f>'2014'!B12</f>
        <v>3722507.4250000007</v>
      </c>
      <c r="T10" s="50">
        <f>'2015'!B12</f>
        <v>3680988.0590000004</v>
      </c>
      <c r="U10" s="50">
        <f>'2016'!B12</f>
        <v>3902257.9289999995</v>
      </c>
      <c r="V10" s="50">
        <f>'2017'!B12</f>
        <v>4275572.2939999998</v>
      </c>
      <c r="W10" s="50">
        <f>'2018'!B12</f>
        <v>4266099.1449999996</v>
      </c>
      <c r="X10" s="68">
        <f>'2019'!B12</f>
        <v>4878981.1459999997</v>
      </c>
      <c r="Y10" s="68">
        <f>'2020'!B12</f>
        <v>4322548.8629999999</v>
      </c>
      <c r="Z10" s="68">
        <f>'2021'!B12</f>
        <v>4548124.7030000007</v>
      </c>
      <c r="AA10" s="50">
        <f>'2022'!B12</f>
        <v>4164356.1790000005</v>
      </c>
      <c r="AB10" s="50">
        <f>'2023'!B12</f>
        <v>4115300.9180000001</v>
      </c>
      <c r="AC10" s="52">
        <f>'2024'!B12</f>
        <v>4114416.4649999989</v>
      </c>
    </row>
    <row r="11" spans="1:29" x14ac:dyDescent="0.2">
      <c r="A11" s="14" t="s">
        <v>14</v>
      </c>
      <c r="B11" s="16">
        <f>'1997'!B13</f>
        <v>71378495.099999994</v>
      </c>
      <c r="C11" s="50">
        <f>'1998'!B13</f>
        <v>73959450.400000006</v>
      </c>
      <c r="D11" s="50">
        <f>'1999'!B13</f>
        <v>74963051.5</v>
      </c>
      <c r="E11" s="50">
        <f>'2000'!B13</f>
        <v>74947961.200000003</v>
      </c>
      <c r="F11" s="50">
        <f>'2001'!B13</f>
        <v>76150648.400000006</v>
      </c>
      <c r="G11" s="50">
        <f>'2002'!B13</f>
        <v>80740418.099999994</v>
      </c>
      <c r="H11" s="50">
        <f>'2003'!B13</f>
        <v>82839650.5</v>
      </c>
      <c r="I11" s="50">
        <f>'2004'!B13</f>
        <v>84118870.5</v>
      </c>
      <c r="J11" s="50">
        <f>'2005'!B13</f>
        <v>81430889.061750174</v>
      </c>
      <c r="K11" s="51">
        <f>'2006'!B13</f>
        <v>83005195.554000005</v>
      </c>
      <c r="L11" s="50">
        <f>'2007'!B13</f>
        <v>79201796.883999988</v>
      </c>
      <c r="M11" s="15">
        <f>'2008'!B13</f>
        <v>78449871.123999998</v>
      </c>
      <c r="N11" s="50">
        <f>'2009'!B13</f>
        <v>76792160.864999995</v>
      </c>
      <c r="O11" s="50">
        <f>'2010'!B13</f>
        <v>79157810.835999995</v>
      </c>
      <c r="P11" s="50">
        <f>'2011'!B13</f>
        <v>75707422.777999997</v>
      </c>
      <c r="Q11" s="50">
        <f>'2012'!B13</f>
        <v>79175383.695000023</v>
      </c>
      <c r="R11" s="50">
        <f>'2013'!B13</f>
        <v>79840161.476999998</v>
      </c>
      <c r="S11" s="50">
        <f>'2014'!B13</f>
        <v>83036874.629999995</v>
      </c>
      <c r="T11" s="50">
        <f>'2015'!B13</f>
        <v>85963497.150999993</v>
      </c>
      <c r="U11" s="50">
        <f>'2016'!B13</f>
        <v>88446491.245000005</v>
      </c>
      <c r="V11" s="50">
        <f>'2017'!B13</f>
        <v>89421683.975999996</v>
      </c>
      <c r="W11" s="50">
        <f>'2018'!B13</f>
        <v>89761153.839000002</v>
      </c>
      <c r="X11" s="68">
        <f>'2019'!B13</f>
        <v>89022804.29900001</v>
      </c>
      <c r="Y11" s="68">
        <f>'2020'!B13</f>
        <v>85897912.192000002</v>
      </c>
      <c r="Z11" s="68">
        <f>'2021'!B13</f>
        <v>87970427.155000001</v>
      </c>
      <c r="AA11" s="50">
        <f>'2022'!B13</f>
        <v>96349732.216999978</v>
      </c>
      <c r="AB11" s="50">
        <f>'2023'!B13</f>
        <v>95309569.254000008</v>
      </c>
      <c r="AC11" s="52">
        <f>'2024'!B13</f>
        <v>96562642.425999984</v>
      </c>
    </row>
    <row r="12" spans="1:29" x14ac:dyDescent="0.2">
      <c r="A12" s="14" t="s">
        <v>15</v>
      </c>
      <c r="B12" s="16">
        <f>'1997'!B14</f>
        <v>44771769.700000003</v>
      </c>
      <c r="C12" s="50">
        <f>'1998'!B14</f>
        <v>47998323.200000003</v>
      </c>
      <c r="D12" s="50">
        <f>'1999'!B14</f>
        <v>50007459.899999999</v>
      </c>
      <c r="E12" s="50">
        <f>'2000'!B14</f>
        <v>50071330.600000001</v>
      </c>
      <c r="F12" s="50">
        <f>'2001'!B14</f>
        <v>50276724.700000003</v>
      </c>
      <c r="G12" s="50">
        <f>'2002'!B14</f>
        <v>53748826.799999997</v>
      </c>
      <c r="H12" s="50">
        <f>'2003'!B14</f>
        <v>55716006.799999997</v>
      </c>
      <c r="I12" s="50">
        <f>'2004'!B14</f>
        <v>58925203.799999997</v>
      </c>
      <c r="J12" s="50">
        <f>'2005'!B14</f>
        <v>60200872.061754704</v>
      </c>
      <c r="K12" s="51">
        <f>'2006'!B14</f>
        <v>56595859.912999995</v>
      </c>
      <c r="L12" s="50">
        <f>'2007'!B14</f>
        <v>51782838.806000002</v>
      </c>
      <c r="M12" s="15">
        <f>'2008'!B14</f>
        <v>51463220.420000009</v>
      </c>
      <c r="N12" s="50">
        <f>'2009'!B14</f>
        <v>49487679.665999994</v>
      </c>
      <c r="O12" s="50">
        <f>'2010'!B14</f>
        <v>50973999.449000001</v>
      </c>
      <c r="P12" s="50">
        <f>'2011'!B14</f>
        <v>50248822.772999994</v>
      </c>
      <c r="Q12" s="50">
        <f>'2012'!B14</f>
        <v>49896224.473999999</v>
      </c>
      <c r="R12" s="50">
        <f>'2013'!B14</f>
        <v>48991310.259000003</v>
      </c>
      <c r="S12" s="50">
        <f>'2014'!B14</f>
        <v>49782625.591000006</v>
      </c>
      <c r="T12" s="50">
        <f>'2015'!B14</f>
        <v>51854179.601999998</v>
      </c>
      <c r="U12" s="50">
        <f>'2016'!B14</f>
        <v>54383179.589000002</v>
      </c>
      <c r="V12" s="50">
        <f>'2017'!B14</f>
        <v>55468856.208999999</v>
      </c>
      <c r="W12" s="50">
        <f>'2018'!B14</f>
        <v>56582770.329999998</v>
      </c>
      <c r="X12" s="68">
        <f>'2019'!B14</f>
        <v>56179239.997999996</v>
      </c>
      <c r="Y12" s="68">
        <f>'2020'!B14</f>
        <v>55381052.780000001</v>
      </c>
      <c r="Z12" s="68">
        <f>'2021'!B14</f>
        <v>57402514.164000005</v>
      </c>
      <c r="AA12" s="50">
        <f>'2022'!B14</f>
        <v>59477274.778999992</v>
      </c>
      <c r="AB12" s="50">
        <f>'2023'!B14</f>
        <v>60273372.008000001</v>
      </c>
      <c r="AC12" s="52">
        <f>'2024'!B14</f>
        <v>62036225.063999996</v>
      </c>
    </row>
    <row r="13" spans="1:29" x14ac:dyDescent="0.2">
      <c r="A13" s="14" t="s">
        <v>16</v>
      </c>
      <c r="B13" s="16">
        <f>'1997'!B15</f>
        <v>57089905.399999999</v>
      </c>
      <c r="C13" s="16">
        <f>'1998'!B15</f>
        <v>59441261.100000001</v>
      </c>
      <c r="D13" s="16">
        <f>'1999'!B15</f>
        <v>61417678.700000003</v>
      </c>
      <c r="E13" s="50">
        <f>'2000'!B15</f>
        <v>63317461</v>
      </c>
      <c r="F13" s="50">
        <f>'2001'!B15</f>
        <v>65178239.399999999</v>
      </c>
      <c r="G13" s="50">
        <f>'2002'!B15</f>
        <v>68209493.099999994</v>
      </c>
      <c r="H13" s="50">
        <f>'2003'!B15</f>
        <v>68604898.599999994</v>
      </c>
      <c r="I13" s="50">
        <f>'2004'!B15</f>
        <v>74803052.299999997</v>
      </c>
      <c r="J13" s="50">
        <f>'2005'!B15</f>
        <v>76113443.090643093</v>
      </c>
      <c r="K13" s="51">
        <f>'2006'!B15</f>
        <v>77110125.366999984</v>
      </c>
      <c r="L13" s="50">
        <f>'2007'!B15</f>
        <v>74385192.627000004</v>
      </c>
      <c r="M13" s="15">
        <f>'2008'!B15</f>
        <v>73435518.079000011</v>
      </c>
      <c r="N13" s="50">
        <f>'2009'!B15</f>
        <v>74872662.011999995</v>
      </c>
      <c r="O13" s="50">
        <f>'2010'!B15</f>
        <v>77747419.729000002</v>
      </c>
      <c r="P13" s="50">
        <f>'2011'!B15</f>
        <v>75358289.680999994</v>
      </c>
      <c r="Q13" s="50">
        <f>'2012'!B15</f>
        <v>75082096.883000001</v>
      </c>
      <c r="R13" s="50">
        <f>'2013'!B15</f>
        <v>74375841.065999985</v>
      </c>
      <c r="S13" s="50">
        <f>'2014'!B15</f>
        <v>75421081.469000012</v>
      </c>
      <c r="T13" s="50">
        <f>'2015'!B15</f>
        <v>77859862.982999995</v>
      </c>
      <c r="U13" s="50">
        <f>'2016'!B15</f>
        <v>80655511.149000004</v>
      </c>
      <c r="V13" s="50">
        <f>'2017'!B15</f>
        <v>78457854.545000002</v>
      </c>
      <c r="W13" s="50">
        <f>'2018'!B15</f>
        <v>79074945.025999993</v>
      </c>
      <c r="X13" s="68">
        <f>'2019'!B15</f>
        <v>80028831.267000005</v>
      </c>
      <c r="Y13" s="68">
        <f>'2020'!B15</f>
        <v>74210418.460000008</v>
      </c>
      <c r="Z13" s="68">
        <f>'2021'!B15</f>
        <v>72936561.069000006</v>
      </c>
      <c r="AA13" s="50">
        <f>'2022'!B15</f>
        <v>75189515.971000001</v>
      </c>
      <c r="AB13" s="50">
        <f>'2023'!B15</f>
        <v>78535797.253000006</v>
      </c>
      <c r="AC13" s="52">
        <f>'2024'!B15</f>
        <v>77840873.604000002</v>
      </c>
    </row>
    <row r="14" spans="1:29" x14ac:dyDescent="0.2">
      <c r="A14" s="14" t="s">
        <v>17</v>
      </c>
      <c r="B14" s="16">
        <f>'1997'!B16</f>
        <v>98360148.299999997</v>
      </c>
      <c r="C14" s="50">
        <f>'1998'!B16</f>
        <v>102359831.5</v>
      </c>
      <c r="D14" s="50">
        <f>'1999'!B16</f>
        <v>107621218.2</v>
      </c>
      <c r="E14" s="50">
        <f>'2000'!B16</f>
        <v>115012511.09999999</v>
      </c>
      <c r="F14" s="50">
        <f>'2001'!B16</f>
        <v>119469969.5</v>
      </c>
      <c r="G14" s="50">
        <f>'2002'!B16</f>
        <v>129940347.59999999</v>
      </c>
      <c r="H14" s="50">
        <f>'2003'!B16</f>
        <v>133512139.40000001</v>
      </c>
      <c r="I14" s="50">
        <f>'2004'!B16</f>
        <v>140101657.59999999</v>
      </c>
      <c r="J14" s="50">
        <f>'2005'!B16</f>
        <v>146018496.91519713</v>
      </c>
      <c r="K14" s="51">
        <f>'2006'!B16</f>
        <v>144936266.77500001</v>
      </c>
      <c r="L14" s="50">
        <f>'2007'!B16</f>
        <v>140781551.17799997</v>
      </c>
      <c r="M14" s="15">
        <f>'2008'!B16</f>
        <v>130657142.22099999</v>
      </c>
      <c r="N14" s="50">
        <f>'2009'!B16</f>
        <v>126562091.47999999</v>
      </c>
      <c r="O14" s="50">
        <f>'2010'!B16</f>
        <v>128701248.74599999</v>
      </c>
      <c r="P14" s="50">
        <f>'2011'!B16</f>
        <v>128485554.44299999</v>
      </c>
      <c r="Q14" s="50">
        <f>'2012'!B16</f>
        <v>129874806.853</v>
      </c>
      <c r="R14" s="50">
        <f>'2013'!B16</f>
        <v>124430449.20900001</v>
      </c>
      <c r="S14" s="50">
        <f>'2014'!B16</f>
        <v>126586757.19599999</v>
      </c>
      <c r="T14" s="50">
        <f>'2015'!B16</f>
        <v>131864357.59999999</v>
      </c>
      <c r="U14" s="50">
        <f>'2016'!B16</f>
        <v>139621795.16299999</v>
      </c>
      <c r="V14" s="50">
        <f>'2017'!B16</f>
        <v>150127011.47799999</v>
      </c>
      <c r="W14" s="50">
        <f>'2018'!B16</f>
        <v>157038728.31900001</v>
      </c>
      <c r="X14" s="68">
        <f>'2019'!B16</f>
        <v>157534204.815</v>
      </c>
      <c r="Y14" s="68">
        <f>'2020'!B16</f>
        <v>149200535.49999997</v>
      </c>
      <c r="Z14" s="68">
        <f>'2021'!B16</f>
        <v>154722148.95899999</v>
      </c>
      <c r="AA14" s="50">
        <f>'2022'!B16</f>
        <v>169130858.79899999</v>
      </c>
      <c r="AB14" s="50">
        <f>'2023'!B16</f>
        <v>174634863.49900001</v>
      </c>
      <c r="AC14" s="52">
        <f>'2024'!B16</f>
        <v>179760973.03399998</v>
      </c>
    </row>
    <row r="15" spans="1:29" x14ac:dyDescent="0.2">
      <c r="A15" s="14" t="s">
        <v>18</v>
      </c>
      <c r="B15" s="16">
        <f>'1997'!B17</f>
        <v>40860085.299999997</v>
      </c>
      <c r="C15" s="50">
        <f>'1998'!B17</f>
        <v>42023710.799999997</v>
      </c>
      <c r="D15" s="50">
        <f>'1999'!B17</f>
        <v>43084750.5</v>
      </c>
      <c r="E15" s="50">
        <f>'2000'!B17</f>
        <v>45305953.899999999</v>
      </c>
      <c r="F15" s="50">
        <f>'2001'!B17</f>
        <v>44496503.600000001</v>
      </c>
      <c r="G15" s="50">
        <f>'2002'!B17</f>
        <v>42451820.899999999</v>
      </c>
      <c r="H15" s="50">
        <f>'2003'!B17</f>
        <v>43977987.100000001</v>
      </c>
      <c r="I15" s="50">
        <f>'2004'!B17</f>
        <v>44760406.5</v>
      </c>
      <c r="J15" s="50">
        <f>'2005'!B17</f>
        <v>44878676.411616072</v>
      </c>
      <c r="K15" s="51">
        <f>'2006'!B17</f>
        <v>45014243.261999995</v>
      </c>
      <c r="L15" s="50">
        <f>'2007'!B17</f>
        <v>47177345.217</v>
      </c>
      <c r="M15" s="15">
        <f>'2008'!B17</f>
        <v>46128243.858000003</v>
      </c>
      <c r="N15" s="50">
        <f>'2009'!B17</f>
        <v>45249832.108999997</v>
      </c>
      <c r="O15" s="50">
        <f>'2010'!B17</f>
        <v>47709241.979000002</v>
      </c>
      <c r="P15" s="50">
        <f>'2011'!B17</f>
        <v>46163929.853000008</v>
      </c>
      <c r="Q15" s="50">
        <f>'2012'!B17</f>
        <v>44850380.119000003</v>
      </c>
      <c r="R15" s="50">
        <f>'2013'!B17</f>
        <v>42567113.987999998</v>
      </c>
      <c r="S15" s="50">
        <f>'2014'!B17</f>
        <v>42788119.285999998</v>
      </c>
      <c r="T15" s="50">
        <f>'2015'!B17</f>
        <v>46475516.483999997</v>
      </c>
      <c r="U15" s="50">
        <f>'2016'!B17</f>
        <v>46529892.381999999</v>
      </c>
      <c r="V15" s="50">
        <f>'2017'!B17</f>
        <v>46783015.609000005</v>
      </c>
      <c r="W15" s="50">
        <f>'2018'!B17</f>
        <v>49173790.816000007</v>
      </c>
      <c r="X15" s="68">
        <f>'2019'!B17</f>
        <v>50694362.605999999</v>
      </c>
      <c r="Y15" s="68">
        <f>'2020'!B17</f>
        <v>49627643.783</v>
      </c>
      <c r="Z15" s="68">
        <f>'2021'!B17</f>
        <v>51840463.236000001</v>
      </c>
      <c r="AA15" s="50">
        <f>'2022'!B17</f>
        <v>56470796.461000003</v>
      </c>
      <c r="AB15" s="50">
        <f>'2023'!B17</f>
        <v>55964599.057999998</v>
      </c>
      <c r="AC15" s="52">
        <f>'2024'!B17</f>
        <v>54980357.230000004</v>
      </c>
    </row>
    <row r="16" spans="1:29" x14ac:dyDescent="0.2">
      <c r="A16" s="43" t="s">
        <v>71</v>
      </c>
      <c r="B16" s="16">
        <f>'1997'!B18</f>
        <v>9369170</v>
      </c>
      <c r="C16" s="16">
        <f>'1998'!B18</f>
        <v>9624695.4000000004</v>
      </c>
      <c r="D16" s="16">
        <f>'1999'!B18</f>
        <v>8988948.5</v>
      </c>
      <c r="E16" s="50">
        <f>'2000'!B18</f>
        <v>9451461</v>
      </c>
      <c r="F16" s="50">
        <f>'2001'!B18</f>
        <v>9706492.5999999996</v>
      </c>
      <c r="G16" s="50">
        <f>'2002'!B18</f>
        <v>9346981.4000000004</v>
      </c>
      <c r="H16" s="50">
        <f>'2003'!B18</f>
        <v>9615653.8000000007</v>
      </c>
      <c r="I16" s="50">
        <f>'2004'!B18</f>
        <v>11066172.5</v>
      </c>
      <c r="J16" s="50">
        <f>'2005'!B18</f>
        <v>12009813.779329669</v>
      </c>
      <c r="K16" s="51">
        <f>'2006'!B18</f>
        <v>12182253.456</v>
      </c>
      <c r="L16" s="50">
        <f>'2007'!B18</f>
        <v>11909150.010000002</v>
      </c>
      <c r="M16" s="15">
        <f>'2008'!B18</f>
        <v>11354373.924000001</v>
      </c>
      <c r="N16" s="50">
        <f>'2009'!B18</f>
        <v>10930470.266999999</v>
      </c>
      <c r="O16" s="50">
        <f>'2010'!B18</f>
        <v>10117251.715</v>
      </c>
      <c r="P16" s="50">
        <f>'2011'!B18</f>
        <v>10122139.238000002</v>
      </c>
      <c r="Q16" s="50">
        <f>'2012'!B18</f>
        <v>10271879.082</v>
      </c>
      <c r="R16" s="50">
        <f>'2013'!B18</f>
        <v>10701867.486</v>
      </c>
      <c r="S16" s="50">
        <f>'2014'!B18</f>
        <v>10824037.597999999</v>
      </c>
      <c r="T16" s="50">
        <f>'2015'!B18</f>
        <v>11020390.07</v>
      </c>
      <c r="U16" s="50">
        <f>'2016'!B18</f>
        <v>11637669.530999998</v>
      </c>
      <c r="V16" s="50">
        <f>'2017'!B18</f>
        <v>11747189.790999999</v>
      </c>
      <c r="W16" s="50">
        <f>'2018'!B18</f>
        <v>11779516.868999999</v>
      </c>
      <c r="X16" s="68">
        <f>'2019'!B18</f>
        <v>12035903.298999999</v>
      </c>
      <c r="Y16" s="68">
        <f>'2020'!B18</f>
        <v>11794428.527000001</v>
      </c>
      <c r="Z16" s="68">
        <f>'2021'!B18</f>
        <v>11466272.841</v>
      </c>
      <c r="AA16" s="50">
        <f>'2022'!B18</f>
        <v>11400033.392000001</v>
      </c>
      <c r="AB16" s="50">
        <f>'2023'!B18</f>
        <v>11677190.48</v>
      </c>
      <c r="AC16" s="52">
        <f>'2024'!B18</f>
        <v>13329400.105</v>
      </c>
    </row>
    <row r="17" spans="1:29" x14ac:dyDescent="0.2">
      <c r="A17" s="14" t="s">
        <v>19</v>
      </c>
      <c r="B17" s="16">
        <f>'1997'!B19</f>
        <v>6401612.2000000002</v>
      </c>
      <c r="C17" s="50">
        <f>'1998'!B19</f>
        <v>5462013.2000000002</v>
      </c>
      <c r="D17" s="50">
        <f>'1999'!B19</f>
        <v>6339882</v>
      </c>
      <c r="E17" s="50">
        <f>'2000'!B19</f>
        <v>6915777.2999999998</v>
      </c>
      <c r="F17" s="50">
        <f>'2001'!B19</f>
        <v>6345521.2000000002</v>
      </c>
      <c r="G17" s="50">
        <f>'2002'!B19</f>
        <v>5981678.9000000004</v>
      </c>
      <c r="H17" s="50">
        <f>'2003'!B19</f>
        <v>5752347.2999999998</v>
      </c>
      <c r="I17" s="50">
        <f>'2004'!B19</f>
        <v>6243527.4000000004</v>
      </c>
      <c r="J17" s="50">
        <f>'2005'!B19</f>
        <v>6426636.6093464941</v>
      </c>
      <c r="K17" s="51">
        <f>'2006'!B19</f>
        <v>6030791.9390000002</v>
      </c>
      <c r="L17" s="50">
        <f>'2007'!B19</f>
        <v>7041104.9349999987</v>
      </c>
      <c r="M17" s="15">
        <f>'2008'!B19</f>
        <v>6119798.4969999995</v>
      </c>
      <c r="N17" s="50">
        <f>'2009'!B19</f>
        <v>5775367.9790000003</v>
      </c>
      <c r="O17" s="50">
        <f>'2010'!B19</f>
        <v>6780473.9480000008</v>
      </c>
      <c r="P17" s="50">
        <f>'2011'!B19</f>
        <v>6774267.1340000005</v>
      </c>
      <c r="Q17" s="50">
        <f>'2012'!B19</f>
        <v>6039721.561999999</v>
      </c>
      <c r="R17" s="50">
        <f>'2013'!B19</f>
        <v>4970623.29</v>
      </c>
      <c r="S17" s="50">
        <f>'2014'!B19</f>
        <v>5097743.7759999996</v>
      </c>
      <c r="T17" s="50">
        <f>'2015'!B19</f>
        <v>5709387.8449999997</v>
      </c>
      <c r="U17" s="50">
        <f>'2016'!B19</f>
        <v>6275066.3440000005</v>
      </c>
      <c r="V17" s="50">
        <f>'2017'!B19</f>
        <v>6167349.2689999994</v>
      </c>
      <c r="W17" s="50">
        <f>'2018'!B19</f>
        <v>6122168.9900000002</v>
      </c>
      <c r="X17" s="68">
        <f>'2019'!B19</f>
        <v>6690145.7850000001</v>
      </c>
      <c r="Y17" s="68">
        <f>'2020'!B19</f>
        <v>6539441.0419999994</v>
      </c>
      <c r="Z17" s="68">
        <f>'2021'!B19</f>
        <v>7062949.0920000002</v>
      </c>
      <c r="AA17" s="50">
        <f>'2022'!B19</f>
        <v>6607034.1490000002</v>
      </c>
      <c r="AB17" s="50">
        <f>'2023'!B19</f>
        <v>6645837.7300000014</v>
      </c>
      <c r="AC17" s="52">
        <f>'2024'!B19</f>
        <v>7734110.0759999994</v>
      </c>
    </row>
    <row r="18" spans="1:29" x14ac:dyDescent="0.2">
      <c r="A18" s="14" t="s">
        <v>20</v>
      </c>
      <c r="B18" s="16">
        <f>'1997'!B20</f>
        <v>357146641.39999998</v>
      </c>
      <c r="C18" s="16">
        <f>'1998'!B20</f>
        <v>355346801.80000001</v>
      </c>
      <c r="D18" s="16">
        <f>'1999'!B20</f>
        <v>367230037.30000001</v>
      </c>
      <c r="E18" s="50">
        <f>'2000'!B20</f>
        <v>379997411.69999999</v>
      </c>
      <c r="F18" s="50">
        <f>'2001'!B20</f>
        <v>397446905.5</v>
      </c>
      <c r="G18" s="50">
        <f>'2002'!B20</f>
        <v>410660626.39999998</v>
      </c>
      <c r="H18" s="50">
        <f>'2003'!B20</f>
        <v>420064833.60000002</v>
      </c>
      <c r="I18" s="50">
        <f>'2004'!B20</f>
        <v>438919815</v>
      </c>
      <c r="J18" s="50">
        <f>'2005'!B20</f>
        <v>442137824.73369789</v>
      </c>
      <c r="K18" s="51">
        <f>'2006'!B20</f>
        <v>447024772.94699997</v>
      </c>
      <c r="L18" s="50">
        <f>'2007'!B20</f>
        <v>454114646.37099999</v>
      </c>
      <c r="M18" s="15">
        <f>'2008'!B20</f>
        <v>455182948.64199996</v>
      </c>
      <c r="N18" s="50">
        <f>'2009'!B20</f>
        <v>435634779.50899994</v>
      </c>
      <c r="O18" s="50">
        <f>'2010'!B20</f>
        <v>441726364.63700002</v>
      </c>
      <c r="P18" s="50">
        <f>'2011'!B20</f>
        <v>430919545.66400003</v>
      </c>
      <c r="Q18" s="50">
        <f>'2012'!B20</f>
        <v>424756833.67500001</v>
      </c>
      <c r="R18" s="50">
        <f>'2013'!B20</f>
        <v>424189027.10800004</v>
      </c>
      <c r="S18" s="50">
        <f>'2014'!B20</f>
        <v>425694490.14799994</v>
      </c>
      <c r="T18" s="50">
        <f>'2015'!B20</f>
        <v>444866460.87700003</v>
      </c>
      <c r="U18" s="50">
        <f>'2016'!B20</f>
        <v>464338951.90299994</v>
      </c>
      <c r="V18" s="50">
        <f>'2017'!B20</f>
        <v>467872644.39540577</v>
      </c>
      <c r="W18" s="50">
        <f>'2018'!B20</f>
        <v>476030477.04499996</v>
      </c>
      <c r="X18" s="68">
        <f>'2019'!B20</f>
        <v>493921999.10600007</v>
      </c>
      <c r="Y18" s="68">
        <f>'2020'!B20</f>
        <v>465139152.72400004</v>
      </c>
      <c r="Z18" s="68">
        <f>'2021'!B20</f>
        <v>457088397.23900002</v>
      </c>
      <c r="AA18" s="50">
        <f>'2022'!B20</f>
        <v>481868147.917</v>
      </c>
      <c r="AB18" s="50">
        <f>'2023'!B20</f>
        <v>479299089.68800002</v>
      </c>
      <c r="AC18" s="52">
        <f>'2024'!B20</f>
        <v>477685981.41300005</v>
      </c>
    </row>
    <row r="19" spans="1:29" x14ac:dyDescent="0.2">
      <c r="A19" s="14" t="s">
        <v>22</v>
      </c>
      <c r="B19" s="16">
        <f>'1997'!B21</f>
        <v>130925762</v>
      </c>
      <c r="C19" s="16">
        <f>'1998'!B21</f>
        <v>136213572.69999999</v>
      </c>
      <c r="D19" s="16">
        <f>'1999'!B21</f>
        <v>137345095.69999999</v>
      </c>
      <c r="E19" s="50">
        <f>'2000'!B21</f>
        <v>137111963.90000001</v>
      </c>
      <c r="F19" s="50">
        <f>'2001'!B21</f>
        <v>136955343.80000001</v>
      </c>
      <c r="G19" s="50">
        <f>'2002'!B21</f>
        <v>137587824.69999999</v>
      </c>
      <c r="H19" s="50">
        <f>'2003'!B21</f>
        <v>135683643.19999999</v>
      </c>
      <c r="I19" s="50">
        <f>'2004'!B21</f>
        <v>140287373.5</v>
      </c>
      <c r="J19" s="50">
        <f>'2005'!B21</f>
        <v>143903475.3458086</v>
      </c>
      <c r="K19" s="51">
        <f>'2006'!B21</f>
        <v>136207944.78899997</v>
      </c>
      <c r="L19" s="50">
        <f>'2007'!B21</f>
        <v>139627405.87</v>
      </c>
      <c r="M19" s="15">
        <f>'2008'!B21</f>
        <v>135621561.24200001</v>
      </c>
      <c r="N19" s="50">
        <f>'2009'!B21</f>
        <v>130264249.98999999</v>
      </c>
      <c r="O19" s="50">
        <f>'2010'!B21</f>
        <v>134520103.25799999</v>
      </c>
      <c r="P19" s="50">
        <f>'2011'!B21</f>
        <v>133100326.78399999</v>
      </c>
      <c r="Q19" s="50">
        <f>'2012'!B21</f>
        <v>129066095.779</v>
      </c>
      <c r="R19" s="50">
        <f>'2013'!B21</f>
        <v>129312343.66699998</v>
      </c>
      <c r="S19" s="50">
        <f>'2014'!B21</f>
        <v>125762803.11199999</v>
      </c>
      <c r="T19" s="50">
        <f>'2015'!B21</f>
        <v>128431880.999</v>
      </c>
      <c r="U19" s="50">
        <f>'2016'!B21</f>
        <v>131479385.15200001</v>
      </c>
      <c r="V19" s="50">
        <f>'2017'!B21</f>
        <v>132778491.54800002</v>
      </c>
      <c r="W19" s="50">
        <f>'2018'!B21</f>
        <v>133528974.10900004</v>
      </c>
      <c r="X19" s="68">
        <f>'2019'!B21</f>
        <v>133312975.44</v>
      </c>
      <c r="Y19" s="68">
        <f>'2020'!B21</f>
        <v>128725181.05499999</v>
      </c>
      <c r="Z19" s="68">
        <f>'2021'!B21</f>
        <v>135732152.773</v>
      </c>
      <c r="AA19" s="50">
        <f>'2022'!B21</f>
        <v>139653088.565</v>
      </c>
      <c r="AB19" s="50">
        <f>'2023'!B21</f>
        <v>142441298.31699997</v>
      </c>
      <c r="AC19" s="52">
        <f>'2024'!B21</f>
        <v>138756996.81200001</v>
      </c>
    </row>
    <row r="20" spans="1:29" x14ac:dyDescent="0.2">
      <c r="A20" s="14" t="s">
        <v>21</v>
      </c>
      <c r="B20" s="16">
        <f>'1997'!B22</f>
        <v>19867927</v>
      </c>
      <c r="C20" s="50">
        <f>'1998'!B22</f>
        <v>20482979.699999999</v>
      </c>
      <c r="D20" s="50">
        <f>'1999'!B22</f>
        <v>20409842.899999999</v>
      </c>
      <c r="E20" s="50">
        <f>'2000'!B22</f>
        <v>22738821.5</v>
      </c>
      <c r="F20" s="50">
        <f>'2001'!B22</f>
        <v>25061191</v>
      </c>
      <c r="G20" s="50">
        <f>'2002'!B22</f>
        <v>27950402.699999999</v>
      </c>
      <c r="H20" s="50">
        <f>'2003'!B22</f>
        <v>31236246.100000001</v>
      </c>
      <c r="I20" s="50">
        <f>'2004'!B22</f>
        <v>35277950.5</v>
      </c>
      <c r="J20" s="50">
        <f>'2005'!B22</f>
        <v>36967370.256684743</v>
      </c>
      <c r="K20" s="51">
        <f>'2006'!B22</f>
        <v>38025188.839000002</v>
      </c>
      <c r="L20" s="50">
        <f>'2007'!B22</f>
        <v>37661865.979999997</v>
      </c>
      <c r="M20" s="15">
        <f>'2008'!B22</f>
        <v>37367150.758000001</v>
      </c>
      <c r="N20" s="50">
        <f>'2009'!B22</f>
        <v>33902125.141999997</v>
      </c>
      <c r="O20" s="50">
        <f>'2010'!B22</f>
        <v>35526803.914000005</v>
      </c>
      <c r="P20" s="50">
        <f>'2011'!B22</f>
        <v>34839453.097999997</v>
      </c>
      <c r="Q20" s="50">
        <f>'2012'!B22</f>
        <v>36144445.601999998</v>
      </c>
      <c r="R20" s="50">
        <f>'2013'!B22</f>
        <v>36916651.534000002</v>
      </c>
      <c r="S20" s="50">
        <f>'2014'!B22</f>
        <v>36279060.001999997</v>
      </c>
      <c r="T20" s="50">
        <f>'2015'!B22</f>
        <v>37208742.730000004</v>
      </c>
      <c r="U20" s="50">
        <f>'2016'!B22</f>
        <v>39611254.987000003</v>
      </c>
      <c r="V20" s="50">
        <f>'2017'!B22</f>
        <v>41718997.938999996</v>
      </c>
      <c r="W20" s="50">
        <f>'2018'!B22</f>
        <v>43958293.137000002</v>
      </c>
      <c r="X20" s="68">
        <f>'2019'!B22</f>
        <v>44550218.017000005</v>
      </c>
      <c r="Y20" s="68">
        <f>'2020'!B22</f>
        <v>42021226.140000001</v>
      </c>
      <c r="Z20" s="68">
        <f>'2021'!B22</f>
        <v>44626840.751000002</v>
      </c>
      <c r="AA20" s="50">
        <f>'2022'!B22</f>
        <v>45275779.798</v>
      </c>
      <c r="AB20" s="50">
        <f>'2023'!B22</f>
        <v>43929086.814999998</v>
      </c>
      <c r="AC20" s="52">
        <f>'2024'!B22</f>
        <v>44188579.289000005</v>
      </c>
    </row>
    <row r="21" spans="1:29" x14ac:dyDescent="0.2">
      <c r="A21" s="14" t="s">
        <v>23</v>
      </c>
      <c r="B21" s="16">
        <f>'1997'!B23</f>
        <v>5269250.3</v>
      </c>
      <c r="C21" s="16">
        <f>'1998'!B23</f>
        <v>5556127.2999999998</v>
      </c>
      <c r="D21" s="16">
        <f>'1999'!B23</f>
        <v>6488334</v>
      </c>
      <c r="E21" s="50">
        <f>'2000'!B23</f>
        <v>6592047.4000000004</v>
      </c>
      <c r="F21" s="50">
        <f>'2001'!B23</f>
        <v>6986252</v>
      </c>
      <c r="G21" s="50">
        <f>'2002'!B23</f>
        <v>6614242.9000000004</v>
      </c>
      <c r="H21" s="50">
        <f>'2003'!B23</f>
        <v>6680787.2999999998</v>
      </c>
      <c r="I21" s="50">
        <f>'2004'!B23</f>
        <v>5773027.2999999998</v>
      </c>
      <c r="J21" s="50">
        <f>'2005'!B23</f>
        <v>5190348.4986766409</v>
      </c>
      <c r="K21" s="51">
        <f>'2006'!B23</f>
        <v>9055021.7709999997</v>
      </c>
      <c r="L21" s="50">
        <f>'2007'!B23</f>
        <v>6465113.2250000006</v>
      </c>
      <c r="M21" s="15">
        <f>'2008'!B23</f>
        <v>6227205.5370000014</v>
      </c>
      <c r="N21" s="50">
        <f>'2009'!B23</f>
        <v>5705738.4020000007</v>
      </c>
      <c r="O21" s="50">
        <f>'2010'!B23</f>
        <v>6071425.8999999994</v>
      </c>
      <c r="P21" s="50">
        <f>'2011'!B23</f>
        <v>5871539.5819999995</v>
      </c>
      <c r="Q21" s="50">
        <f>'2012'!B23</f>
        <v>5633680.8960000006</v>
      </c>
      <c r="R21" s="50">
        <f>'2013'!B23</f>
        <v>5247320</v>
      </c>
      <c r="S21" s="50">
        <f>'2014'!B23</f>
        <v>5360680.2419999996</v>
      </c>
      <c r="T21" s="50">
        <f>'2015'!B23</f>
        <v>5528915.3550000004</v>
      </c>
      <c r="U21" s="50">
        <f>'2016'!B23</f>
        <v>5777255.2060000002</v>
      </c>
      <c r="V21" s="50">
        <f>'2017'!B23</f>
        <v>5997254.3789999997</v>
      </c>
      <c r="W21" s="50">
        <f>'2018'!B23</f>
        <v>5831801.9629999986</v>
      </c>
      <c r="X21" s="68">
        <f>'2019'!B23</f>
        <v>6145042.6889999993</v>
      </c>
      <c r="Y21" s="68">
        <f>'2020'!B23</f>
        <v>5938901.983</v>
      </c>
      <c r="Z21" s="68">
        <f>'2021'!B23</f>
        <v>6436361.0099999998</v>
      </c>
      <c r="AA21" s="50">
        <f>'2022'!B23</f>
        <v>6186262.4649999999</v>
      </c>
      <c r="AB21" s="50">
        <f>'2023'!B23</f>
        <v>5710133.6100000003</v>
      </c>
      <c r="AC21" s="52">
        <f>'2024'!B23</f>
        <v>5796057.148</v>
      </c>
    </row>
    <row r="22" spans="1:29" x14ac:dyDescent="0.2">
      <c r="A22" s="14" t="s">
        <v>24</v>
      </c>
      <c r="B22" s="50">
        <f>'1997'!B24</f>
        <v>22148689.300000001</v>
      </c>
      <c r="C22" s="16">
        <f>'1998'!B24</f>
        <v>23038211.600000001</v>
      </c>
      <c r="D22" s="16">
        <f>'1999'!B24</f>
        <v>25687072.699999999</v>
      </c>
      <c r="E22" s="50">
        <f>'2000'!B24</f>
        <v>26172890.100000001</v>
      </c>
      <c r="F22" s="50">
        <f>'2001'!B24</f>
        <v>25096267.699999999</v>
      </c>
      <c r="G22" s="50">
        <f>'2002'!B24</f>
        <v>27881329.5</v>
      </c>
      <c r="H22" s="50">
        <f>'2003'!B24</f>
        <v>28609619.899999999</v>
      </c>
      <c r="I22" s="50">
        <f>'2004'!B24</f>
        <v>25797387.600000001</v>
      </c>
      <c r="J22" s="50">
        <f>'2005'!B24</f>
        <v>26057658.765481807</v>
      </c>
      <c r="K22" s="51">
        <f>'2006'!B24</f>
        <v>28640879.349999998</v>
      </c>
      <c r="L22" s="50">
        <f>'2007'!B24</f>
        <v>30521870.348999999</v>
      </c>
      <c r="M22" s="15">
        <f>'2008'!B24</f>
        <v>29854642.233000003</v>
      </c>
      <c r="N22" s="50">
        <f>'2009'!B24</f>
        <v>27612848.565999996</v>
      </c>
      <c r="O22" s="50">
        <f>'2010'!B24</f>
        <v>28870653.343999997</v>
      </c>
      <c r="P22" s="50">
        <f>'2011'!B24</f>
        <v>27237868.808000002</v>
      </c>
      <c r="Q22" s="50">
        <f>'2012'!B24</f>
        <v>25134354.936999999</v>
      </c>
      <c r="R22" s="50">
        <f>'2013'!B24</f>
        <v>25242979.000999995</v>
      </c>
      <c r="S22" s="50">
        <f>'2014'!B24</f>
        <v>24880738.472000003</v>
      </c>
      <c r="T22" s="50">
        <f>'2015'!B24</f>
        <v>25452535.482999999</v>
      </c>
      <c r="U22" s="50">
        <f>'2016'!B24</f>
        <v>26772772.015000001</v>
      </c>
      <c r="V22" s="50">
        <f>'2017'!B24</f>
        <v>27812550.587000001</v>
      </c>
      <c r="W22" s="50">
        <f>'2018'!B24</f>
        <v>27049315.406999998</v>
      </c>
      <c r="X22" s="68">
        <f>'2019'!B24</f>
        <v>28528090.616</v>
      </c>
      <c r="Y22" s="68">
        <f>'2020'!B24</f>
        <v>26384912.197999999</v>
      </c>
      <c r="Z22" s="68">
        <f>'2021'!B24</f>
        <v>25254358.600000001</v>
      </c>
      <c r="AA22" s="50">
        <f>'2022'!B24</f>
        <v>24773418.962999996</v>
      </c>
      <c r="AB22" s="50">
        <f>'2023'!B24</f>
        <v>25455145.357999999</v>
      </c>
      <c r="AC22" s="52">
        <f>'2024'!B24</f>
        <v>21996483.961000003</v>
      </c>
    </row>
    <row r="23" spans="1:29" x14ac:dyDescent="0.2">
      <c r="A23" s="14" t="s">
        <v>25</v>
      </c>
      <c r="B23" s="16">
        <f>'1997'!B25</f>
        <v>3717012.6</v>
      </c>
      <c r="C23" s="50">
        <f>'1998'!B25</f>
        <v>4835369.8</v>
      </c>
      <c r="D23" s="50">
        <f>'1999'!B25</f>
        <v>5025373.9000000004</v>
      </c>
      <c r="E23" s="50">
        <f>'2000'!B25</f>
        <v>4562689.5999999996</v>
      </c>
      <c r="F23" s="50">
        <f>'2001'!B25</f>
        <v>5595188</v>
      </c>
      <c r="G23" s="50">
        <f>'2002'!B25</f>
        <v>5494842.5</v>
      </c>
      <c r="H23" s="50">
        <f>'2003'!B25</f>
        <v>5693182.9000000004</v>
      </c>
      <c r="I23" s="50">
        <f>'2004'!B25</f>
        <v>5527036</v>
      </c>
      <c r="J23" s="50">
        <f>'2005'!B25</f>
        <v>6048927.0648363139</v>
      </c>
      <c r="K23" s="51">
        <f>'2006'!B25</f>
        <v>6430555.5139999995</v>
      </c>
      <c r="L23" s="50">
        <f>'2007'!B25</f>
        <v>6406258.3250000002</v>
      </c>
      <c r="M23" s="15">
        <f>'2008'!B25</f>
        <v>6722806.7129999995</v>
      </c>
      <c r="N23" s="50">
        <f>'2009'!B25</f>
        <v>7435139.5270000007</v>
      </c>
      <c r="O23" s="50">
        <f>'2010'!B25</f>
        <v>7359689.381000001</v>
      </c>
      <c r="P23" s="50">
        <f>'2011'!B25</f>
        <v>6825038.4730000002</v>
      </c>
      <c r="Q23" s="50">
        <f>'2012'!B25</f>
        <v>6065927.4300000016</v>
      </c>
      <c r="R23" s="50">
        <f>'2013'!B25</f>
        <v>5346914.3040000005</v>
      </c>
      <c r="S23" s="50">
        <f>'2014'!B25</f>
        <v>5910639.477</v>
      </c>
      <c r="T23" s="50">
        <f>'2015'!B25</f>
        <v>6154526.7280000001</v>
      </c>
      <c r="U23" s="50">
        <f>'2016'!B25</f>
        <v>7208990.4270000001</v>
      </c>
      <c r="V23" s="50">
        <f>'2017'!B25</f>
        <v>6796580.0419999994</v>
      </c>
      <c r="W23" s="50">
        <f>'2018'!B25</f>
        <v>7264174.3679999998</v>
      </c>
      <c r="X23" s="68">
        <f>'2019'!B25</f>
        <v>7853234.6109999996</v>
      </c>
      <c r="Y23" s="68">
        <f>'2020'!B25</f>
        <v>7266768.7319999989</v>
      </c>
      <c r="Z23" s="68">
        <f>'2021'!B25</f>
        <v>7597417.4609999992</v>
      </c>
      <c r="AA23" s="50">
        <f>'2022'!B25</f>
        <v>7956152.3720000004</v>
      </c>
      <c r="AB23" s="50">
        <f>'2023'!B25</f>
        <v>7953198.9189999979</v>
      </c>
      <c r="AC23" s="52">
        <f>'2024'!B25</f>
        <v>8859044.7410000004</v>
      </c>
    </row>
    <row r="24" spans="1:29" x14ac:dyDescent="0.2">
      <c r="A24" s="14" t="s">
        <v>26</v>
      </c>
      <c r="B24" s="16">
        <f>'1997'!B26</f>
        <v>3624495.5</v>
      </c>
      <c r="C24" s="50">
        <f>'1998'!B26</f>
        <v>3682426.2</v>
      </c>
      <c r="D24" s="50">
        <f>'1999'!B26</f>
        <v>3803962.2</v>
      </c>
      <c r="E24" s="50">
        <f>'2000'!B26</f>
        <v>3621389.6</v>
      </c>
      <c r="F24" s="50">
        <f>'2001'!B26</f>
        <v>3515033.1</v>
      </c>
      <c r="G24" s="50">
        <f>'2002'!B26</f>
        <v>3722136</v>
      </c>
      <c r="H24" s="50">
        <f>'2003'!B26</f>
        <v>4044750.7</v>
      </c>
      <c r="I24" s="50">
        <f>'2004'!B26</f>
        <v>4124215.3</v>
      </c>
      <c r="J24" s="50">
        <f>'2005'!B26</f>
        <v>4346565.4762197202</v>
      </c>
      <c r="K24" s="51">
        <f>'2006'!B26</f>
        <v>3525816.0129999993</v>
      </c>
      <c r="L24" s="50">
        <f>'2007'!B26</f>
        <v>3308893.0619999999</v>
      </c>
      <c r="M24" s="15">
        <f>'2008'!B26</f>
        <v>3311061.4210000001</v>
      </c>
      <c r="N24" s="50">
        <f>'2009'!B26</f>
        <v>3256276.8450000002</v>
      </c>
      <c r="O24" s="50">
        <f>'2010'!B26</f>
        <v>3924923.6810000008</v>
      </c>
      <c r="P24" s="50">
        <f>'2011'!B26</f>
        <v>3746526.9269999997</v>
      </c>
      <c r="Q24" s="50">
        <f>'2012'!B26</f>
        <v>3696182.5860000001</v>
      </c>
      <c r="R24" s="50">
        <f>'2013'!B26</f>
        <v>2933358.1680000005</v>
      </c>
      <c r="S24" s="50">
        <f>'2014'!B26</f>
        <v>2971829.5470000003</v>
      </c>
      <c r="T24" s="50">
        <f>'2015'!B26</f>
        <v>3075910.6519999998</v>
      </c>
      <c r="U24" s="50">
        <f>'2016'!B26</f>
        <v>3609869.1420000005</v>
      </c>
      <c r="V24" s="50">
        <f>'2017'!B26</f>
        <v>4225840.6639999999</v>
      </c>
      <c r="W24" s="50">
        <f>'2018'!B26</f>
        <v>5003420.6339999987</v>
      </c>
      <c r="X24" s="68">
        <f>'2019'!B26</f>
        <v>5128901.7570000002</v>
      </c>
      <c r="Y24" s="68">
        <f>'2020'!B26</f>
        <v>5274402.3180000009</v>
      </c>
      <c r="Z24" s="68">
        <f>'2021'!B26</f>
        <v>5696670.6270000003</v>
      </c>
      <c r="AA24" s="50">
        <f>'2022'!B26</f>
        <v>6095134.8399999989</v>
      </c>
      <c r="AB24" s="50">
        <f>'2023'!B26</f>
        <v>5703764.6349999998</v>
      </c>
      <c r="AC24" s="52">
        <f>'2024'!B26</f>
        <v>5840699.9230000004</v>
      </c>
    </row>
    <row r="25" spans="1:29" x14ac:dyDescent="0.2">
      <c r="A25" s="14" t="s">
        <v>27</v>
      </c>
      <c r="B25" s="16">
        <f>'1997'!B27</f>
        <v>5440476.5</v>
      </c>
      <c r="C25" s="16">
        <f>'1998'!B27</f>
        <v>5162343</v>
      </c>
      <c r="D25" s="16">
        <f>'1999'!B27</f>
        <v>4934561</v>
      </c>
      <c r="E25" s="50">
        <f>'2000'!B27</f>
        <v>4753958.5</v>
      </c>
      <c r="F25" s="50">
        <f>'2001'!B27</f>
        <v>4898483.7</v>
      </c>
      <c r="G25" s="50">
        <f>'2002'!B27</f>
        <v>4851464.5999999996</v>
      </c>
      <c r="H25" s="50">
        <f>'2003'!B27</f>
        <v>4791672.5</v>
      </c>
      <c r="I25" s="50">
        <f>'2004'!B27</f>
        <v>5394528.5999999996</v>
      </c>
      <c r="J25" s="50">
        <f>'2005'!B27</f>
        <v>5661373.1640879326</v>
      </c>
      <c r="K25" s="51">
        <f>'2006'!B27</f>
        <v>5460783.8600000003</v>
      </c>
      <c r="L25" s="50">
        <f>'2007'!B27</f>
        <v>5576712.0579999993</v>
      </c>
      <c r="M25" s="15">
        <f>'2008'!B27</f>
        <v>5039664.8420000002</v>
      </c>
      <c r="N25" s="50">
        <f>'2009'!B27</f>
        <v>4850045.7759999996</v>
      </c>
      <c r="O25" s="50">
        <f>'2010'!B27</f>
        <v>5469245.5209999997</v>
      </c>
      <c r="P25" s="50">
        <f>'2011'!B27</f>
        <v>5639708.0089999996</v>
      </c>
      <c r="Q25" s="50">
        <f>'2012'!B27</f>
        <v>4803195.2259999998</v>
      </c>
      <c r="R25" s="50">
        <f>'2013'!B27</f>
        <v>4494349.4829999991</v>
      </c>
      <c r="S25" s="50">
        <f>'2014'!B27</f>
        <v>4868821.733</v>
      </c>
      <c r="T25" s="50">
        <f>'2015'!B27</f>
        <v>5328190.16</v>
      </c>
      <c r="U25" s="50">
        <f>'2016'!B27</f>
        <v>5558377.057</v>
      </c>
      <c r="V25" s="50">
        <f>'2017'!B27</f>
        <v>5633721.1490000002</v>
      </c>
      <c r="W25" s="50">
        <f>'2018'!B27</f>
        <v>5756467.5470000012</v>
      </c>
      <c r="X25" s="68">
        <f>'2019'!B27</f>
        <v>6147021.1799999997</v>
      </c>
      <c r="Y25" s="68">
        <f>'2020'!B27</f>
        <v>5999529.5870000003</v>
      </c>
      <c r="Z25" s="68">
        <f>'2021'!B27</f>
        <v>6595404.3909999998</v>
      </c>
      <c r="AA25" s="50">
        <f>'2022'!B27</f>
        <v>6277012.2539999997</v>
      </c>
      <c r="AB25" s="50">
        <f>'2023'!B27</f>
        <v>6450541.3839999987</v>
      </c>
      <c r="AC25" s="52">
        <f>'2024'!B27</f>
        <v>6292909.3659999995</v>
      </c>
    </row>
    <row r="26" spans="1:29" x14ac:dyDescent="0.2">
      <c r="A26" s="14" t="s">
        <v>28</v>
      </c>
      <c r="B26" s="16">
        <f>'1997'!B28</f>
        <v>10636253.9</v>
      </c>
      <c r="C26" s="50">
        <f>'1998'!B28</f>
        <v>10772499.9</v>
      </c>
      <c r="D26" s="50">
        <f>'1999'!B28</f>
        <v>10659558</v>
      </c>
      <c r="E26" s="50">
        <f>'2000'!B28</f>
        <v>10733389.699999999</v>
      </c>
      <c r="F26" s="50">
        <f>'2001'!B28</f>
        <v>10371655.1</v>
      </c>
      <c r="G26" s="50">
        <f>'2002'!B28</f>
        <v>10704271.9</v>
      </c>
      <c r="H26" s="50">
        <f>'2003'!B28</f>
        <v>9555108.3000000007</v>
      </c>
      <c r="I26" s="50">
        <f>'2004'!B28</f>
        <v>9982706.9000000004</v>
      </c>
      <c r="J26" s="50">
        <f>'2005'!B28</f>
        <v>10249546.377049619</v>
      </c>
      <c r="K26" s="51">
        <f>'2006'!B28</f>
        <v>10963958.226</v>
      </c>
      <c r="L26" s="50">
        <f>'2007'!B28</f>
        <v>9601731.4039999992</v>
      </c>
      <c r="M26" s="15">
        <f>'2008'!B28</f>
        <v>10139603.486000001</v>
      </c>
      <c r="N26" s="50">
        <f>'2009'!B28</f>
        <v>8715312.9879999999</v>
      </c>
      <c r="O26" s="50">
        <f>'2010'!B28</f>
        <v>8627933.6180000007</v>
      </c>
      <c r="P26" s="50">
        <f>'2011'!B28</f>
        <v>8224822.3300000001</v>
      </c>
      <c r="Q26" s="50">
        <f>'2012'!B28</f>
        <v>7861546.1749999998</v>
      </c>
      <c r="R26" s="50">
        <f>'2013'!B28</f>
        <v>8910264.3020000011</v>
      </c>
      <c r="S26" s="50">
        <f>'2014'!B28</f>
        <v>9783753.7880000006</v>
      </c>
      <c r="T26" s="50">
        <f>'2015'!B28</f>
        <v>10813156.568</v>
      </c>
      <c r="U26" s="50">
        <f>'2016'!B28</f>
        <v>15201095.199000001</v>
      </c>
      <c r="V26" s="50">
        <f>'2017'!B28</f>
        <v>16557295.286543081</v>
      </c>
      <c r="W26" s="50">
        <f>'2018'!B28</f>
        <v>15107281.012121409</v>
      </c>
      <c r="X26" s="68">
        <f>'2019'!B28</f>
        <v>13988266.154439297</v>
      </c>
      <c r="Y26" s="68">
        <f>'2020'!B28</f>
        <v>13939135.814999998</v>
      </c>
      <c r="Z26" s="68">
        <f>'2021'!B28</f>
        <v>15392062.179</v>
      </c>
      <c r="AA26" s="50">
        <f>'2022'!B28</f>
        <v>16247777.284</v>
      </c>
      <c r="AB26" s="50">
        <f>'2023'!B28</f>
        <v>15960201.202</v>
      </c>
      <c r="AC26" s="52">
        <f>'2024'!B28</f>
        <v>13761371.569</v>
      </c>
    </row>
    <row r="27" spans="1:29" x14ac:dyDescent="0.2">
      <c r="A27" s="14" t="s">
        <v>29</v>
      </c>
      <c r="B27" s="16">
        <f>'1997'!B29</f>
        <v>10624797.5</v>
      </c>
      <c r="C27" s="16">
        <f>'1998'!B29</f>
        <v>10163669.800000001</v>
      </c>
      <c r="D27" s="16">
        <f>'1999'!B29</f>
        <v>10599489.5</v>
      </c>
      <c r="E27" s="50">
        <f>'2000'!B29</f>
        <v>11075000.199999999</v>
      </c>
      <c r="F27" s="50">
        <f>'2001'!B29</f>
        <v>10396304.300000001</v>
      </c>
      <c r="G27" s="50">
        <f>'2002'!B29</f>
        <v>12157368.6</v>
      </c>
      <c r="H27" s="50">
        <f>'2003'!B29</f>
        <v>12502296.5</v>
      </c>
      <c r="I27" s="50">
        <f>'2004'!B29</f>
        <v>13400952.1</v>
      </c>
      <c r="J27" s="50">
        <f>'2005'!B29</f>
        <v>15648486.660401616</v>
      </c>
      <c r="K27" s="51">
        <f>'2006'!B29</f>
        <v>14812241.522999998</v>
      </c>
      <c r="L27" s="50">
        <f>'2007'!B29</f>
        <v>13707887.694</v>
      </c>
      <c r="M27" s="15">
        <f>'2008'!B29</f>
        <v>12834272.579</v>
      </c>
      <c r="N27" s="50">
        <f>'2009'!B29</f>
        <v>13531554.697000001</v>
      </c>
      <c r="O27" s="50">
        <f>'2010'!B29</f>
        <v>11335417.143000001</v>
      </c>
      <c r="P27" s="50">
        <f>'2011'!B29</f>
        <v>10502989.743999999</v>
      </c>
      <c r="Q27" s="50">
        <f>'2012'!B29</f>
        <v>10375002.786</v>
      </c>
      <c r="R27" s="50">
        <f>'2013'!B29</f>
        <v>10576762.134</v>
      </c>
      <c r="S27" s="50">
        <f>'2014'!B29</f>
        <v>10882409.59</v>
      </c>
      <c r="T27" s="50">
        <f>'2015'!B29</f>
        <v>10910013.264</v>
      </c>
      <c r="U27" s="50">
        <f>'2016'!B29</f>
        <v>11404540.839</v>
      </c>
      <c r="V27" s="50">
        <f>'2017'!B29</f>
        <v>11473757.93</v>
      </c>
      <c r="W27" s="50">
        <f>'2018'!B29</f>
        <v>11667079.553000001</v>
      </c>
      <c r="X27" s="68">
        <f>'2019'!B29</f>
        <v>11607851.445</v>
      </c>
      <c r="Y27" s="68">
        <f>'2020'!B29</f>
        <v>11897733.901999999</v>
      </c>
      <c r="Z27" s="68">
        <f>'2021'!B29</f>
        <v>12348088.857999999</v>
      </c>
      <c r="AA27" s="50">
        <f>'2022'!B29</f>
        <v>12780489.387000002</v>
      </c>
      <c r="AB27" s="50">
        <f>'2023'!B29</f>
        <v>13072230.441999998</v>
      </c>
      <c r="AC27" s="52">
        <f>'2024'!B29</f>
        <v>12778543.140000001</v>
      </c>
    </row>
    <row r="28" spans="1:29" x14ac:dyDescent="0.2">
      <c r="A28" s="14" t="s">
        <v>30</v>
      </c>
      <c r="B28" s="16">
        <f>'1997'!B30</f>
        <v>18476422.100000001</v>
      </c>
      <c r="C28" s="50">
        <f>'1998'!B30</f>
        <v>19295080.300000001</v>
      </c>
      <c r="D28" s="50">
        <f>'1999'!B30</f>
        <v>20080438.199999999</v>
      </c>
      <c r="E28" s="50">
        <f>'2000'!B30</f>
        <v>21209433.5</v>
      </c>
      <c r="F28" s="50">
        <f>'2001'!B30</f>
        <v>19306842.399999999</v>
      </c>
      <c r="G28" s="50">
        <f>'2002'!B30</f>
        <v>18606705.899999999</v>
      </c>
      <c r="H28" s="50">
        <f>'2003'!B30</f>
        <v>18976284.5</v>
      </c>
      <c r="I28" s="50">
        <f>'2004'!B30</f>
        <v>18896456.300000001</v>
      </c>
      <c r="J28" s="50">
        <f>'2005'!B30</f>
        <v>18559009.475234058</v>
      </c>
      <c r="K28" s="51">
        <f>'2006'!B30</f>
        <v>19289671.381999999</v>
      </c>
      <c r="L28" s="50">
        <f>'2007'!B30</f>
        <v>19309612.427999999</v>
      </c>
      <c r="M28" s="15">
        <f>'2008'!B30</f>
        <v>17717998.620999999</v>
      </c>
      <c r="N28" s="50">
        <f>'2009'!B30</f>
        <v>15262529.739000004</v>
      </c>
      <c r="O28" s="50">
        <f>'2010'!B30</f>
        <v>16427546.464999998</v>
      </c>
      <c r="P28" s="50">
        <f>'2011'!B30</f>
        <v>15650781.274</v>
      </c>
      <c r="Q28" s="50">
        <f>'2012'!B30</f>
        <v>15624203.857999999</v>
      </c>
      <c r="R28" s="50">
        <f>'2013'!B30</f>
        <v>15019130.935999999</v>
      </c>
      <c r="S28" s="50">
        <f>'2014'!B30</f>
        <v>15171510.851000002</v>
      </c>
      <c r="T28" s="50">
        <f>'2015'!B30</f>
        <v>15291648.997</v>
      </c>
      <c r="U28" s="50">
        <f>'2016'!B30</f>
        <v>15622370.216</v>
      </c>
      <c r="V28" s="50">
        <f>'2017'!B30</f>
        <v>16899693.269000001</v>
      </c>
      <c r="W28" s="50">
        <f>'2018'!B30</f>
        <v>16987040.404999997</v>
      </c>
      <c r="X28" s="68">
        <f>'2019'!B30</f>
        <v>17441003.866999999</v>
      </c>
      <c r="Y28" s="68">
        <f>'2020'!B30</f>
        <v>17644085.435999997</v>
      </c>
      <c r="Z28" s="68">
        <f>'2021'!B30</f>
        <v>18856081.784000002</v>
      </c>
      <c r="AA28" s="50">
        <f>'2022'!B30</f>
        <v>20115679.736000001</v>
      </c>
      <c r="AB28" s="50">
        <f>'2023'!B30</f>
        <v>20684856.517000001</v>
      </c>
      <c r="AC28" s="52">
        <f>'2024'!B30</f>
        <v>21772094.343999997</v>
      </c>
    </row>
    <row r="29" spans="1:29" x14ac:dyDescent="0.2">
      <c r="A29" s="14" t="s">
        <v>31</v>
      </c>
      <c r="B29" s="16">
        <f>'1997'!B31</f>
        <v>56622328.399999999</v>
      </c>
      <c r="C29" s="50">
        <f>'1998'!B31</f>
        <v>56093471</v>
      </c>
      <c r="D29" s="50">
        <f>'1999'!B31</f>
        <v>56948295</v>
      </c>
      <c r="E29" s="50">
        <f>'2000'!B31</f>
        <v>58254367.600000001</v>
      </c>
      <c r="F29" s="50">
        <f>'2001'!B31</f>
        <v>56570541.799999997</v>
      </c>
      <c r="G29" s="50">
        <f>'2002'!B31</f>
        <v>54685238.200000003</v>
      </c>
      <c r="H29" s="50">
        <f>'2003'!B31</f>
        <v>57803641.399999999</v>
      </c>
      <c r="I29" s="50">
        <f>'2004'!B31</f>
        <v>62641693.299999997</v>
      </c>
      <c r="J29" s="50">
        <f>'2005'!B31</f>
        <v>70615140.890213475</v>
      </c>
      <c r="K29" s="51">
        <f>'2006'!B31</f>
        <v>71925971.294</v>
      </c>
      <c r="L29" s="50">
        <f>'2007'!B31</f>
        <v>76656633.268000007</v>
      </c>
      <c r="M29" s="15">
        <f>'2008'!B31</f>
        <v>75570455.487000003</v>
      </c>
      <c r="N29" s="50">
        <f>'2009'!B31</f>
        <v>71871495.948000014</v>
      </c>
      <c r="O29" s="50">
        <f>'2010'!B31</f>
        <v>73370807.195999995</v>
      </c>
      <c r="P29" s="50">
        <f>'2011'!B31</f>
        <v>72907793.399999991</v>
      </c>
      <c r="Q29" s="50">
        <f>'2012'!B31</f>
        <v>69442379.234000012</v>
      </c>
      <c r="R29" s="50">
        <f>'2013'!B31</f>
        <v>67263652.028000012</v>
      </c>
      <c r="S29" s="50">
        <f>'2014'!B31</f>
        <v>65719438.453000002</v>
      </c>
      <c r="T29" s="50">
        <f>'2015'!B31</f>
        <v>66894975.402999997</v>
      </c>
      <c r="U29" s="50">
        <f>'2016'!B31</f>
        <v>70336678.264999986</v>
      </c>
      <c r="V29" s="50">
        <f>'2017'!B31</f>
        <v>73291181.407000005</v>
      </c>
      <c r="W29" s="50">
        <f>'2018'!B31</f>
        <v>75086043.177000001</v>
      </c>
      <c r="X29" s="68">
        <f>'2019'!B31</f>
        <v>75875154.708000004</v>
      </c>
      <c r="Y29" s="68">
        <f>'2020'!B31</f>
        <v>71478038.651999995</v>
      </c>
      <c r="Z29" s="68">
        <f>'2021'!B31</f>
        <v>73380974.287000015</v>
      </c>
      <c r="AA29" s="50">
        <f>'2022'!B31</f>
        <v>75873763.164999992</v>
      </c>
      <c r="AB29" s="50">
        <f>'2023'!B31</f>
        <v>79307475.448000014</v>
      </c>
      <c r="AC29" s="52">
        <f>'2024'!B31</f>
        <v>81835278.495000005</v>
      </c>
    </row>
    <row r="30" spans="1:29" x14ac:dyDescent="0.2">
      <c r="A30" s="14" t="s">
        <v>32</v>
      </c>
      <c r="B30" s="16">
        <f>'1997'!B32</f>
        <v>35603566</v>
      </c>
      <c r="C30" s="16">
        <f>'1998'!B32</f>
        <v>35790836.399999999</v>
      </c>
      <c r="D30" s="16">
        <f>'1999'!B32</f>
        <v>37029499.100000001</v>
      </c>
      <c r="E30" s="50">
        <f>'2000'!B32</f>
        <v>36033576</v>
      </c>
      <c r="F30" s="50">
        <f>'2001'!B32</f>
        <v>37368291.399999999</v>
      </c>
      <c r="G30" s="50">
        <f>'2002'!B32</f>
        <v>36848151</v>
      </c>
      <c r="H30" s="50">
        <f>'2003'!B32</f>
        <v>37509243.399999999</v>
      </c>
      <c r="I30" s="50">
        <f>'2004'!B32</f>
        <v>39096175</v>
      </c>
      <c r="J30" s="50">
        <f>'2005'!B32</f>
        <v>40028409.359475255</v>
      </c>
      <c r="K30" s="51">
        <f>'2006'!B32</f>
        <v>38489142.189999998</v>
      </c>
      <c r="L30" s="50">
        <f>'2007'!B32</f>
        <v>37807017.396999992</v>
      </c>
      <c r="M30" s="15">
        <f>'2008'!B32</f>
        <v>39348314.094000004</v>
      </c>
      <c r="N30" s="50">
        <f>'2009'!B32</f>
        <v>39520030.401000008</v>
      </c>
      <c r="O30" s="50">
        <f>'2010'!B32</f>
        <v>40459666.130999997</v>
      </c>
      <c r="P30" s="50">
        <f>'2011'!B32</f>
        <v>39894697.819999993</v>
      </c>
      <c r="Q30" s="50">
        <f>'2012'!B32</f>
        <v>41209183.983999997</v>
      </c>
      <c r="R30" s="50">
        <f>'2013'!B32</f>
        <v>42840584.662</v>
      </c>
      <c r="S30" s="50">
        <f>'2014'!B32</f>
        <v>40715408.035000004</v>
      </c>
      <c r="T30" s="50">
        <f>'2015'!B32</f>
        <v>41300758.313000001</v>
      </c>
      <c r="U30" s="50">
        <f>'2016'!B32</f>
        <v>41893494.836999997</v>
      </c>
      <c r="V30" s="50">
        <f>'2017'!B32</f>
        <v>42465332.199000001</v>
      </c>
      <c r="W30" s="50">
        <f>'2018'!B32</f>
        <v>42659376.449000001</v>
      </c>
      <c r="X30" s="68">
        <f>'2019'!B32</f>
        <v>42298587.762999997</v>
      </c>
      <c r="Y30" s="68">
        <f>'2020'!B32</f>
        <v>39958578.247999996</v>
      </c>
      <c r="Z30" s="68">
        <f>'2021'!B32</f>
        <v>42344264.401000001</v>
      </c>
      <c r="AA30" s="50">
        <f>'2022'!B32</f>
        <v>44324530.043999992</v>
      </c>
      <c r="AB30" s="50">
        <f>'2023'!B32</f>
        <v>45447474.895999998</v>
      </c>
      <c r="AC30" s="52">
        <f>'2024'!B32</f>
        <v>44834859.449000008</v>
      </c>
    </row>
    <row r="31" spans="1:29" x14ac:dyDescent="0.2">
      <c r="A31" s="14" t="s">
        <v>33</v>
      </c>
      <c r="B31" s="16">
        <f>'1997'!B33</f>
        <v>438929592</v>
      </c>
      <c r="C31" s="50">
        <f>'1998'!B33</f>
        <v>453632003.5</v>
      </c>
      <c r="D31" s="50">
        <f>'1999'!B33</f>
        <v>475173287.19999999</v>
      </c>
      <c r="E31" s="50">
        <f>'2000'!B33</f>
        <v>502352790.5</v>
      </c>
      <c r="F31" s="50">
        <f>'2001'!B33</f>
        <v>495114659.19999999</v>
      </c>
      <c r="G31" s="50">
        <f>'2002'!B33</f>
        <v>519886282.80000001</v>
      </c>
      <c r="H31" s="50">
        <f>'2003'!B33</f>
        <v>542155371</v>
      </c>
      <c r="I31" s="50">
        <f>'2004'!B33</f>
        <v>550444098.5</v>
      </c>
      <c r="J31" s="50">
        <f>'2005'!B33</f>
        <v>567717702.33546257</v>
      </c>
      <c r="K31" s="51">
        <f>'2006'!B33</f>
        <v>573752900.32800007</v>
      </c>
      <c r="L31" s="50">
        <f>'2007'!B33</f>
        <v>583098665.03299999</v>
      </c>
      <c r="M31" s="15">
        <f>'2008'!B33</f>
        <v>574493227.16700006</v>
      </c>
      <c r="N31" s="50">
        <f>'2009'!B33</f>
        <v>562935412.69599998</v>
      </c>
      <c r="O31" s="50">
        <f>'2010'!B33</f>
        <v>576147106.50399995</v>
      </c>
      <c r="P31" s="50">
        <f>'2011'!B33</f>
        <v>565807996.20299995</v>
      </c>
      <c r="Q31" s="50">
        <f>'2012'!B33</f>
        <v>562284752.27999997</v>
      </c>
      <c r="R31" s="50">
        <f>'2013'!B33</f>
        <v>543173449.83699989</v>
      </c>
      <c r="S31" s="50">
        <f>'2014'!B33</f>
        <v>559450219.70599997</v>
      </c>
      <c r="T31" s="50">
        <f>'2015'!B33</f>
        <v>580905768</v>
      </c>
      <c r="U31" s="50">
        <f>'2016'!B33</f>
        <v>608429121.495</v>
      </c>
      <c r="V31" s="50">
        <f>'2017'!B33</f>
        <v>619723030.85000002</v>
      </c>
      <c r="W31" s="50">
        <f>'2018'!B33</f>
        <v>624409031.70299995</v>
      </c>
      <c r="X31" s="68">
        <f>'2019'!B33</f>
        <v>637374719.40900004</v>
      </c>
      <c r="Y31" s="68">
        <f>'2020'!B33</f>
        <v>597810232.65400004</v>
      </c>
      <c r="Z31" s="68">
        <f>'2021'!B33</f>
        <v>586938560.08700001</v>
      </c>
      <c r="AA31" s="50">
        <f>'2022'!B33</f>
        <v>623454873.53700006</v>
      </c>
      <c r="AB31" s="50">
        <f>'2023'!B33</f>
        <v>626662902.53599989</v>
      </c>
      <c r="AC31" s="52">
        <f>'2024'!B33</f>
        <v>636448481.55799985</v>
      </c>
    </row>
    <row r="32" spans="1:29" x14ac:dyDescent="0.2">
      <c r="A32" s="14" t="s">
        <v>34</v>
      </c>
      <c r="B32" s="16">
        <f>'1997'!B34</f>
        <v>8042798.5</v>
      </c>
      <c r="C32" s="50">
        <f>'1998'!B34</f>
        <v>8093702.9000000004</v>
      </c>
      <c r="D32" s="50">
        <f>'1999'!B34</f>
        <v>9307908.3000000007</v>
      </c>
      <c r="E32" s="50">
        <f>'2000'!B34</f>
        <v>9679996.3000000007</v>
      </c>
      <c r="F32" s="50">
        <f>'2001'!B34</f>
        <v>8724377.5</v>
      </c>
      <c r="G32" s="50">
        <f>'2002'!B34</f>
        <v>8508341.6999999993</v>
      </c>
      <c r="H32" s="50">
        <f>'2003'!B34</f>
        <v>8642709.3000000007</v>
      </c>
      <c r="I32" s="50">
        <f>'2004'!B34</f>
        <v>9193742.4000000004</v>
      </c>
      <c r="J32" s="50">
        <f>'2005'!B34</f>
        <v>8623888.4390189778</v>
      </c>
      <c r="K32" s="51">
        <f>'2006'!B34</f>
        <v>8520241.2550000008</v>
      </c>
      <c r="L32" s="50">
        <f>'2007'!B34</f>
        <v>8638175.5879999995</v>
      </c>
      <c r="M32" s="15">
        <f>'2008'!B34</f>
        <v>8238817.2189999996</v>
      </c>
      <c r="N32" s="50">
        <f>'2009'!B34</f>
        <v>8282542.7009999994</v>
      </c>
      <c r="O32" s="50">
        <f>'2010'!B34</f>
        <v>8893957.4159999993</v>
      </c>
      <c r="P32" s="50">
        <f>'2011'!B34</f>
        <v>8606299.6320000011</v>
      </c>
      <c r="Q32" s="50">
        <f>'2012'!B34</f>
        <v>8103361.6400000006</v>
      </c>
      <c r="R32" s="50">
        <f>'2013'!B34</f>
        <v>7857173.0010000002</v>
      </c>
      <c r="S32" s="50">
        <f>'2014'!B34</f>
        <v>8001290.4330000002</v>
      </c>
      <c r="T32" s="50">
        <f>'2015'!B34</f>
        <v>7862618.1560000004</v>
      </c>
      <c r="U32" s="50">
        <f>'2016'!B34</f>
        <v>6885988.4189999998</v>
      </c>
      <c r="V32" s="50">
        <f>'2017'!B34</f>
        <v>7922955.3760000002</v>
      </c>
      <c r="W32" s="50">
        <f>'2018'!B34</f>
        <v>8282731.4869999988</v>
      </c>
      <c r="X32" s="68">
        <f>'2019'!B34</f>
        <v>7846317.3489999995</v>
      </c>
      <c r="Y32" s="68">
        <f>'2020'!B34</f>
        <v>6588830.2570000002</v>
      </c>
      <c r="Z32" s="68">
        <f>'2021'!B34</f>
        <v>8321003.9219999993</v>
      </c>
      <c r="AA32" s="50">
        <f>'2022'!B34</f>
        <v>8353554.8170000007</v>
      </c>
      <c r="AB32" s="50">
        <f>'2023'!B34</f>
        <v>8632362.8220000006</v>
      </c>
      <c r="AC32" s="52">
        <f>'2024'!B34</f>
        <v>8478289.5850000009</v>
      </c>
    </row>
    <row r="33" spans="1:29" x14ac:dyDescent="0.2">
      <c r="A33" s="14" t="s">
        <v>35</v>
      </c>
      <c r="B33" s="16">
        <f>'1997'!B35</f>
        <v>49731391.399999999</v>
      </c>
      <c r="C33" s="16">
        <f>'1998'!B35</f>
        <v>52234368</v>
      </c>
      <c r="D33" s="16">
        <f>'1999'!B35</f>
        <v>54939201</v>
      </c>
      <c r="E33" s="50">
        <f>'2000'!B35</f>
        <v>58668000.600000001</v>
      </c>
      <c r="F33" s="50">
        <f>'2001'!B35</f>
        <v>59483054.799999997</v>
      </c>
      <c r="G33" s="50">
        <f>'2002'!B35</f>
        <v>64075486.899999999</v>
      </c>
      <c r="H33" s="50">
        <f>'2003'!B35</f>
        <v>63708438.100000001</v>
      </c>
      <c r="I33" s="50">
        <f>'2004'!B35</f>
        <v>67857356.5</v>
      </c>
      <c r="J33" s="50">
        <f>'2005'!B35</f>
        <v>70689440.130238965</v>
      </c>
      <c r="K33" s="51">
        <f>'2006'!B35</f>
        <v>67917231.601999998</v>
      </c>
      <c r="L33" s="50">
        <f>'2007'!B35</f>
        <v>67486113.277999997</v>
      </c>
      <c r="M33" s="15">
        <f>'2008'!B35</f>
        <v>62665754.998999998</v>
      </c>
      <c r="N33" s="50">
        <f>'2009'!B35</f>
        <v>62921256.922000006</v>
      </c>
      <c r="O33" s="50">
        <f>'2010'!B35</f>
        <v>67376652.240999997</v>
      </c>
      <c r="P33" s="50">
        <f>'2011'!B35</f>
        <v>64339892.908</v>
      </c>
      <c r="Q33" s="50">
        <f>'2012'!B35</f>
        <v>63828513.185000002</v>
      </c>
      <c r="R33" s="50">
        <f>'2013'!B35</f>
        <v>63117036.27799999</v>
      </c>
      <c r="S33" s="50">
        <f>'2014'!B35</f>
        <v>62929719.594999999</v>
      </c>
      <c r="T33" s="50">
        <f>'2015'!B35</f>
        <v>69868745.553000003</v>
      </c>
      <c r="U33" s="50">
        <f>'2016'!B35</f>
        <v>73092620.451999992</v>
      </c>
      <c r="V33" s="50">
        <f>'2017'!B35</f>
        <v>74008879.781000003</v>
      </c>
      <c r="W33" s="50">
        <f>'2018'!B35</f>
        <v>75835898.101000011</v>
      </c>
      <c r="X33" s="68">
        <f>'2019'!B35</f>
        <v>74736562.650000006</v>
      </c>
      <c r="Y33" s="68">
        <f>'2020'!B35</f>
        <v>71019287.723999992</v>
      </c>
      <c r="Z33" s="68">
        <f>'2021'!B35</f>
        <v>71765333.628999993</v>
      </c>
      <c r="AA33" s="50">
        <f>'2022'!B35</f>
        <v>74611491.971999988</v>
      </c>
      <c r="AB33" s="50">
        <f>'2023'!B35</f>
        <v>73485669.523000002</v>
      </c>
      <c r="AC33" s="52">
        <f>'2024'!B35</f>
        <v>75162423.274999991</v>
      </c>
    </row>
    <row r="34" spans="1:29" x14ac:dyDescent="0.2">
      <c r="A34" s="14" t="s">
        <v>36</v>
      </c>
      <c r="B34" s="16">
        <f>'1997'!B36</f>
        <v>31162094.300000001</v>
      </c>
      <c r="C34" s="16">
        <f>'1998'!B36</f>
        <v>31461432.199999999</v>
      </c>
      <c r="D34" s="16">
        <f>'1999'!B36</f>
        <v>30497602.300000001</v>
      </c>
      <c r="E34" s="50">
        <f>'2000'!B36</f>
        <v>29508426.399999999</v>
      </c>
      <c r="F34" s="50">
        <f>'2001'!B36</f>
        <v>28186902.399999999</v>
      </c>
      <c r="G34" s="50">
        <f>'2002'!B36</f>
        <v>27198189.399999999</v>
      </c>
      <c r="H34" s="50">
        <f>'2003'!B36</f>
        <v>29514009.899999999</v>
      </c>
      <c r="I34" s="50">
        <f>'2004'!B36</f>
        <v>31114871.399999999</v>
      </c>
      <c r="J34" s="50">
        <f>'2005'!B36</f>
        <v>33605572.990005836</v>
      </c>
      <c r="K34" s="51">
        <f>'2006'!B36</f>
        <v>35314767.229000002</v>
      </c>
      <c r="L34" s="50">
        <f>'2007'!B36</f>
        <v>33291753.952000007</v>
      </c>
      <c r="M34" s="15">
        <f>'2008'!B36</f>
        <v>33461921.276000004</v>
      </c>
      <c r="N34" s="50">
        <f>'2009'!B36</f>
        <v>32434539.836000003</v>
      </c>
      <c r="O34" s="50">
        <f>'2010'!B36</f>
        <v>33600732.064000003</v>
      </c>
      <c r="P34" s="50">
        <f>'2011'!B36</f>
        <v>32303854.504000004</v>
      </c>
      <c r="Q34" s="50">
        <f>'2012'!B36</f>
        <v>29969113.708999999</v>
      </c>
      <c r="R34" s="50">
        <f>'2013'!B36</f>
        <v>28787683.444999997</v>
      </c>
      <c r="S34" s="50">
        <f>'2014'!B36</f>
        <v>29484857.881000001</v>
      </c>
      <c r="T34" s="50">
        <f>'2015'!B36</f>
        <v>30526231.945000004</v>
      </c>
      <c r="U34" s="50">
        <f>'2016'!B36</f>
        <v>36758299.757999994</v>
      </c>
      <c r="V34" s="50">
        <f>'2017'!B36</f>
        <v>34213655.754622653</v>
      </c>
      <c r="W34" s="50">
        <f>'2018'!B36</f>
        <v>32998747.510031451</v>
      </c>
      <c r="X34" s="68">
        <f>'2019'!B36</f>
        <v>33576579.862999998</v>
      </c>
      <c r="Y34" s="68">
        <f>'2020'!B36</f>
        <v>32751608.864999998</v>
      </c>
      <c r="Z34" s="68">
        <f>'2021'!B36</f>
        <v>33525372.153999995</v>
      </c>
      <c r="AA34" s="50">
        <f>'2022'!B36</f>
        <v>32338440.679000001</v>
      </c>
      <c r="AB34" s="50">
        <f>'2023'!B36</f>
        <v>33784162.831</v>
      </c>
      <c r="AC34" s="52">
        <f>'2024'!B36</f>
        <v>30968606.686999995</v>
      </c>
    </row>
    <row r="35" spans="1:29" x14ac:dyDescent="0.2">
      <c r="A35" s="14" t="s">
        <v>37</v>
      </c>
      <c r="B35" s="16">
        <f>'1997'!B37</f>
        <v>9507641.8000000007</v>
      </c>
      <c r="C35" s="16">
        <f>'1998'!B37</f>
        <v>8997774.1999999993</v>
      </c>
      <c r="D35" s="16">
        <f>'1999'!B37</f>
        <v>9576155.5999999996</v>
      </c>
      <c r="E35" s="50">
        <f>'2000'!B37</f>
        <v>10058917.9</v>
      </c>
      <c r="F35" s="50">
        <f>'2001'!B37</f>
        <v>9759878.4000000004</v>
      </c>
      <c r="G35" s="50">
        <f>'2002'!B37</f>
        <v>9633552.5</v>
      </c>
      <c r="H35" s="50">
        <f>'2003'!B37</f>
        <v>10276200.5</v>
      </c>
      <c r="I35" s="50">
        <f>'2004'!B37</f>
        <v>10083407.4</v>
      </c>
      <c r="J35" s="50">
        <f>'2005'!B37</f>
        <v>10210899.582919709</v>
      </c>
      <c r="K35" s="51">
        <f>'2006'!B37</f>
        <v>9317984.0529999994</v>
      </c>
      <c r="L35" s="50">
        <f>'2007'!B37</f>
        <v>8824822.8460000008</v>
      </c>
      <c r="M35" s="15">
        <f>'2008'!B37</f>
        <v>9077821.2960000001</v>
      </c>
      <c r="N35" s="50">
        <f>'2009'!B37</f>
        <v>8563793.2440000009</v>
      </c>
      <c r="O35" s="50">
        <f>'2010'!B37</f>
        <v>8780517.4570000004</v>
      </c>
      <c r="P35" s="50">
        <f>'2011'!B37</f>
        <v>7905043.7819999997</v>
      </c>
      <c r="Q35" s="50">
        <f>'2012'!B37</f>
        <v>7163177.9249999998</v>
      </c>
      <c r="R35" s="50">
        <f>'2013'!B37</f>
        <v>7219346.495000001</v>
      </c>
      <c r="S35" s="50">
        <f>'2014'!B37</f>
        <v>7339301.7450000001</v>
      </c>
      <c r="T35" s="50">
        <f>'2015'!B37</f>
        <v>7612931.1610000003</v>
      </c>
      <c r="U35" s="50">
        <f>'2016'!B37</f>
        <v>8317521.7800000003</v>
      </c>
      <c r="V35" s="50">
        <f>'2017'!B37</f>
        <v>9408414.2950000018</v>
      </c>
      <c r="W35" s="50">
        <f>'2018'!B37</f>
        <v>8346414.6679999996</v>
      </c>
      <c r="X35" s="68">
        <f>'2019'!B37</f>
        <v>8428975.0779999997</v>
      </c>
      <c r="Y35" s="68">
        <f>'2020'!B37</f>
        <v>8164096.0429999996</v>
      </c>
      <c r="Z35" s="68">
        <f>'2021'!B37</f>
        <v>8587383.756000001</v>
      </c>
      <c r="AA35" s="50">
        <f>'2022'!B37</f>
        <v>8820472.8650000002</v>
      </c>
      <c r="AB35" s="50">
        <f>'2023'!B37</f>
        <v>8388450.4829999991</v>
      </c>
      <c r="AC35" s="52">
        <f>'2024'!B37</f>
        <v>8973221.8000000007</v>
      </c>
    </row>
    <row r="36" spans="1:29" x14ac:dyDescent="0.2">
      <c r="A36" s="14" t="s">
        <v>38</v>
      </c>
      <c r="B36" s="16">
        <f>'1997'!B38</f>
        <v>2450113</v>
      </c>
      <c r="C36" s="50">
        <f>'1998'!B38</f>
        <v>2223418</v>
      </c>
      <c r="D36" s="50">
        <f>'1999'!B38</f>
        <v>2303825.2000000002</v>
      </c>
      <c r="E36" s="50">
        <f>'2000'!B38</f>
        <v>2440626.9</v>
      </c>
      <c r="F36" s="50">
        <f>'2001'!B38</f>
        <v>1916911.8</v>
      </c>
      <c r="G36" s="50">
        <f>'2002'!B38</f>
        <v>1896093.7</v>
      </c>
      <c r="H36" s="50">
        <f>'2003'!B38</f>
        <v>1846508.7</v>
      </c>
      <c r="I36" s="50">
        <f>'2004'!B38</f>
        <v>1975918.1</v>
      </c>
      <c r="J36" s="50">
        <f>'2005'!B38</f>
        <v>2333853.0024609948</v>
      </c>
      <c r="K36" s="51">
        <f>'2006'!B38</f>
        <v>2824458.32</v>
      </c>
      <c r="L36" s="50">
        <f>'2007'!B38</f>
        <v>2510439.4270000001</v>
      </c>
      <c r="M36" s="15">
        <f>'2008'!B38</f>
        <v>2297196.4079999998</v>
      </c>
      <c r="N36" s="50">
        <f>'2009'!B38</f>
        <v>1966210.0789999999</v>
      </c>
      <c r="O36" s="50">
        <f>'2010'!B38</f>
        <v>2085577.1329999999</v>
      </c>
      <c r="P36" s="50">
        <f>'2011'!B38</f>
        <v>2178330.7090000003</v>
      </c>
      <c r="Q36" s="50">
        <f>'2012'!B38</f>
        <v>2059589.825</v>
      </c>
      <c r="R36" s="50">
        <f>'2013'!B38</f>
        <v>2329118.4130000002</v>
      </c>
      <c r="S36" s="50">
        <f>'2014'!B38</f>
        <v>2180025.6990000005</v>
      </c>
      <c r="T36" s="50">
        <f>'2015'!B38</f>
        <v>2025947.7579999999</v>
      </c>
      <c r="U36" s="50">
        <f>'2016'!B38</f>
        <v>2125713.4809999997</v>
      </c>
      <c r="V36" s="50">
        <f>'2017'!B38</f>
        <v>2167543.5429999996</v>
      </c>
      <c r="W36" s="50">
        <f>'2018'!B38</f>
        <v>2164667.2649999997</v>
      </c>
      <c r="X36" s="68">
        <f>'2019'!B38</f>
        <v>2222608.4079999998</v>
      </c>
      <c r="Y36" s="68">
        <f>'2020'!B38</f>
        <v>2198800.1940000001</v>
      </c>
      <c r="Z36" s="68">
        <f>'2021'!B38</f>
        <v>2336526.9620000003</v>
      </c>
      <c r="AA36" s="50">
        <f>'2022'!B38</f>
        <v>2268965.7659999998</v>
      </c>
      <c r="AB36" s="50">
        <f>'2023'!B38</f>
        <v>2209361.213</v>
      </c>
      <c r="AC36" s="52">
        <f>'2024'!B38</f>
        <v>2326688.645</v>
      </c>
    </row>
    <row r="37" spans="1:29" x14ac:dyDescent="0.2">
      <c r="A37" s="14" t="s">
        <v>39</v>
      </c>
      <c r="B37" s="16">
        <f>'1997'!B39</f>
        <v>86321537.299999997</v>
      </c>
      <c r="C37" s="16">
        <f>'1998'!B39</f>
        <v>91487200</v>
      </c>
      <c r="D37" s="16">
        <f>'1999'!B39</f>
        <v>97296779.900000006</v>
      </c>
      <c r="E37" s="50">
        <f>'2000'!B39</f>
        <v>98672429</v>
      </c>
      <c r="F37" s="50">
        <f>'2001'!B39</f>
        <v>101596150.7</v>
      </c>
      <c r="G37" s="50">
        <f>'2002'!B39</f>
        <v>107995441.3</v>
      </c>
      <c r="H37" s="50">
        <f>'2003'!B39</f>
        <v>113563863.09999999</v>
      </c>
      <c r="I37" s="50">
        <f>'2004'!B39</f>
        <v>125329386.7</v>
      </c>
      <c r="J37" s="50">
        <f>'2005'!B39</f>
        <v>125844779.86404943</v>
      </c>
      <c r="K37" s="51">
        <f>'2006'!B39</f>
        <v>127415969.535</v>
      </c>
      <c r="L37" s="50">
        <f>'2007'!B39</f>
        <v>130186041.24200001</v>
      </c>
      <c r="M37" s="15">
        <f>'2008'!B39</f>
        <v>127055287.605</v>
      </c>
      <c r="N37" s="50">
        <f>'2009'!B39</f>
        <v>126447864.99599998</v>
      </c>
      <c r="O37" s="50">
        <f>'2010'!B39</f>
        <v>134025894.778</v>
      </c>
      <c r="P37" s="50">
        <f>'2011'!B39</f>
        <v>133184332.933</v>
      </c>
      <c r="Q37" s="50">
        <f>'2012'!B39</f>
        <v>128279682.69399999</v>
      </c>
      <c r="R37" s="50">
        <f>'2013'!B39</f>
        <v>126627484.59899999</v>
      </c>
      <c r="S37" s="50">
        <f>'2014'!B39</f>
        <v>130199651.43899998</v>
      </c>
      <c r="T37" s="50">
        <f>'2015'!B39</f>
        <v>133890649.418</v>
      </c>
      <c r="U37" s="50">
        <f>'2016'!B39</f>
        <v>141213679.45599997</v>
      </c>
      <c r="V37" s="50">
        <f>'2017'!B39</f>
        <v>143875036.14700001</v>
      </c>
      <c r="W37" s="50">
        <f>'2018'!B39</f>
        <v>147079506.52500001</v>
      </c>
      <c r="X37" s="68">
        <f>'2019'!B39</f>
        <v>149293977.655</v>
      </c>
      <c r="Y37" s="68">
        <f>'2020'!B39</f>
        <v>143409141.18599999</v>
      </c>
      <c r="Z37" s="68">
        <f>'2021'!B39</f>
        <v>144969098.86899999</v>
      </c>
      <c r="AA37" s="50">
        <f>'2022'!B39</f>
        <v>158276030.23100001</v>
      </c>
      <c r="AB37" s="50">
        <f>'2023'!B39</f>
        <v>165084241.18800002</v>
      </c>
      <c r="AC37" s="52">
        <f>'2024'!B39</f>
        <v>176052740.31200001</v>
      </c>
    </row>
    <row r="38" spans="1:29" x14ac:dyDescent="0.2">
      <c r="A38" s="14" t="s">
        <v>1</v>
      </c>
      <c r="B38" s="16">
        <f>'1997'!B40</f>
        <v>190380895.69999999</v>
      </c>
      <c r="C38" s="16">
        <f>'1998'!B40</f>
        <v>196277167</v>
      </c>
      <c r="D38" s="16">
        <f>'1999'!B40</f>
        <v>210503206.59999999</v>
      </c>
      <c r="E38" s="50">
        <f>'2000'!B40</f>
        <v>221552424.69999999</v>
      </c>
      <c r="F38" s="50">
        <f>'2001'!B40</f>
        <v>228825414.09999999</v>
      </c>
      <c r="G38" s="50">
        <f>'2002'!B40</f>
        <v>237330501.19999999</v>
      </c>
      <c r="H38" s="50">
        <f>'2003'!B40</f>
        <v>247547556.80000001</v>
      </c>
      <c r="I38" s="50">
        <f>'2004'!B40</f>
        <v>264515851.69999999</v>
      </c>
      <c r="J38" s="50">
        <f>'2005'!B40</f>
        <v>288353644.59263873</v>
      </c>
      <c r="K38" s="51">
        <f>'2006'!B40</f>
        <v>299544192.15600002</v>
      </c>
      <c r="L38" s="50">
        <f>'2007'!B40</f>
        <v>303698719.58400005</v>
      </c>
      <c r="M38" s="15">
        <f>'2008'!B40</f>
        <v>283149975.03799999</v>
      </c>
      <c r="N38" s="50">
        <f>'2009'!B40</f>
        <v>272857246.82900006</v>
      </c>
      <c r="O38" s="50">
        <f>'2010'!B40</f>
        <v>269538511.44999999</v>
      </c>
      <c r="P38" s="50">
        <f>'2011'!B40</f>
        <v>264466599.54700002</v>
      </c>
      <c r="Q38" s="50">
        <f>'2012'!B40</f>
        <v>264609679.03999999</v>
      </c>
      <c r="R38" s="50">
        <f>'2013'!B40</f>
        <v>269731950.83599997</v>
      </c>
      <c r="S38" s="50">
        <f>'2014'!B40</f>
        <v>282803638.97499996</v>
      </c>
      <c r="T38" s="50">
        <f>'2015'!B40</f>
        <v>302743567.403</v>
      </c>
      <c r="U38" s="50">
        <f>'2016'!B40</f>
        <v>323232410.46900004</v>
      </c>
      <c r="V38" s="50">
        <f>'2017'!B40</f>
        <v>328207589.05400002</v>
      </c>
      <c r="W38" s="50">
        <f>'2018'!B40</f>
        <v>335755287.259</v>
      </c>
      <c r="X38" s="68">
        <f>'2019'!B40</f>
        <v>339549925.29000008</v>
      </c>
      <c r="Y38" s="68">
        <f>'2020'!B40</f>
        <v>319557228.90799993</v>
      </c>
      <c r="Z38" s="68">
        <f>'2021'!B40</f>
        <v>329296326.81699997</v>
      </c>
      <c r="AA38" s="50">
        <f>'2022'!B40</f>
        <v>360592112.12099993</v>
      </c>
      <c r="AB38" s="50">
        <f>'2023'!B40</f>
        <v>386071781.98000002</v>
      </c>
      <c r="AC38" s="52">
        <f>'2024'!B40</f>
        <v>375508412.403</v>
      </c>
    </row>
    <row r="39" spans="1:29" x14ac:dyDescent="0.2">
      <c r="A39" s="14" t="s">
        <v>40</v>
      </c>
      <c r="B39" s="16">
        <f>'1997'!B41</f>
        <v>104748971.3</v>
      </c>
      <c r="C39" s="50">
        <f>'1998'!B41</f>
        <v>103375301.2</v>
      </c>
      <c r="D39" s="50">
        <f>'1999'!B41</f>
        <v>108866530.90000001</v>
      </c>
      <c r="E39" s="50">
        <f>'2000'!B41</f>
        <v>109875436.90000001</v>
      </c>
      <c r="F39" s="50">
        <f>'2001'!B41</f>
        <v>114014915.40000001</v>
      </c>
      <c r="G39" s="50">
        <f>'2002'!B41</f>
        <v>115359387.59999999</v>
      </c>
      <c r="H39" s="50">
        <f>'2003'!B41</f>
        <v>113827367</v>
      </c>
      <c r="I39" s="50">
        <f>'2004'!B41</f>
        <v>116767275.7</v>
      </c>
      <c r="J39" s="50">
        <f>'2005'!B41</f>
        <v>118676607.7379446</v>
      </c>
      <c r="K39" s="51">
        <f>'2006'!B41</f>
        <v>121677566.51699997</v>
      </c>
      <c r="L39" s="50">
        <f>'2007'!B41</f>
        <v>117979530.43000001</v>
      </c>
      <c r="M39" s="15">
        <f>'2008'!B41</f>
        <v>119002528.51100001</v>
      </c>
      <c r="N39" s="50">
        <f>'2009'!B41</f>
        <v>119137385.87600002</v>
      </c>
      <c r="O39" s="50">
        <f>'2010'!B41</f>
        <v>121853307.2</v>
      </c>
      <c r="P39" s="50">
        <f>'2011'!B41</f>
        <v>125698469.75600001</v>
      </c>
      <c r="Q39" s="50">
        <f>'2012'!B41</f>
        <v>125783787.76499999</v>
      </c>
      <c r="R39" s="50">
        <f>'2013'!B41</f>
        <v>124732269.465</v>
      </c>
      <c r="S39" s="50">
        <f>'2014'!B41</f>
        <v>124424788.06099999</v>
      </c>
      <c r="T39" s="50">
        <f>'2015'!B41</f>
        <v>127401783.87399997</v>
      </c>
      <c r="U39" s="50">
        <f>'2016'!B41</f>
        <v>130290841.93900001</v>
      </c>
      <c r="V39" s="50">
        <f>'2017'!B41</f>
        <v>130703206.88</v>
      </c>
      <c r="W39" s="50">
        <f>'2018'!B41</f>
        <v>131129822.947</v>
      </c>
      <c r="X39" s="68">
        <f>'2019'!B41</f>
        <v>135771239.75299999</v>
      </c>
      <c r="Y39" s="68">
        <f>'2020'!B41</f>
        <v>122396505.48900001</v>
      </c>
      <c r="Z39" s="68">
        <f>'2021'!B41</f>
        <v>118046397.35000002</v>
      </c>
      <c r="AA39" s="50">
        <f>'2022'!B41</f>
        <v>128941171.68800001</v>
      </c>
      <c r="AB39" s="50">
        <f>'2023'!B41</f>
        <v>122048649.73400001</v>
      </c>
      <c r="AC39" s="52">
        <f>'2024'!B41</f>
        <v>125828210.389</v>
      </c>
    </row>
    <row r="40" spans="1:29" x14ac:dyDescent="0.2">
      <c r="A40" s="14" t="s">
        <v>41</v>
      </c>
      <c r="B40" s="16">
        <f>'1997'!B42</f>
        <v>19555519.399999999</v>
      </c>
      <c r="C40" s="16">
        <f>'1998'!B42</f>
        <v>20540658.800000001</v>
      </c>
      <c r="D40" s="16">
        <f>'1999'!B42</f>
        <v>19556987</v>
      </c>
      <c r="E40" s="50">
        <f>'2000'!B42</f>
        <v>20408556.5</v>
      </c>
      <c r="F40" s="50">
        <f>'2001'!B42</f>
        <v>18844300</v>
      </c>
      <c r="G40" s="50">
        <f>'2002'!B42</f>
        <v>19680495.5</v>
      </c>
      <c r="H40" s="50">
        <f>'2003'!B42</f>
        <v>19877429.300000001</v>
      </c>
      <c r="I40" s="50">
        <f>'2004'!B42</f>
        <v>20791212.699999999</v>
      </c>
      <c r="J40" s="50">
        <f>'2005'!B42</f>
        <v>19817043.36217941</v>
      </c>
      <c r="K40" s="51">
        <f>'2006'!B42</f>
        <v>17874278.851</v>
      </c>
      <c r="L40" s="50">
        <f>'2007'!B42</f>
        <v>16816387.923</v>
      </c>
      <c r="M40" s="15">
        <f>'2008'!B42</f>
        <v>18609933.870000001</v>
      </c>
      <c r="N40" s="50">
        <f>'2009'!B42</f>
        <v>17091613.408</v>
      </c>
      <c r="O40" s="50">
        <f>'2010'!B42</f>
        <v>19038698.052000001</v>
      </c>
      <c r="P40" s="50">
        <f>'2011'!B42</f>
        <v>19771611.16</v>
      </c>
      <c r="Q40" s="50">
        <f>'2012'!B42</f>
        <v>19451246.676999997</v>
      </c>
      <c r="R40" s="50">
        <f>'2013'!B42</f>
        <v>18562119.872000001</v>
      </c>
      <c r="S40" s="50">
        <f>'2014'!B42</f>
        <v>18794967.588</v>
      </c>
      <c r="T40" s="50">
        <f>'2015'!B42</f>
        <v>19097854.402000003</v>
      </c>
      <c r="U40" s="50">
        <f>'2016'!B42</f>
        <v>19285747.239</v>
      </c>
      <c r="V40" s="50">
        <f>'2017'!B42</f>
        <v>19847752.969999999</v>
      </c>
      <c r="W40" s="50">
        <f>'2018'!B42</f>
        <v>20279228.791000001</v>
      </c>
      <c r="X40" s="68">
        <f>'2019'!B42</f>
        <v>19947270.159999996</v>
      </c>
      <c r="Y40" s="68">
        <f>'2020'!B42</f>
        <v>19585768.068999998</v>
      </c>
      <c r="Z40" s="68">
        <f>'2021'!B42</f>
        <v>21337674.078999996</v>
      </c>
      <c r="AA40" s="50">
        <f>'2022'!B42</f>
        <v>21676537.827</v>
      </c>
      <c r="AB40" s="50">
        <f>'2023'!B42</f>
        <v>23474605.110999998</v>
      </c>
      <c r="AC40" s="52">
        <f>'2024'!B42</f>
        <v>22343504.062999997</v>
      </c>
    </row>
    <row r="41" spans="1:29" x14ac:dyDescent="0.2">
      <c r="A41" s="14" t="s">
        <v>42</v>
      </c>
      <c r="B41" s="16">
        <f>'1997'!B43</f>
        <v>3803466.6</v>
      </c>
      <c r="C41" s="16">
        <f>'1998'!B43</f>
        <v>3212686.5</v>
      </c>
      <c r="D41" s="16">
        <f>'1999'!B43</f>
        <v>3102582.3</v>
      </c>
      <c r="E41" s="50">
        <f>'2000'!B43</f>
        <v>3044530.6</v>
      </c>
      <c r="F41" s="50">
        <f>'2001'!B43</f>
        <v>2859369.3</v>
      </c>
      <c r="G41" s="50">
        <f>'2002'!B43</f>
        <v>2791674.4</v>
      </c>
      <c r="H41" s="50">
        <f>'2003'!B43</f>
        <v>2478149.1</v>
      </c>
      <c r="I41" s="50">
        <f>'2004'!B43</f>
        <v>2511892.4</v>
      </c>
      <c r="J41" s="50">
        <f>'2005'!B43</f>
        <v>2592423.7595040342</v>
      </c>
      <c r="K41" s="51">
        <f>'2006'!B43</f>
        <v>3158901.355</v>
      </c>
      <c r="L41" s="50">
        <f>'2007'!B43</f>
        <v>3477876.4210000006</v>
      </c>
      <c r="M41" s="15">
        <f>'2008'!B43</f>
        <v>3421016.699</v>
      </c>
      <c r="N41" s="50">
        <f>'2009'!B43</f>
        <v>2806916.3859999999</v>
      </c>
      <c r="O41" s="50">
        <f>'2010'!B43</f>
        <v>2678982.9549999991</v>
      </c>
      <c r="P41" s="50">
        <f>'2011'!B43</f>
        <v>2525155.8619999997</v>
      </c>
      <c r="Q41" s="50">
        <f>'2012'!B43</f>
        <v>2420018.6510000001</v>
      </c>
      <c r="R41" s="50">
        <f>'2013'!B43</f>
        <v>2638366.3960000002</v>
      </c>
      <c r="S41" s="50">
        <f>'2014'!B43</f>
        <v>2788364.773</v>
      </c>
      <c r="T41" s="50">
        <f>'2015'!B43</f>
        <v>3063261.8460000004</v>
      </c>
      <c r="U41" s="50">
        <f>'2016'!B43</f>
        <v>3005031.2009999999</v>
      </c>
      <c r="V41" s="50">
        <f>'2017'!B43</f>
        <v>3158977.7940000002</v>
      </c>
      <c r="W41" s="50">
        <f>'2018'!B43</f>
        <v>3170631.3269999996</v>
      </c>
      <c r="X41" s="68">
        <f>'2019'!B43</f>
        <v>3530974.7029999997</v>
      </c>
      <c r="Y41" s="68">
        <f>'2020'!B43</f>
        <v>3289059.9000000004</v>
      </c>
      <c r="Z41" s="68">
        <f>'2021'!B43</f>
        <v>3705275.29</v>
      </c>
      <c r="AA41" s="50">
        <f>'2022'!B43</f>
        <v>3338930.3769999999</v>
      </c>
      <c r="AB41" s="50">
        <f>'2023'!B43</f>
        <v>3207321.2349999999</v>
      </c>
      <c r="AC41" s="52">
        <f>'2024'!B43</f>
        <v>3155692.3180000004</v>
      </c>
    </row>
    <row r="42" spans="1:29" x14ac:dyDescent="0.2">
      <c r="A42" s="14" t="s">
        <v>2</v>
      </c>
      <c r="B42" s="16">
        <f>'1997'!B44</f>
        <v>10882371.300000001</v>
      </c>
      <c r="C42" s="50">
        <f>'1998'!B44</f>
        <v>9860747.8000000007</v>
      </c>
      <c r="D42" s="50">
        <f>'1999'!B44</f>
        <v>10522726.9</v>
      </c>
      <c r="E42" s="50">
        <f>'2000'!B44</f>
        <v>10883084.5</v>
      </c>
      <c r="F42" s="50">
        <f>'2001'!B44</f>
        <v>9939820.9000000004</v>
      </c>
      <c r="G42" s="50">
        <f>'2002'!B44</f>
        <v>10186078.5</v>
      </c>
      <c r="H42" s="50">
        <f>'2003'!B44</f>
        <v>10770681.300000001</v>
      </c>
      <c r="I42" s="50">
        <f>'2004'!B44</f>
        <v>11414699.800000001</v>
      </c>
      <c r="J42" s="50">
        <f>'2005'!B44</f>
        <v>12220101.59722406</v>
      </c>
      <c r="K42" s="51">
        <f>'2006'!B44</f>
        <v>10376546.782</v>
      </c>
      <c r="L42" s="50">
        <f>'2007'!B44</f>
        <v>9147548.6290000007</v>
      </c>
      <c r="M42" s="15">
        <f>'2008'!B44</f>
        <v>9367484.9539999999</v>
      </c>
      <c r="N42" s="50">
        <f>'2009'!B44</f>
        <v>10923503.877</v>
      </c>
      <c r="O42" s="50">
        <f>'2010'!B44</f>
        <v>12162098.312999999</v>
      </c>
      <c r="P42" s="50">
        <f>'2011'!B44</f>
        <v>12270343.953999998</v>
      </c>
      <c r="Q42" s="50">
        <f>'2012'!B44</f>
        <v>12183791.561000001</v>
      </c>
      <c r="R42" s="50">
        <f>'2013'!B44</f>
        <v>11761205.879999997</v>
      </c>
      <c r="S42" s="50">
        <f>'2014'!B44</f>
        <v>11806592.911</v>
      </c>
      <c r="T42" s="50">
        <f>'2015'!B44</f>
        <v>11457251.710999999</v>
      </c>
      <c r="U42" s="50">
        <f>'2016'!B44</f>
        <v>12204238.994000001</v>
      </c>
      <c r="V42" s="50">
        <f>'2017'!B44</f>
        <v>12810569.297630604</v>
      </c>
      <c r="W42" s="50">
        <f>'2018'!B44</f>
        <v>12419672.362530785</v>
      </c>
      <c r="X42" s="68">
        <f>'2019'!B44</f>
        <v>12802214.936000001</v>
      </c>
      <c r="Y42" s="68">
        <f>'2020'!B44</f>
        <v>12454167.560000002</v>
      </c>
      <c r="Z42" s="68">
        <f>'2021'!B44</f>
        <v>12967841.666000001</v>
      </c>
      <c r="AA42" s="50">
        <f>'2022'!B44</f>
        <v>14246546.387000002</v>
      </c>
      <c r="AB42" s="50">
        <f>'2023'!B44</f>
        <v>13622721.484999998</v>
      </c>
      <c r="AC42" s="52">
        <f>'2024'!B44</f>
        <v>13884466.276999999</v>
      </c>
    </row>
    <row r="43" spans="1:29" x14ac:dyDescent="0.2">
      <c r="A43" s="14" t="s">
        <v>43</v>
      </c>
      <c r="B43" s="16">
        <f>'1997'!B45</f>
        <v>101947128.90000001</v>
      </c>
      <c r="C43" s="16">
        <f>'1998'!B45</f>
        <v>102707117</v>
      </c>
      <c r="D43" s="16">
        <f>'1999'!B45</f>
        <v>105661864.2</v>
      </c>
      <c r="E43" s="50">
        <f>'2000'!B45</f>
        <v>108740019.40000001</v>
      </c>
      <c r="F43" s="50">
        <f>'2001'!B45</f>
        <v>110880524.2</v>
      </c>
      <c r="G43" s="50">
        <f>'2002'!B45</f>
        <v>120105290.5</v>
      </c>
      <c r="H43" s="50">
        <f>'2003'!B45</f>
        <v>132764841.09999999</v>
      </c>
      <c r="I43" s="50">
        <f>'2004'!B45</f>
        <v>142174787.59999999</v>
      </c>
      <c r="J43" s="50">
        <f>'2005'!B45</f>
        <v>146979572.15504885</v>
      </c>
      <c r="K43" s="51">
        <f>'2006'!B45</f>
        <v>142704981.37600002</v>
      </c>
      <c r="L43" s="50">
        <f>'2007'!B45</f>
        <v>141562281.91099998</v>
      </c>
      <c r="M43" s="15">
        <f>'2008'!B45</f>
        <v>136744881.77899998</v>
      </c>
      <c r="N43" s="50">
        <f>'2009'!B45</f>
        <v>134616843.10299999</v>
      </c>
      <c r="O43" s="50">
        <f>'2010'!B45</f>
        <v>139624860.30500001</v>
      </c>
      <c r="P43" s="50">
        <f>'2011'!B45</f>
        <v>138741904.491</v>
      </c>
      <c r="Q43" s="50">
        <f>'2012'!B45</f>
        <v>139634080.87899998</v>
      </c>
      <c r="R43" s="50">
        <f>'2013'!B45</f>
        <v>138871717.206</v>
      </c>
      <c r="S43" s="50">
        <f>'2014'!B45</f>
        <v>141849550.877</v>
      </c>
      <c r="T43" s="50">
        <f>'2015'!B45</f>
        <v>155263778.509</v>
      </c>
      <c r="U43" s="50">
        <f>'2016'!B45</f>
        <v>164450710.44000003</v>
      </c>
      <c r="V43" s="50">
        <f>'2017'!B45</f>
        <v>169334901.40399995</v>
      </c>
      <c r="W43" s="50">
        <f>'2018'!B45</f>
        <v>167527210.583</v>
      </c>
      <c r="X43" s="68">
        <f>'2019'!B45</f>
        <v>169812173.04699999</v>
      </c>
      <c r="Y43" s="68">
        <f>'2020'!B45</f>
        <v>163200763.84399998</v>
      </c>
      <c r="Z43" s="68">
        <f>'2021'!B45</f>
        <v>165758873.43500003</v>
      </c>
      <c r="AA43" s="50">
        <f>'2022'!B45</f>
        <v>179000735.56600001</v>
      </c>
      <c r="AB43" s="50">
        <f>'2023'!B45</f>
        <v>186837747.74699998</v>
      </c>
      <c r="AC43" s="52">
        <f>'2024'!B45</f>
        <v>185694999.09099999</v>
      </c>
    </row>
    <row r="44" spans="1:29" x14ac:dyDescent="0.2">
      <c r="A44" s="14" t="s">
        <v>44</v>
      </c>
      <c r="B44" s="16">
        <f>'1997'!B46</f>
        <v>129458392.7</v>
      </c>
      <c r="C44" s="16">
        <f>'1998'!B46</f>
        <v>136108683.19999999</v>
      </c>
      <c r="D44" s="16">
        <f>'1999'!B46</f>
        <v>142447013.69999999</v>
      </c>
      <c r="E44" s="50">
        <f>'2000'!B46</f>
        <v>143199294.69999999</v>
      </c>
      <c r="F44" s="50">
        <f>'2001'!B46</f>
        <v>150450667</v>
      </c>
      <c r="G44" s="50">
        <f>'2002'!B46</f>
        <v>154620089.5</v>
      </c>
      <c r="H44" s="50">
        <f>'2003'!B46</f>
        <v>159087696.59999999</v>
      </c>
      <c r="I44" s="50">
        <f>'2004'!B46</f>
        <v>166777278.90000001</v>
      </c>
      <c r="J44" s="50">
        <f>'2005'!B46</f>
        <v>174046243.89247379</v>
      </c>
      <c r="K44" s="51">
        <f>'2006'!B46</f>
        <v>181831555.33000001</v>
      </c>
      <c r="L44" s="50">
        <f>'2007'!B46</f>
        <v>187145498.88600001</v>
      </c>
      <c r="M44" s="15">
        <f>'2008'!B46</f>
        <v>185404008.96499997</v>
      </c>
      <c r="N44" s="50">
        <f>'2009'!B46</f>
        <v>176895140.96899998</v>
      </c>
      <c r="O44" s="50">
        <f>'2010'!B46</f>
        <v>178184697.79599997</v>
      </c>
      <c r="P44" s="50">
        <f>'2011'!B46</f>
        <v>165473753.15000001</v>
      </c>
      <c r="Q44" s="50">
        <f>'2012'!B46</f>
        <v>159285818.803</v>
      </c>
      <c r="R44" s="50">
        <f>'2013'!B46</f>
        <v>156241806.44</v>
      </c>
      <c r="S44" s="50">
        <f>'2014'!B46</f>
        <v>155830141.623</v>
      </c>
      <c r="T44" s="50">
        <f>'2015'!B46</f>
        <v>161957535.70500001</v>
      </c>
      <c r="U44" s="50">
        <f>'2016'!B46</f>
        <v>169321038.18600005</v>
      </c>
      <c r="V44" s="50">
        <f>'2017'!B46</f>
        <v>173252447.09893304</v>
      </c>
      <c r="W44" s="50">
        <f>'2018'!B46</f>
        <v>175540794.88058892</v>
      </c>
      <c r="X44" s="68">
        <f>'2019'!B46</f>
        <v>181722854.22599998</v>
      </c>
      <c r="Y44" s="68">
        <f>'2020'!B46</f>
        <v>178531967.96700004</v>
      </c>
      <c r="Z44" s="68">
        <f>'2021'!B46</f>
        <v>181332875.995</v>
      </c>
      <c r="AA44" s="50">
        <f>'2022'!B46</f>
        <v>193524608.12600002</v>
      </c>
      <c r="AB44" s="50">
        <f>'2023'!B46</f>
        <v>194751898.06</v>
      </c>
      <c r="AC44" s="52">
        <f>'2024'!B46</f>
        <v>191262931.91499996</v>
      </c>
    </row>
    <row r="45" spans="1:29" x14ac:dyDescent="0.2">
      <c r="A45" s="14" t="s">
        <v>45</v>
      </c>
      <c r="B45" s="16">
        <f>'1997'!B47</f>
        <v>58927503.5</v>
      </c>
      <c r="C45" s="16">
        <f>'1998'!B47</f>
        <v>59793815</v>
      </c>
      <c r="D45" s="16">
        <f>'1999'!B47</f>
        <v>64985514.200000003</v>
      </c>
      <c r="E45" s="50">
        <f>'2000'!B47</f>
        <v>67946485.099999994</v>
      </c>
      <c r="F45" s="50">
        <f>'2001'!B47</f>
        <v>67540298.900000006</v>
      </c>
      <c r="G45" s="50">
        <f>'2002'!B47</f>
        <v>73332218.900000006</v>
      </c>
      <c r="H45" s="50">
        <f>'2003'!B47</f>
        <v>76606137.299999997</v>
      </c>
      <c r="I45" s="50">
        <f>'2004'!B47</f>
        <v>78872538.299999997</v>
      </c>
      <c r="J45" s="50">
        <f>'2005'!B47</f>
        <v>81576530.963384375</v>
      </c>
      <c r="K45" s="51">
        <f>'2006'!B47</f>
        <v>80927969.932999983</v>
      </c>
      <c r="L45" s="50">
        <f>'2007'!B47</f>
        <v>78778396.587000012</v>
      </c>
      <c r="M45" s="15">
        <f>'2008'!B47</f>
        <v>74207711.018000007</v>
      </c>
      <c r="N45" s="50">
        <f>'2009'!B47</f>
        <v>71914860.421000004</v>
      </c>
      <c r="O45" s="50">
        <f>'2010'!B47</f>
        <v>72540244.925999999</v>
      </c>
      <c r="P45" s="50">
        <f>'2011'!B47</f>
        <v>71984826.675999999</v>
      </c>
      <c r="Q45" s="50">
        <f>'2012'!B47</f>
        <v>70599365.523999989</v>
      </c>
      <c r="R45" s="50">
        <f>'2013'!B47</f>
        <v>71843371.802000016</v>
      </c>
      <c r="S45" s="50">
        <f>'2014'!B47</f>
        <v>72744193.437999994</v>
      </c>
      <c r="T45" s="50">
        <f>'2015'!B47</f>
        <v>73964722.314999998</v>
      </c>
      <c r="U45" s="50">
        <f>'2016'!B47</f>
        <v>74086775.636999995</v>
      </c>
      <c r="V45" s="50">
        <f>'2017'!B47</f>
        <v>77548148.069000006</v>
      </c>
      <c r="W45" s="50">
        <f>'2018'!B47</f>
        <v>79111641.307999998</v>
      </c>
      <c r="X45" s="68">
        <f>'2019'!B47</f>
        <v>79235005.847000003</v>
      </c>
      <c r="Y45" s="68">
        <f>'2020'!B47</f>
        <v>79933211.331</v>
      </c>
      <c r="Z45" s="68">
        <f>'2021'!B47</f>
        <v>76384536.13000001</v>
      </c>
      <c r="AA45" s="50">
        <f>'2022'!B47</f>
        <v>83026490.68900001</v>
      </c>
      <c r="AB45" s="50">
        <f>'2023'!B47</f>
        <v>82270024.738000005</v>
      </c>
      <c r="AC45" s="52">
        <f>'2024'!B47</f>
        <v>82214921.5</v>
      </c>
    </row>
    <row r="46" spans="1:29" x14ac:dyDescent="0.2">
      <c r="A46" s="14" t="s">
        <v>46</v>
      </c>
      <c r="B46" s="16">
        <f>'1997'!B48</f>
        <v>824159272.10000002</v>
      </c>
      <c r="C46" s="16">
        <f>'1998'!B48</f>
        <v>842353839.29999995</v>
      </c>
      <c r="D46" s="16">
        <f>'1999'!B48</f>
        <v>865111601.10000002</v>
      </c>
      <c r="E46" s="50">
        <f>'2000'!B48</f>
        <v>894256911.60000002</v>
      </c>
      <c r="F46" s="50">
        <f>'2001'!B48</f>
        <v>914381471.79999995</v>
      </c>
      <c r="G46" s="50">
        <f>'2002'!B48</f>
        <v>947110815.60000002</v>
      </c>
      <c r="H46" s="50">
        <f>'2003'!B48</f>
        <v>971169273.79999995</v>
      </c>
      <c r="I46" s="50">
        <f>'2004'!B48</f>
        <v>999068325.39999998</v>
      </c>
      <c r="J46" s="50">
        <f>'2005'!B48</f>
        <v>1024996119.7078843</v>
      </c>
      <c r="K46" s="51">
        <f>'2006'!B48</f>
        <v>1020652912.1210001</v>
      </c>
      <c r="L46" s="50">
        <f>'2007'!B48</f>
        <v>1021835763.987</v>
      </c>
      <c r="M46" s="15">
        <f>'2008'!B48</f>
        <v>987042316.45700002</v>
      </c>
      <c r="N46" s="50">
        <f>'2009'!B48</f>
        <v>948769578.58400011</v>
      </c>
      <c r="O46" s="50">
        <f>'2010'!B48</f>
        <v>904007564.41000009</v>
      </c>
      <c r="P46" s="50">
        <f>'2011'!B48</f>
        <v>1000497002.449</v>
      </c>
      <c r="Q46" s="50">
        <f>'2012'!B48</f>
        <v>960909297.83799982</v>
      </c>
      <c r="R46" s="50">
        <f>'2013'!B48</f>
        <v>969969168.824</v>
      </c>
      <c r="S46" s="50">
        <f>'2014'!B48</f>
        <v>984720613.19300008</v>
      </c>
      <c r="T46" s="50">
        <f>'2015'!B48</f>
        <v>1010555148.921</v>
      </c>
      <c r="U46" s="50">
        <f>'2016'!B48</f>
        <v>1026435942.0279999</v>
      </c>
      <c r="V46" s="50">
        <f>'2017'!B48</f>
        <v>1052406245.5720001</v>
      </c>
      <c r="W46" s="50">
        <f>'2018'!B48</f>
        <v>1045979748.3540001</v>
      </c>
      <c r="X46" s="68">
        <f>'2019'!B48</f>
        <v>1065591580.554</v>
      </c>
      <c r="Y46" s="68">
        <f>'2020'!B48</f>
        <v>979318229.99900019</v>
      </c>
      <c r="Z46" s="68">
        <f>'2021'!B48</f>
        <v>930662354.26899981</v>
      </c>
      <c r="AA46" s="50">
        <f>'2022'!B48</f>
        <v>1037595853.9449999</v>
      </c>
      <c r="AB46" s="50">
        <f>'2023'!B48</f>
        <v>1052642322.3579999</v>
      </c>
      <c r="AC46" s="52">
        <f>'2024'!B48</f>
        <v>1057043562.5600001</v>
      </c>
    </row>
    <row r="47" spans="1:29" x14ac:dyDescent="0.2">
      <c r="A47" s="14" t="s">
        <v>47</v>
      </c>
      <c r="B47" s="16">
        <f>'1997'!B49</f>
        <v>52657448.899999999</v>
      </c>
      <c r="C47" s="16">
        <f>'1998'!B49</f>
        <v>54134808.100000001</v>
      </c>
      <c r="D47" s="16">
        <f>'1999'!B49</f>
        <v>55992754.5</v>
      </c>
      <c r="E47" s="50">
        <f>'2000'!B49</f>
        <v>55575266.100000001</v>
      </c>
      <c r="F47" s="50">
        <f>'2001'!B49</f>
        <v>55903526.5</v>
      </c>
      <c r="G47" s="50">
        <f>'2002'!B49</f>
        <v>57617411.799999997</v>
      </c>
      <c r="H47" s="50">
        <f>'2003'!B49</f>
        <v>57898579.700000003</v>
      </c>
      <c r="I47" s="50">
        <f>'2004'!B49</f>
        <v>60391856.299999997</v>
      </c>
      <c r="J47" s="50">
        <f>'2005'!B49</f>
        <v>58404044.215426803</v>
      </c>
      <c r="K47" s="51">
        <f>'2006'!B49</f>
        <v>57526320.517000005</v>
      </c>
      <c r="L47" s="50">
        <f>'2007'!B49</f>
        <v>55489581.497999996</v>
      </c>
      <c r="M47" s="15">
        <f>'2008'!B49</f>
        <v>54693466.371999994</v>
      </c>
      <c r="N47" s="50">
        <f>'2009'!B49</f>
        <v>49557786.584000006</v>
      </c>
      <c r="O47" s="50">
        <f>'2010'!B49</f>
        <v>50161815.957000002</v>
      </c>
      <c r="P47" s="50">
        <f>'2011'!B49</f>
        <v>45780496.839999996</v>
      </c>
      <c r="Q47" s="50">
        <f>'2012'!B49</f>
        <v>48915997.375999995</v>
      </c>
      <c r="R47" s="50">
        <f>'2013'!B49</f>
        <v>45199042.917000003</v>
      </c>
      <c r="S47" s="50">
        <f>'2014'!B49</f>
        <v>47969447.975000001</v>
      </c>
      <c r="T47" s="50">
        <f>'2015'!B49</f>
        <v>50043385.442999996</v>
      </c>
      <c r="U47" s="50">
        <f>'2016'!B49</f>
        <v>52470525.331999995</v>
      </c>
      <c r="V47" s="50">
        <f>'2017'!B49</f>
        <v>52338141.886999995</v>
      </c>
      <c r="W47" s="50">
        <f>'2018'!B49</f>
        <v>49854518.415000007</v>
      </c>
      <c r="X47" s="68">
        <f>'2019'!B49</f>
        <v>53002334.380000003</v>
      </c>
      <c r="Y47" s="68">
        <f>'2020'!B49</f>
        <v>48588105.013000004</v>
      </c>
      <c r="Z47" s="68">
        <f>'2021'!B49</f>
        <v>53790661.597999997</v>
      </c>
      <c r="AA47" s="50">
        <f>'2022'!B49</f>
        <v>54484903.610999994</v>
      </c>
      <c r="AB47" s="50">
        <f>'2023'!B49</f>
        <v>53508892.718000002</v>
      </c>
      <c r="AC47" s="52">
        <f>'2024'!B49</f>
        <v>49380338.307000004</v>
      </c>
    </row>
    <row r="48" spans="1:29" x14ac:dyDescent="0.2">
      <c r="A48" s="14" t="s">
        <v>48</v>
      </c>
      <c r="B48" s="16">
        <f>'1997'!B50</f>
        <v>27866845.399999999</v>
      </c>
      <c r="C48" s="16">
        <f>'1998'!B50</f>
        <v>27493885.899999999</v>
      </c>
      <c r="D48" s="16">
        <f>'1999'!B50</f>
        <v>26471525.5</v>
      </c>
      <c r="E48" s="50">
        <f>'2000'!B50</f>
        <v>25625890.5</v>
      </c>
      <c r="F48" s="50">
        <f>'2001'!B50</f>
        <v>26245294.300000001</v>
      </c>
      <c r="G48" s="50">
        <f>'2002'!B50</f>
        <v>26116321.699999999</v>
      </c>
      <c r="H48" s="50">
        <f>'2003'!B50</f>
        <v>25991058.899999999</v>
      </c>
      <c r="I48" s="50">
        <f>'2004'!B50</f>
        <v>28023654</v>
      </c>
      <c r="J48" s="50">
        <f>'2005'!B50</f>
        <v>29871478.137780733</v>
      </c>
      <c r="K48" s="51">
        <f>'2006'!B50</f>
        <v>29308895.968999997</v>
      </c>
      <c r="L48" s="50">
        <f>'2007'!B50</f>
        <v>28280146.402000003</v>
      </c>
      <c r="M48" s="15">
        <f>'2008'!B50</f>
        <v>28792893.872000001</v>
      </c>
      <c r="N48" s="50">
        <f>'2009'!B50</f>
        <v>34759136.670999996</v>
      </c>
      <c r="O48" s="50">
        <f>'2010'!B50</f>
        <v>32343580.761999998</v>
      </c>
      <c r="P48" s="50">
        <f>'2011'!B50</f>
        <v>31940192.428999998</v>
      </c>
      <c r="Q48" s="50">
        <f>'2012'!B50</f>
        <v>30274063.837999996</v>
      </c>
      <c r="R48" s="50">
        <f>'2013'!B50</f>
        <v>33100424.039000001</v>
      </c>
      <c r="S48" s="50">
        <f>'2014'!B50</f>
        <v>34066015.556000002</v>
      </c>
      <c r="T48" s="50">
        <f>'2015'!B50</f>
        <v>35867921.678000003</v>
      </c>
      <c r="U48" s="50">
        <f>'2016'!B50</f>
        <v>37437855.373000003</v>
      </c>
      <c r="V48" s="50">
        <f>'2017'!B50</f>
        <v>41638686.210000001</v>
      </c>
      <c r="W48" s="50">
        <f>'2018'!B50</f>
        <v>41438394.840000004</v>
      </c>
      <c r="X48" s="68">
        <f>'2019'!B50</f>
        <v>38014955.365000002</v>
      </c>
      <c r="Y48" s="68">
        <f>'2020'!B50</f>
        <v>32731235.413999997</v>
      </c>
      <c r="Z48" s="68">
        <f>'2021'!B50</f>
        <v>38691134.103</v>
      </c>
      <c r="AA48" s="50">
        <f>'2022'!B50</f>
        <v>41149567.049000002</v>
      </c>
      <c r="AB48" s="50">
        <f>'2023'!B50</f>
        <v>44256865.452999994</v>
      </c>
      <c r="AC48" s="52">
        <f>'2024'!B50</f>
        <v>40531360.307999998</v>
      </c>
    </row>
    <row r="49" spans="1:29" x14ac:dyDescent="0.2">
      <c r="A49" s="14" t="s">
        <v>49</v>
      </c>
      <c r="B49" s="16">
        <f>'1997'!B51</f>
        <v>88008053.099999994</v>
      </c>
      <c r="C49" s="16">
        <f>'1998'!B51</f>
        <v>92079089.700000003</v>
      </c>
      <c r="D49" s="16">
        <f>'1999'!B51</f>
        <v>91047726.700000003</v>
      </c>
      <c r="E49" s="50">
        <f>'2000'!B51</f>
        <v>97436497</v>
      </c>
      <c r="F49" s="50">
        <f>'2001'!B51</f>
        <v>98819062.700000003</v>
      </c>
      <c r="G49" s="50">
        <f>'2002'!B51</f>
        <v>94422201.700000003</v>
      </c>
      <c r="H49" s="50">
        <f>'2003'!B51</f>
        <v>100505476.2</v>
      </c>
      <c r="I49" s="50">
        <f>'2004'!B51</f>
        <v>107068221.3</v>
      </c>
      <c r="J49" s="50">
        <f>'2005'!B51</f>
        <v>106908488.38564101</v>
      </c>
      <c r="K49" s="51">
        <f>'2006'!B51</f>
        <v>104375313.439</v>
      </c>
      <c r="L49" s="50">
        <f>'2007'!B51</f>
        <v>101782876.513</v>
      </c>
      <c r="M49" s="15">
        <f>'2008'!B51</f>
        <v>96896400.521999985</v>
      </c>
      <c r="N49" s="50">
        <f>'2009'!B51</f>
        <v>89619299.466999993</v>
      </c>
      <c r="O49" s="50">
        <f>'2010'!B51</f>
        <v>90703895.836999997</v>
      </c>
      <c r="P49" s="50">
        <f>'2011'!B51</f>
        <v>92284747.034000009</v>
      </c>
      <c r="Q49" s="50">
        <f>'2012'!B51</f>
        <v>101911022.68099999</v>
      </c>
      <c r="R49" s="50">
        <f>'2013'!B51</f>
        <v>102207427.33500001</v>
      </c>
      <c r="S49" s="50">
        <f>'2014'!B51</f>
        <v>95327335.741999999</v>
      </c>
      <c r="T49" s="50">
        <f>'2015'!B51</f>
        <v>93709730.996000007</v>
      </c>
      <c r="U49" s="50">
        <f>'2016'!B51</f>
        <v>95960640.778999984</v>
      </c>
      <c r="V49" s="50">
        <f>'2017'!B51</f>
        <v>96159400.041000009</v>
      </c>
      <c r="W49" s="50">
        <f>'2018'!B51</f>
        <v>99765773.935000002</v>
      </c>
      <c r="X49" s="68">
        <f>'2019'!B51</f>
        <v>102096148.41600002</v>
      </c>
      <c r="Y49" s="68">
        <f>'2020'!B51</f>
        <v>101244125.778</v>
      </c>
      <c r="Z49" s="68">
        <f>'2021'!B51</f>
        <v>114079347.26899999</v>
      </c>
      <c r="AA49" s="50">
        <f>'2022'!B51</f>
        <v>117406476.491</v>
      </c>
      <c r="AB49" s="50">
        <f>'2023'!B51</f>
        <v>114914550.63799998</v>
      </c>
      <c r="AC49" s="52">
        <f>'2024'!B51</f>
        <v>110410075.184</v>
      </c>
    </row>
    <row r="50" spans="1:29" x14ac:dyDescent="0.2">
      <c r="A50" s="14" t="s">
        <v>3</v>
      </c>
      <c r="B50" s="16">
        <f>'1997'!B52</f>
        <v>24772334.699999999</v>
      </c>
      <c r="C50" s="16">
        <f>'1998'!B52</f>
        <v>26237951.5</v>
      </c>
      <c r="D50" s="16">
        <f>'1999'!B52</f>
        <v>24966828.800000001</v>
      </c>
      <c r="E50" s="50">
        <f>'2000'!B52</f>
        <v>25564889.300000001</v>
      </c>
      <c r="F50" s="50">
        <f>'2001'!B52</f>
        <v>25391554.800000001</v>
      </c>
      <c r="G50" s="50">
        <f>'2002'!B52</f>
        <v>27487987.399999999</v>
      </c>
      <c r="H50" s="50">
        <f>'2003'!B52</f>
        <v>27712721.699999999</v>
      </c>
      <c r="I50" s="50">
        <f>'2004'!B52</f>
        <v>28855805.199999999</v>
      </c>
      <c r="J50" s="50">
        <f>'2005'!B52</f>
        <v>30961549.898015905</v>
      </c>
      <c r="K50" s="51">
        <f>'2006'!B52</f>
        <v>30852893.852000002</v>
      </c>
      <c r="L50" s="50">
        <f>'2007'!B52</f>
        <v>29824973.708000001</v>
      </c>
      <c r="M50" s="15">
        <f>'2008'!B52</f>
        <v>27922506.374999996</v>
      </c>
      <c r="N50" s="50">
        <f>'2009'!B52</f>
        <v>26861896.493999999</v>
      </c>
      <c r="O50" s="50">
        <f>'2010'!B52</f>
        <v>26218238.813999999</v>
      </c>
      <c r="P50" s="50">
        <f>'2011'!B52</f>
        <v>24562397.861999996</v>
      </c>
      <c r="Q50" s="50">
        <f>'2012'!B52</f>
        <v>24079637.613000002</v>
      </c>
      <c r="R50" s="50">
        <f>'2013'!B52</f>
        <v>23656791.482000001</v>
      </c>
      <c r="S50" s="50">
        <f>'2014'!B52</f>
        <v>24453618.697000001</v>
      </c>
      <c r="T50" s="50">
        <f>'2015'!B52</f>
        <v>25844107.053000003</v>
      </c>
      <c r="U50" s="50">
        <f>'2016'!B52</f>
        <v>26208955.077999998</v>
      </c>
      <c r="V50" s="50">
        <f>'2017'!B52</f>
        <v>26444013.900999997</v>
      </c>
      <c r="W50" s="50">
        <f>'2018'!B52</f>
        <v>26939170.411000002</v>
      </c>
      <c r="X50" s="68">
        <f>'2019'!B52</f>
        <v>26126310.690000001</v>
      </c>
      <c r="Y50" s="68">
        <f>'2020'!B52</f>
        <v>24549625.912999995</v>
      </c>
      <c r="Z50" s="68">
        <f>'2021'!B52</f>
        <v>25041395.289000001</v>
      </c>
      <c r="AA50" s="50">
        <f>'2022'!B52</f>
        <v>28589086.591000002</v>
      </c>
      <c r="AB50" s="50">
        <f>'2023'!B52</f>
        <v>28670198.850000005</v>
      </c>
      <c r="AC50" s="52">
        <f>'2024'!B52</f>
        <v>28847993.631999999</v>
      </c>
    </row>
    <row r="51" spans="1:29" x14ac:dyDescent="0.2">
      <c r="A51" s="14" t="s">
        <v>50</v>
      </c>
      <c r="B51" s="16">
        <f>'1997'!B53</f>
        <v>430074138.10000002</v>
      </c>
      <c r="C51" s="16">
        <f>'1998'!B53</f>
        <v>454704035.10000002</v>
      </c>
      <c r="D51" s="16">
        <f>'1999'!B53</f>
        <v>474943175.30000001</v>
      </c>
      <c r="E51" s="50">
        <f>'2000'!B53</f>
        <v>482530651.5</v>
      </c>
      <c r="F51" s="50">
        <f>'2001'!B53</f>
        <v>518369846.39999998</v>
      </c>
      <c r="G51" s="50">
        <f>'2002'!B53</f>
        <v>543559086</v>
      </c>
      <c r="H51" s="50">
        <f>'2003'!B53</f>
        <v>541644730.89999998</v>
      </c>
      <c r="I51" s="50">
        <f>'2004'!B53</f>
        <v>561561259.5</v>
      </c>
      <c r="J51" s="50">
        <f>'2005'!B53</f>
        <v>585653453.62392557</v>
      </c>
      <c r="K51" s="51">
        <f>'2006'!B53</f>
        <v>579806951.36499989</v>
      </c>
      <c r="L51" s="50">
        <f>'2007'!B53</f>
        <v>582936518.38300002</v>
      </c>
      <c r="M51" s="15">
        <f>'2008'!B53</f>
        <v>589719331.80700004</v>
      </c>
      <c r="N51" s="50">
        <f>'2009'!B53</f>
        <v>566155078.71200001</v>
      </c>
      <c r="O51" s="50">
        <f>'2010'!B53</f>
        <v>570256543.31900001</v>
      </c>
      <c r="P51" s="50">
        <f>'2011'!B53</f>
        <v>556088277.32900012</v>
      </c>
      <c r="Q51" s="50">
        <f>'2012'!B53</f>
        <v>554463688.90499997</v>
      </c>
      <c r="R51" s="50">
        <f>'2013'!B53</f>
        <v>572347179.24600005</v>
      </c>
      <c r="S51" s="50">
        <f>'2014'!B53</f>
        <v>621851037.68700004</v>
      </c>
      <c r="T51" s="50">
        <f>'2015'!B53</f>
        <v>621699130.76999998</v>
      </c>
      <c r="U51" s="50">
        <f>'2016'!B53</f>
        <v>653000134.40700006</v>
      </c>
      <c r="V51" s="50">
        <f>'2017'!B53</f>
        <v>675785006.99599993</v>
      </c>
      <c r="W51" s="50">
        <f>'2018'!B53</f>
        <v>687389037.29700005</v>
      </c>
      <c r="X51" s="68">
        <f>'2019'!B53</f>
        <v>709390547.671</v>
      </c>
      <c r="Y51" s="68">
        <f>'2020'!B53</f>
        <v>644126888.25699985</v>
      </c>
      <c r="Z51" s="68">
        <f>'2021'!B53</f>
        <v>602771769.46700001</v>
      </c>
      <c r="AA51" s="50">
        <f>'2022'!B53</f>
        <v>676969408.35899985</v>
      </c>
      <c r="AB51" s="50">
        <f>'2023'!B53</f>
        <v>684920867.76900005</v>
      </c>
      <c r="AC51" s="52">
        <f>'2024'!B53</f>
        <v>695041409.39300001</v>
      </c>
    </row>
    <row r="52" spans="1:29" x14ac:dyDescent="0.2">
      <c r="A52" s="14" t="s">
        <v>51</v>
      </c>
      <c r="B52" s="16">
        <f>'1997'!B54</f>
        <v>90227907.599999994</v>
      </c>
      <c r="C52" s="16">
        <f>'1998'!B54</f>
        <v>91663074.099999994</v>
      </c>
      <c r="D52" s="16">
        <f>'1999'!B54</f>
        <v>98307622</v>
      </c>
      <c r="E52" s="50">
        <f>'2000'!B54</f>
        <v>103126417.8</v>
      </c>
      <c r="F52" s="50">
        <f>'2001'!B54</f>
        <v>105825990.40000001</v>
      </c>
      <c r="G52" s="50">
        <f>'2002'!B54</f>
        <v>108460440.5</v>
      </c>
      <c r="H52" s="50">
        <f>'2003'!B54</f>
        <v>116426749.90000001</v>
      </c>
      <c r="I52" s="50">
        <f>'2004'!B54</f>
        <v>129695555.59999999</v>
      </c>
      <c r="J52" s="50">
        <f>'2005'!B54</f>
        <v>155512270.70171493</v>
      </c>
      <c r="K52" s="51">
        <f>'2006'!B54</f>
        <v>167844700.64500001</v>
      </c>
      <c r="L52" s="50">
        <f>'2007'!B54</f>
        <v>171159122.664</v>
      </c>
      <c r="M52" s="15">
        <f>'2008'!B54</f>
        <v>156528720.421</v>
      </c>
      <c r="N52" s="50">
        <f>'2009'!B54</f>
        <v>156882556.792</v>
      </c>
      <c r="O52" s="50">
        <f>'2010'!B54</f>
        <v>160258481.82400003</v>
      </c>
      <c r="P52" s="50">
        <f>'2011'!B54</f>
        <v>156866627.11100003</v>
      </c>
      <c r="Q52" s="50">
        <f>'2012'!B54</f>
        <v>155200394.213</v>
      </c>
      <c r="R52" s="50">
        <f>'2013'!B54</f>
        <v>167794447.449</v>
      </c>
      <c r="S52" s="50">
        <f>'2014'!B54</f>
        <v>179291994.57600003</v>
      </c>
      <c r="T52" s="50">
        <f>'2015'!B54</f>
        <v>170377879.48299998</v>
      </c>
      <c r="U52" s="50">
        <f>'2016'!B54</f>
        <v>180641480.51900002</v>
      </c>
      <c r="V52" s="50">
        <f>'2017'!B54</f>
        <v>179475329.84999999</v>
      </c>
      <c r="W52" s="50">
        <f>'2018'!B54</f>
        <v>185681440.05199999</v>
      </c>
      <c r="X52" s="68">
        <f>'2019'!B54</f>
        <v>186939048.08800003</v>
      </c>
      <c r="Y52" s="68">
        <f>'2020'!B54</f>
        <v>172932022.27399999</v>
      </c>
      <c r="Z52" s="68">
        <f>'2021'!B54</f>
        <v>172998637.11600003</v>
      </c>
      <c r="AA52" s="50">
        <f>'2022'!B54</f>
        <v>193730805.20300001</v>
      </c>
      <c r="AB52" s="50">
        <f>'2023'!B54</f>
        <v>210135204.41999999</v>
      </c>
      <c r="AC52" s="52">
        <f>'2024'!B54</f>
        <v>205648133.50900003</v>
      </c>
    </row>
    <row r="53" spans="1:29" x14ac:dyDescent="0.2">
      <c r="A53" s="14" t="s">
        <v>4</v>
      </c>
      <c r="B53" s="16">
        <f>'1997'!B55</f>
        <v>424484081.60000002</v>
      </c>
      <c r="C53" s="16">
        <f>'1998'!B55</f>
        <v>434872991.80000001</v>
      </c>
      <c r="D53" s="16">
        <f>'1999'!B55</f>
        <v>455884722.5</v>
      </c>
      <c r="E53" s="50">
        <f>'2000'!B55</f>
        <v>470133271.39999998</v>
      </c>
      <c r="F53" s="50">
        <f>'2001'!B55</f>
        <v>476322860.89999998</v>
      </c>
      <c r="G53" s="50">
        <f>'2002'!B55</f>
        <v>490062666.69999999</v>
      </c>
      <c r="H53" s="50">
        <f>'2003'!B55</f>
        <v>513535235.89999998</v>
      </c>
      <c r="I53" s="50">
        <f>'2004'!B55</f>
        <v>534175705.10000002</v>
      </c>
      <c r="J53" s="50">
        <f>'2005'!B55</f>
        <v>552959358.04916</v>
      </c>
      <c r="K53" s="51">
        <f>'2006'!B55</f>
        <v>552524506.00700009</v>
      </c>
      <c r="L53" s="50">
        <f>'2007'!B55</f>
        <v>541131482.82799995</v>
      </c>
      <c r="M53" s="15">
        <f>'2008'!B55</f>
        <v>519109493.57800001</v>
      </c>
      <c r="N53" s="50">
        <f>'2009'!B55</f>
        <v>508132251.42299998</v>
      </c>
      <c r="O53" s="50">
        <f>'2010'!B55</f>
        <v>509893198.84799999</v>
      </c>
      <c r="P53" s="50">
        <f>'2011'!B55</f>
        <v>509698315.14799994</v>
      </c>
      <c r="Q53" s="50">
        <f>'2012'!B55</f>
        <v>515751939.51199996</v>
      </c>
      <c r="R53" s="50">
        <f>'2013'!B55</f>
        <v>514212303.79799998</v>
      </c>
      <c r="S53" s="50">
        <f>'2014'!B55</f>
        <v>531077028.19700003</v>
      </c>
      <c r="T53" s="50">
        <f>'2015'!B55</f>
        <v>554706377.88699996</v>
      </c>
      <c r="U53" s="50">
        <f>'2016'!B55</f>
        <v>572016747.16700006</v>
      </c>
      <c r="V53" s="50">
        <f>'2017'!B55</f>
        <v>596533557.34499991</v>
      </c>
      <c r="W53" s="50">
        <f>'2018'!B55</f>
        <v>594684223.63200009</v>
      </c>
      <c r="X53" s="68">
        <f>'2019'!B55</f>
        <v>599149699.87300003</v>
      </c>
      <c r="Y53" s="68">
        <f>'2020'!B55</f>
        <v>555823895.35599995</v>
      </c>
      <c r="Z53" s="68">
        <f>'2021'!B55</f>
        <v>542179139.22500002</v>
      </c>
      <c r="AA53" s="50">
        <f>'2022'!B55</f>
        <v>587505992.95000005</v>
      </c>
      <c r="AB53" s="50">
        <f>'2023'!B55</f>
        <v>592523837.87199998</v>
      </c>
      <c r="AC53" s="52">
        <f>'2024'!B55</f>
        <v>592781726.68700004</v>
      </c>
    </row>
    <row r="54" spans="1:29" x14ac:dyDescent="0.2">
      <c r="A54" s="14" t="s">
        <v>52</v>
      </c>
      <c r="B54" s="16">
        <f>'1997'!B56</f>
        <v>126848042.40000001</v>
      </c>
      <c r="C54" s="16">
        <f>'1998'!B56</f>
        <v>132396012.59999999</v>
      </c>
      <c r="D54" s="16">
        <f>'1999'!B56</f>
        <v>138818400.69999999</v>
      </c>
      <c r="E54" s="50">
        <f>'2000'!B56</f>
        <v>146483032.30000001</v>
      </c>
      <c r="F54" s="50">
        <f>'2001'!B56</f>
        <v>155845875.5</v>
      </c>
      <c r="G54" s="50">
        <f>'2002'!B56</f>
        <v>171827310.80000001</v>
      </c>
      <c r="H54" s="50">
        <f>'2003'!B56</f>
        <v>179600312.30000001</v>
      </c>
      <c r="I54" s="50">
        <f>'2004'!B56</f>
        <v>186253461.80000001</v>
      </c>
      <c r="J54" s="50">
        <f>'2005'!B56</f>
        <v>192070382.24527359</v>
      </c>
      <c r="K54" s="51">
        <f>'2006'!B56</f>
        <v>191359786.55399999</v>
      </c>
      <c r="L54" s="50">
        <f>'2007'!B56</f>
        <v>191514117.26899999</v>
      </c>
      <c r="M54" s="15">
        <f>'2008'!B56</f>
        <v>188270133.93700001</v>
      </c>
      <c r="N54" s="50">
        <f>'2009'!B56</f>
        <v>185806498.42200002</v>
      </c>
      <c r="O54" s="50">
        <f>'2010'!B56</f>
        <v>190016728.831</v>
      </c>
      <c r="P54" s="50">
        <f>'2011'!B56</f>
        <v>183635910.81599998</v>
      </c>
      <c r="Q54" s="50">
        <f>'2012'!B56</f>
        <v>180712855.00800002</v>
      </c>
      <c r="R54" s="50">
        <f>'2013'!B56</f>
        <v>191276568.04000002</v>
      </c>
      <c r="S54" s="50">
        <f>'2014'!B56</f>
        <v>200862701.97800002</v>
      </c>
      <c r="T54" s="50">
        <f>'2015'!B56</f>
        <v>193959589.69800001</v>
      </c>
      <c r="U54" s="50">
        <f>'2016'!B56</f>
        <v>197161773.60499999</v>
      </c>
      <c r="V54" s="50">
        <f>'2017'!B56</f>
        <v>203176172.92099997</v>
      </c>
      <c r="W54" s="50">
        <f>'2018'!B56</f>
        <v>211658052.48199999</v>
      </c>
      <c r="X54" s="68">
        <f>'2019'!B56</f>
        <v>219858454.93600002</v>
      </c>
      <c r="Y54" s="68">
        <f>'2020'!B56</f>
        <v>212367244.36100003</v>
      </c>
      <c r="Z54" s="68">
        <f>'2021'!B56</f>
        <v>220740711.57199994</v>
      </c>
      <c r="AA54" s="50">
        <f>'2022'!B56</f>
        <v>237755558.79499996</v>
      </c>
      <c r="AB54" s="50">
        <f>'2023'!B56</f>
        <v>242053406.41800001</v>
      </c>
      <c r="AC54" s="52">
        <f>'2024'!B56</f>
        <v>245178735.84199998</v>
      </c>
    </row>
    <row r="55" spans="1:29" x14ac:dyDescent="0.2">
      <c r="A55" s="14" t="s">
        <v>53</v>
      </c>
      <c r="B55" s="16">
        <f>'1997'!B57</f>
        <v>350703314.89999998</v>
      </c>
      <c r="C55" s="16">
        <f>'1998'!B57</f>
        <v>357734190.80000001</v>
      </c>
      <c r="D55" s="16">
        <f>'1999'!B57</f>
        <v>367085286.19999999</v>
      </c>
      <c r="E55" s="50">
        <f>'2000'!B57</f>
        <v>368061930.60000002</v>
      </c>
      <c r="F55" s="50">
        <f>'2001'!B57</f>
        <v>365705551.69999999</v>
      </c>
      <c r="G55" s="50">
        <f>'2002'!B57</f>
        <v>365343712</v>
      </c>
      <c r="H55" s="50">
        <f>'2003'!B57</f>
        <v>370868893.69999999</v>
      </c>
      <c r="I55" s="50">
        <f>'2004'!B57</f>
        <v>380486232.19999999</v>
      </c>
      <c r="J55" s="50">
        <f>'2005'!B57</f>
        <v>389182282.18144935</v>
      </c>
      <c r="K55" s="51">
        <f>'2006'!B57</f>
        <v>385178697.99699998</v>
      </c>
      <c r="L55" s="50">
        <f>'2007'!B57</f>
        <v>371540054.53799993</v>
      </c>
      <c r="M55" s="15">
        <f>'2008'!B57</f>
        <v>364822662.61299998</v>
      </c>
      <c r="N55" s="50">
        <f>'2009'!B57</f>
        <v>349349969.95799994</v>
      </c>
      <c r="O55" s="50">
        <f>'2010'!B57</f>
        <v>352575404.76300001</v>
      </c>
      <c r="P55" s="50">
        <f>'2011'!B57</f>
        <v>346962883.47500002</v>
      </c>
      <c r="Q55" s="50">
        <f>'2012'!B57</f>
        <v>347797402.01499999</v>
      </c>
      <c r="R55" s="50">
        <f>'2013'!B57</f>
        <v>352805846.59899998</v>
      </c>
      <c r="S55" s="50">
        <f>'2014'!B57</f>
        <v>358302389.03199995</v>
      </c>
      <c r="T55" s="50">
        <f>'2015'!B57</f>
        <v>364436378.96899998</v>
      </c>
      <c r="U55" s="50">
        <f>'2016'!B57</f>
        <v>377026540.926</v>
      </c>
      <c r="V55" s="50">
        <f>'2017'!B57</f>
        <v>376550004.75800002</v>
      </c>
      <c r="W55" s="50">
        <f>'2018'!B57</f>
        <v>375547428.34999996</v>
      </c>
      <c r="X55" s="68">
        <f>'2019'!B57</f>
        <v>377525153.34100002</v>
      </c>
      <c r="Y55" s="68">
        <f>'2020'!B57</f>
        <v>350670802.79299998</v>
      </c>
      <c r="Z55" s="68">
        <f>'2021'!B57</f>
        <v>342512165.92500001</v>
      </c>
      <c r="AA55" s="50">
        <f>'2022'!B57</f>
        <v>358032072.70199996</v>
      </c>
      <c r="AB55" s="50">
        <f>'2023'!B57</f>
        <v>355320573.75</v>
      </c>
      <c r="AC55" s="52">
        <f>'2024'!B57</f>
        <v>354277384.89700001</v>
      </c>
    </row>
    <row r="56" spans="1:29" x14ac:dyDescent="0.2">
      <c r="A56" s="14" t="s">
        <v>54</v>
      </c>
      <c r="B56" s="16">
        <f>'1997'!B58</f>
        <v>219888891</v>
      </c>
      <c r="C56" s="16">
        <f>'1998'!B58</f>
        <v>222242752.40000001</v>
      </c>
      <c r="D56" s="16">
        <f>'1999'!B58</f>
        <v>230232943.5</v>
      </c>
      <c r="E56" s="50">
        <f>'2000'!B58</f>
        <v>230934813.40000001</v>
      </c>
      <c r="F56" s="50">
        <f>'2001'!B58</f>
        <v>226821154.19999999</v>
      </c>
      <c r="G56" s="50">
        <f>'2002'!B58</f>
        <v>227930614.19999999</v>
      </c>
      <c r="H56" s="50">
        <f>'2003'!B58</f>
        <v>230507722</v>
      </c>
      <c r="I56" s="50">
        <f>'2004'!B58</f>
        <v>232993758.90000001</v>
      </c>
      <c r="J56" s="50">
        <f>'2005'!B58</f>
        <v>241142138.96861863</v>
      </c>
      <c r="K56" s="51">
        <f>'2006'!B58</f>
        <v>239657779.92999998</v>
      </c>
      <c r="L56" s="50">
        <f>'2007'!B58</f>
        <v>246307077.06800002</v>
      </c>
      <c r="M56" s="15">
        <f>'2008'!B58</f>
        <v>240531377.91499996</v>
      </c>
      <c r="N56" s="50">
        <f>'2009'!B58</f>
        <v>231698735.36700001</v>
      </c>
      <c r="O56" s="50">
        <f>'2010'!B58</f>
        <v>233286136.51000002</v>
      </c>
      <c r="P56" s="50">
        <f>'2011'!B58</f>
        <v>226219842.26199999</v>
      </c>
      <c r="Q56" s="50">
        <f>'2012'!B58</f>
        <v>221613733.69100001</v>
      </c>
      <c r="R56" s="50">
        <f>'2013'!B58</f>
        <v>219855407.949</v>
      </c>
      <c r="S56" s="50">
        <f>'2014'!B58</f>
        <v>226832840.95300001</v>
      </c>
      <c r="T56" s="50">
        <f>'2015'!B58</f>
        <v>239816327.24100003</v>
      </c>
      <c r="U56" s="50">
        <f>'2016'!B58</f>
        <v>254537450.35200003</v>
      </c>
      <c r="V56" s="50">
        <f>'2017'!B58</f>
        <v>262550929.03742945</v>
      </c>
      <c r="W56" s="50">
        <f>'2018'!B58</f>
        <v>273727763.72113085</v>
      </c>
      <c r="X56" s="68">
        <f>'2019'!B58</f>
        <v>288045950.67800003</v>
      </c>
      <c r="Y56" s="68">
        <f>'2020'!B58</f>
        <v>280565399.23900002</v>
      </c>
      <c r="Z56" s="68">
        <f>'2021'!B58</f>
        <v>292039759.59600002</v>
      </c>
      <c r="AA56" s="50">
        <f>'2022'!B58</f>
        <v>314327180.43800002</v>
      </c>
      <c r="AB56" s="50">
        <f>'2023'!B58</f>
        <v>321485168.699</v>
      </c>
      <c r="AC56" s="52">
        <f>'2024'!B58</f>
        <v>329710514.74800003</v>
      </c>
    </row>
    <row r="57" spans="1:29" x14ac:dyDescent="0.2">
      <c r="A57" s="14" t="s">
        <v>55</v>
      </c>
      <c r="B57" s="16">
        <f>'1997'!B59</f>
        <v>32161323</v>
      </c>
      <c r="C57" s="16">
        <f>'1998'!B59</f>
        <v>32171377.199999999</v>
      </c>
      <c r="D57" s="16">
        <f>'1999'!B59</f>
        <v>34833279.100000001</v>
      </c>
      <c r="E57" s="50">
        <f>'2000'!B59</f>
        <v>32864025.199999999</v>
      </c>
      <c r="F57" s="50">
        <f>'2001'!B59</f>
        <v>31968492.100000001</v>
      </c>
      <c r="G57" s="50">
        <f>'2002'!B59</f>
        <v>31021014.300000001</v>
      </c>
      <c r="H57" s="50">
        <f>'2003'!B59</f>
        <v>31857728.199999999</v>
      </c>
      <c r="I57" s="50">
        <f>'2004'!B59</f>
        <v>33709135</v>
      </c>
      <c r="J57" s="50">
        <f>'2005'!B59</f>
        <v>33483289.889635593</v>
      </c>
      <c r="K57" s="51">
        <f>'2006'!B59</f>
        <v>32859118.458000001</v>
      </c>
      <c r="L57" s="50">
        <f>'2007'!B59</f>
        <v>32912880.427000001</v>
      </c>
      <c r="M57" s="15">
        <f>'2008'!B59</f>
        <v>33256068.218000002</v>
      </c>
      <c r="N57" s="50">
        <f>'2009'!B59</f>
        <v>31639196.029999997</v>
      </c>
      <c r="O57" s="50">
        <f>'2010'!B59</f>
        <v>32102250.752999999</v>
      </c>
      <c r="P57" s="50">
        <f>'2011'!B59</f>
        <v>28667711.510000002</v>
      </c>
      <c r="Q57" s="50">
        <f>'2012'!B59</f>
        <v>26000017.334999997</v>
      </c>
      <c r="R57" s="50">
        <f>'2013'!B59</f>
        <v>26556268.513999999</v>
      </c>
      <c r="S57" s="50">
        <f>'2014'!B59</f>
        <v>28175050.166000001</v>
      </c>
      <c r="T57" s="50">
        <f>'2015'!B59</f>
        <v>28919486.096000005</v>
      </c>
      <c r="U57" s="50">
        <f>'2016'!B59</f>
        <v>31895253.729000002</v>
      </c>
      <c r="V57" s="50">
        <f>'2017'!B59</f>
        <v>32638238.239999998</v>
      </c>
      <c r="W57" s="50">
        <f>'2018'!B59</f>
        <v>32335118.188000001</v>
      </c>
      <c r="X57" s="68">
        <f>'2019'!B59</f>
        <v>33548383.027999993</v>
      </c>
      <c r="Y57" s="68">
        <f>'2020'!B59</f>
        <v>33005167.800000001</v>
      </c>
      <c r="Z57" s="68">
        <f>'2021'!B59</f>
        <v>32729691.979000002</v>
      </c>
      <c r="AA57" s="50">
        <f>'2022'!B59</f>
        <v>33294731.320999995</v>
      </c>
      <c r="AB57" s="50">
        <f>'2023'!B59</f>
        <v>34591081.861000001</v>
      </c>
      <c r="AC57" s="52">
        <f>'2024'!B59</f>
        <v>33350708.032000002</v>
      </c>
    </row>
    <row r="58" spans="1:29" x14ac:dyDescent="0.2">
      <c r="A58" s="39" t="s">
        <v>69</v>
      </c>
      <c r="B58" s="16">
        <f>'1997'!B60</f>
        <v>59336939.100000001</v>
      </c>
      <c r="C58" s="50">
        <f>'1998'!B60</f>
        <v>62299322.299999997</v>
      </c>
      <c r="D58" s="50">
        <f>'1999'!B60</f>
        <v>65948701.5</v>
      </c>
      <c r="E58" s="50">
        <f>'2000'!B60</f>
        <v>70351294.099999994</v>
      </c>
      <c r="F58" s="50">
        <f>'2001'!B60</f>
        <v>71090071.599999994</v>
      </c>
      <c r="G58" s="50">
        <f>'2002'!B60</f>
        <v>73808420.200000003</v>
      </c>
      <c r="H58" s="50">
        <f>'2003'!B60</f>
        <v>78502167.5</v>
      </c>
      <c r="I58" s="50">
        <f>'2004'!B60</f>
        <v>88723235.200000003</v>
      </c>
      <c r="J58" s="50">
        <f>'2005'!B60</f>
        <v>99490547.583781719</v>
      </c>
      <c r="K58" s="51">
        <f>'2006'!B60</f>
        <v>95219293.878000006</v>
      </c>
      <c r="L58" s="50">
        <f>'2007'!B60</f>
        <v>96908852.961999997</v>
      </c>
      <c r="M58" s="15">
        <f>'2008'!B60</f>
        <v>96553045.081999987</v>
      </c>
      <c r="N58" s="50">
        <f>'2009'!B60</f>
        <v>92842201.986000001</v>
      </c>
      <c r="O58" s="50">
        <f>'2010'!B60</f>
        <v>101849740.59099999</v>
      </c>
      <c r="P58" s="50">
        <f>'2011'!B60</f>
        <v>100157932.757</v>
      </c>
      <c r="Q58" s="50">
        <f>'2012'!B60</f>
        <v>101317814.244</v>
      </c>
      <c r="R58" s="50">
        <f>'2013'!B60</f>
        <v>101695177.207</v>
      </c>
      <c r="S58" s="50">
        <f>'2014'!B60</f>
        <v>103557626.93899998</v>
      </c>
      <c r="T58" s="50">
        <f>'2015'!B60</f>
        <v>107026341.8</v>
      </c>
      <c r="U58" s="50">
        <f>'2016'!B60</f>
        <v>113804032.458</v>
      </c>
      <c r="V58" s="50">
        <f>'2017'!B60</f>
        <v>120627762.45100001</v>
      </c>
      <c r="W58" s="50">
        <f>'2018'!B60</f>
        <v>124303278.141</v>
      </c>
      <c r="X58" s="68">
        <f>'2019'!B60</f>
        <v>125830210.61099999</v>
      </c>
      <c r="Y58" s="68">
        <f>'2020'!B60</f>
        <v>120013483.54300001</v>
      </c>
      <c r="Z58" s="68">
        <f>'2021'!B60</f>
        <v>123153201.95100002</v>
      </c>
      <c r="AA58" s="50">
        <f>'2022'!B60</f>
        <v>125420768.384</v>
      </c>
      <c r="AB58" s="50">
        <f>'2023'!B60</f>
        <v>130241561.103</v>
      </c>
      <c r="AC58" s="52">
        <f>'2024'!B60</f>
        <v>145873589.72</v>
      </c>
    </row>
    <row r="59" spans="1:29" x14ac:dyDescent="0.2">
      <c r="A59" s="39" t="s">
        <v>70</v>
      </c>
      <c r="B59" s="16">
        <f>'1997'!B61</f>
        <v>86411699</v>
      </c>
      <c r="C59" s="50">
        <f>'1998'!B61</f>
        <v>89902551.099999994</v>
      </c>
      <c r="D59" s="50">
        <f>'1999'!B61</f>
        <v>94407259.099999994</v>
      </c>
      <c r="E59" s="50">
        <f>'2000'!B61</f>
        <v>93788971</v>
      </c>
      <c r="F59" s="50">
        <f>'2001'!B61</f>
        <v>97136501.400000006</v>
      </c>
      <c r="G59" s="50">
        <f>'2002'!B61</f>
        <v>95621492.200000003</v>
      </c>
      <c r="H59" s="50">
        <f>'2003'!B61</f>
        <v>101799196.8</v>
      </c>
      <c r="I59" s="50">
        <f>'2004'!B61</f>
        <v>106979154.3</v>
      </c>
      <c r="J59" s="50">
        <f>'2005'!B61</f>
        <v>119134014.21513149</v>
      </c>
      <c r="K59" s="51">
        <f>'2006'!B61</f>
        <v>124609858.811</v>
      </c>
      <c r="L59" s="50">
        <f>'2007'!B61</f>
        <v>121528731.05299999</v>
      </c>
      <c r="M59" s="15">
        <f>'2008'!B61</f>
        <v>119184207.771</v>
      </c>
      <c r="N59" s="50">
        <f>'2009'!B61</f>
        <v>117164403.91999999</v>
      </c>
      <c r="O59" s="50">
        <f>'2010'!B61</f>
        <v>117963972.47</v>
      </c>
      <c r="P59" s="50">
        <f>'2011'!B61</f>
        <v>114497802.04399998</v>
      </c>
      <c r="Q59" s="50">
        <f>'2012'!B61</f>
        <v>113845408.204</v>
      </c>
      <c r="R59" s="50">
        <f>'2013'!B61</f>
        <v>114275702.49299997</v>
      </c>
      <c r="S59" s="50">
        <f>'2014'!B61</f>
        <v>117069900.37199999</v>
      </c>
      <c r="T59" s="50">
        <f>'2015'!B61</f>
        <v>121511799.96299998</v>
      </c>
      <c r="U59" s="50">
        <f>'2016'!B61</f>
        <v>131166821.8</v>
      </c>
      <c r="V59" s="50">
        <f>'2017'!B61</f>
        <v>132142464.94969967</v>
      </c>
      <c r="W59" s="50">
        <f>'2018'!B61</f>
        <v>136620151.441275</v>
      </c>
      <c r="X59" s="68">
        <f>'2019'!B61</f>
        <v>142504754.46400002</v>
      </c>
      <c r="Y59" s="68">
        <f>'2020'!B61</f>
        <v>133701176.01899998</v>
      </c>
      <c r="Z59" s="68">
        <f>'2021'!B61</f>
        <v>136644376.08700001</v>
      </c>
      <c r="AA59" s="50">
        <f>'2022'!B61</f>
        <v>150012860.803</v>
      </c>
      <c r="AB59" s="50">
        <f>'2023'!B61</f>
        <v>157812971.162</v>
      </c>
      <c r="AC59" s="52">
        <f>'2024'!B61</f>
        <v>157560904.87200001</v>
      </c>
    </row>
    <row r="60" spans="1:29" x14ac:dyDescent="0.2">
      <c r="A60" s="14" t="s">
        <v>56</v>
      </c>
      <c r="B60" s="16">
        <f>'1997'!B62</f>
        <v>51843131.200000003</v>
      </c>
      <c r="C60" s="16">
        <f>'1998'!B62</f>
        <v>54183141.5</v>
      </c>
      <c r="D60" s="16">
        <f>'1999'!B62</f>
        <v>55519415.399999999</v>
      </c>
      <c r="E60" s="50">
        <f>'2000'!B62</f>
        <v>55975523.200000003</v>
      </c>
      <c r="F60" s="50">
        <f>'2001'!B62</f>
        <v>54022822.399999999</v>
      </c>
      <c r="G60" s="50">
        <f>'2002'!B62</f>
        <v>53636765.799999997</v>
      </c>
      <c r="H60" s="50">
        <f>'2003'!B62</f>
        <v>56773616.799999997</v>
      </c>
      <c r="I60" s="50">
        <f>'2004'!B62</f>
        <v>60938668</v>
      </c>
      <c r="J60" s="50">
        <f>'2005'!B62</f>
        <v>66259288.899931416</v>
      </c>
      <c r="K60" s="51">
        <f>'2006'!B62</f>
        <v>64755988.961000003</v>
      </c>
      <c r="L60" s="50">
        <f>'2007'!B62</f>
        <v>64652774.987000003</v>
      </c>
      <c r="M60" s="15">
        <f>'2008'!B62</f>
        <v>64267028.111000001</v>
      </c>
      <c r="N60" s="50">
        <f>'2009'!B62</f>
        <v>61143051.022999994</v>
      </c>
      <c r="O60" s="50">
        <f>'2010'!B62</f>
        <v>64729352.397</v>
      </c>
      <c r="P60" s="50">
        <f>'2011'!B62</f>
        <v>64225690.023999989</v>
      </c>
      <c r="Q60" s="50">
        <f>'2012'!B62</f>
        <v>65116574.100000001</v>
      </c>
      <c r="R60" s="50">
        <f>'2013'!B62</f>
        <v>65716672.454000004</v>
      </c>
      <c r="S60" s="50">
        <f>'2014'!B62</f>
        <v>65450487.661999986</v>
      </c>
      <c r="T60" s="50">
        <f>'2015'!B62</f>
        <v>67863822.476999998</v>
      </c>
      <c r="U60" s="50">
        <f>'2016'!B62</f>
        <v>71166843.930000007</v>
      </c>
      <c r="V60" s="50">
        <f>'2017'!B62</f>
        <v>70463673.059</v>
      </c>
      <c r="W60" s="50">
        <f>'2018'!B62</f>
        <v>70901146.851999998</v>
      </c>
      <c r="X60" s="68">
        <f>'2019'!B62</f>
        <v>72854882.743000001</v>
      </c>
      <c r="Y60" s="68">
        <f>'2020'!B62</f>
        <v>69778256.259000003</v>
      </c>
      <c r="Z60" s="68">
        <f>'2021'!B62</f>
        <v>74142328.703000009</v>
      </c>
      <c r="AA60" s="50">
        <f>'2022'!B62</f>
        <v>74497055.937000006</v>
      </c>
      <c r="AB60" s="50">
        <f>'2023'!B62</f>
        <v>74869638.287</v>
      </c>
      <c r="AC60" s="52">
        <f>'2024'!B62</f>
        <v>80503831.547999993</v>
      </c>
    </row>
    <row r="61" spans="1:29" x14ac:dyDescent="0.2">
      <c r="A61" s="14" t="s">
        <v>6</v>
      </c>
      <c r="B61" s="16">
        <f>'1997'!B63</f>
        <v>132307072.09999999</v>
      </c>
      <c r="C61" s="50">
        <f>'1998'!B63</f>
        <v>137125056.09999999</v>
      </c>
      <c r="D61" s="50">
        <f>'1999'!B63</f>
        <v>145477294.59999999</v>
      </c>
      <c r="E61" s="50">
        <f>'2000'!B63</f>
        <v>150939556.30000001</v>
      </c>
      <c r="F61" s="50">
        <f>'2001'!B63</f>
        <v>153679324.5</v>
      </c>
      <c r="G61" s="50">
        <f>'2002'!B63</f>
        <v>154618834.19999999</v>
      </c>
      <c r="H61" s="50">
        <f>'2003'!B63</f>
        <v>152400201.5</v>
      </c>
      <c r="I61" s="50">
        <f>'2004'!B63</f>
        <v>154505228.5</v>
      </c>
      <c r="J61" s="50">
        <f>'2005'!B63</f>
        <v>162894889.8368648</v>
      </c>
      <c r="K61" s="51">
        <f>'2006'!B63</f>
        <v>165928827.12499997</v>
      </c>
      <c r="L61" s="50">
        <f>'2007'!B63</f>
        <v>166194916.25299999</v>
      </c>
      <c r="M61" s="15">
        <f>'2008'!B63</f>
        <v>154661360.33099997</v>
      </c>
      <c r="N61" s="50">
        <f>'2009'!B63</f>
        <v>146357200.625</v>
      </c>
      <c r="O61" s="50">
        <f>'2010'!B63</f>
        <v>147792814.979</v>
      </c>
      <c r="P61" s="50">
        <f>'2011'!B63</f>
        <v>145885635.15599996</v>
      </c>
      <c r="Q61" s="50">
        <f>'2012'!B63</f>
        <v>143501918.02199998</v>
      </c>
      <c r="R61" s="50">
        <f>'2013'!B63</f>
        <v>142943551.88900003</v>
      </c>
      <c r="S61" s="50">
        <f>'2014'!B63</f>
        <v>147182729.30100003</v>
      </c>
      <c r="T61" s="50">
        <f>'2015'!B63</f>
        <v>150067106.086</v>
      </c>
      <c r="U61" s="50">
        <f>'2016'!B63</f>
        <v>155549724.102</v>
      </c>
      <c r="V61" s="50">
        <f>'2017'!B63</f>
        <v>158474821.57100001</v>
      </c>
      <c r="W61" s="50">
        <f>'2018'!B63</f>
        <v>165754097.64600003</v>
      </c>
      <c r="X61" s="68">
        <f>'2019'!B63</f>
        <v>169148475.41299999</v>
      </c>
      <c r="Y61" s="68">
        <f>'2020'!B63</f>
        <v>158453254.93100002</v>
      </c>
      <c r="Z61" s="68">
        <f>'2021'!B63</f>
        <v>164188830.789</v>
      </c>
      <c r="AA61" s="50">
        <f>'2022'!B63</f>
        <v>173504295.28</v>
      </c>
      <c r="AB61" s="50">
        <f>'2023'!B63</f>
        <v>178595011.861</v>
      </c>
      <c r="AC61" s="52">
        <f>'2024'!B63</f>
        <v>184297173.69999996</v>
      </c>
    </row>
    <row r="62" spans="1:29" x14ac:dyDescent="0.2">
      <c r="A62" s="14" t="s">
        <v>5</v>
      </c>
      <c r="B62" s="16">
        <f>'1997'!B64</f>
        <v>141360142</v>
      </c>
      <c r="C62" s="16">
        <f>'1998'!B64</f>
        <v>144754622.69999999</v>
      </c>
      <c r="D62" s="16">
        <f>'1999'!B64</f>
        <v>158175184.80000001</v>
      </c>
      <c r="E62" s="50">
        <f>'2000'!B64</f>
        <v>170495385.40000001</v>
      </c>
      <c r="F62" s="50">
        <f>'2001'!B64</f>
        <v>164553126.40000001</v>
      </c>
      <c r="G62" s="50">
        <f>'2002'!B64</f>
        <v>172670536.80000001</v>
      </c>
      <c r="H62" s="50">
        <f>'2003'!B64</f>
        <v>174872422.80000001</v>
      </c>
      <c r="I62" s="50">
        <f>'2004'!B64</f>
        <v>189512231.69999999</v>
      </c>
      <c r="J62" s="50">
        <f>'2005'!B64</f>
        <v>200923299.18527317</v>
      </c>
      <c r="K62" s="51">
        <f>'2006'!B64</f>
        <v>202705681.61000004</v>
      </c>
      <c r="L62" s="50">
        <f>'2007'!B64</f>
        <v>203177572.472</v>
      </c>
      <c r="M62" s="15">
        <f>'2008'!B64</f>
        <v>199043685.65600002</v>
      </c>
      <c r="N62" s="50">
        <f>'2009'!B64</f>
        <v>192591836.69000003</v>
      </c>
      <c r="O62" s="50">
        <f>'2010'!B64</f>
        <v>192742468.602</v>
      </c>
      <c r="P62" s="50">
        <f>'2011'!B64</f>
        <v>191090864.18100002</v>
      </c>
      <c r="Q62" s="50">
        <f>'2012'!B64</f>
        <v>183281073.47199997</v>
      </c>
      <c r="R62" s="50">
        <f>'2013'!B64</f>
        <v>181886180.03400001</v>
      </c>
      <c r="S62" s="50">
        <f>'2014'!B64</f>
        <v>191391289.61000001</v>
      </c>
      <c r="T62" s="50">
        <f>'2015'!B64</f>
        <v>193198661.88299999</v>
      </c>
      <c r="U62" s="50">
        <f>'2016'!B64</f>
        <v>200694346.48399997</v>
      </c>
      <c r="V62" s="50">
        <f>'2017'!B64</f>
        <v>206503106.12299997</v>
      </c>
      <c r="W62" s="50">
        <f>'2018'!B64</f>
        <v>208464340.634</v>
      </c>
      <c r="X62" s="68">
        <f>'2019'!B64</f>
        <v>210061056.27399999</v>
      </c>
      <c r="Y62" s="68">
        <f>'2020'!B64</f>
        <v>191903490.96799996</v>
      </c>
      <c r="Z62" s="68">
        <f>'2021'!B64</f>
        <v>179891244.05600002</v>
      </c>
      <c r="AA62" s="50">
        <f>'2022'!B64</f>
        <v>193635850.13200003</v>
      </c>
      <c r="AB62" s="50">
        <f>'2023'!B64</f>
        <v>195261076.06</v>
      </c>
      <c r="AC62" s="52">
        <f>'2024'!B64</f>
        <v>198799767.588</v>
      </c>
    </row>
    <row r="63" spans="1:29" x14ac:dyDescent="0.2">
      <c r="A63" s="14" t="s">
        <v>57</v>
      </c>
      <c r="B63" s="16">
        <f>'1997'!B65</f>
        <v>36843958.100000001</v>
      </c>
      <c r="C63" s="16">
        <f>'1998'!B65</f>
        <v>36277181.600000001</v>
      </c>
      <c r="D63" s="16">
        <f>'1999'!B65</f>
        <v>35393731.899999999</v>
      </c>
      <c r="E63" s="50">
        <f>'2000'!B65</f>
        <v>37977089.200000003</v>
      </c>
      <c r="F63" s="50">
        <f>'2001'!B65</f>
        <v>37163639.5</v>
      </c>
      <c r="G63" s="50">
        <f>'2002'!B65</f>
        <v>36929333.200000003</v>
      </c>
      <c r="H63" s="50">
        <f>'2003'!B65</f>
        <v>39271167.299999997</v>
      </c>
      <c r="I63" s="50">
        <f>'2004'!B65</f>
        <v>39448496.200000003</v>
      </c>
      <c r="J63" s="50">
        <f>'2005'!B65</f>
        <v>40800247.909623779</v>
      </c>
      <c r="K63" s="51">
        <f>'2006'!B65</f>
        <v>44743181.609000005</v>
      </c>
      <c r="L63" s="50">
        <f>'2007'!B65</f>
        <v>44085631.891999997</v>
      </c>
      <c r="M63" s="15">
        <f>'2008'!B65</f>
        <v>44143829.587999992</v>
      </c>
      <c r="N63" s="50">
        <f>'2009'!B65</f>
        <v>43227670.858999997</v>
      </c>
      <c r="O63" s="50">
        <f>'2010'!B65</f>
        <v>45131142.426000006</v>
      </c>
      <c r="P63" s="50">
        <f>'2011'!B65</f>
        <v>44395733.758999996</v>
      </c>
      <c r="Q63" s="50">
        <f>'2012'!B65</f>
        <v>48723726.024999999</v>
      </c>
      <c r="R63" s="50">
        <f>'2013'!B65</f>
        <v>50751770.554000005</v>
      </c>
      <c r="S63" s="50">
        <f>'2014'!B65</f>
        <v>55216198.650999993</v>
      </c>
      <c r="T63" s="50">
        <f>'2015'!B65</f>
        <v>56585931.042999998</v>
      </c>
      <c r="U63" s="50">
        <f>'2016'!B65</f>
        <v>58166338.462000012</v>
      </c>
      <c r="V63" s="50">
        <f>'2017'!B65</f>
        <v>60267062.310999997</v>
      </c>
      <c r="W63" s="50">
        <f>'2018'!B65</f>
        <v>64493984.085000001</v>
      </c>
      <c r="X63" s="68">
        <f>'2019'!B65</f>
        <v>69284692.403000012</v>
      </c>
      <c r="Y63" s="68">
        <f>'2020'!B65</f>
        <v>64540749.388000004</v>
      </c>
      <c r="Z63" s="68">
        <f>'2021'!B65</f>
        <v>64994246.687999994</v>
      </c>
      <c r="AA63" s="50">
        <f>'2022'!B65</f>
        <v>72895735.130999997</v>
      </c>
      <c r="AB63" s="50">
        <f>'2023'!B65</f>
        <v>71106743.151999995</v>
      </c>
      <c r="AC63" s="52">
        <f>'2024'!B65</f>
        <v>69051020.637999997</v>
      </c>
    </row>
    <row r="64" spans="1:29" x14ac:dyDescent="0.2">
      <c r="A64" s="14" t="s">
        <v>58</v>
      </c>
      <c r="B64" s="16">
        <f>'1997'!B66</f>
        <v>18991271.100000001</v>
      </c>
      <c r="C64" s="16">
        <f>'1998'!B66</f>
        <v>21038383.899999999</v>
      </c>
      <c r="D64" s="16">
        <f>'1999'!B66</f>
        <v>22481208</v>
      </c>
      <c r="E64" s="50">
        <f>'2000'!B66</f>
        <v>22424577.399999999</v>
      </c>
      <c r="F64" s="50">
        <f>'2001'!B66</f>
        <v>21809204.899999999</v>
      </c>
      <c r="G64" s="50">
        <f>'2002'!B66</f>
        <v>22527165.899999999</v>
      </c>
      <c r="H64" s="50">
        <f>'2003'!B66</f>
        <v>24858922.800000001</v>
      </c>
      <c r="I64" s="50">
        <f>'2004'!B66</f>
        <v>23429694.5</v>
      </c>
      <c r="J64" s="50">
        <f>'2005'!B66</f>
        <v>24089332.077703364</v>
      </c>
      <c r="K64" s="51">
        <f>'2006'!B66</f>
        <v>23612618.381999999</v>
      </c>
      <c r="L64" s="50">
        <f>'2007'!B66</f>
        <v>22671455.709999997</v>
      </c>
      <c r="M64" s="15">
        <f>'2008'!B66</f>
        <v>22656167.588000003</v>
      </c>
      <c r="N64" s="50">
        <f>'2009'!B66</f>
        <v>20887336.126999997</v>
      </c>
      <c r="O64" s="50">
        <f>'2010'!B66</f>
        <v>21342880.822999999</v>
      </c>
      <c r="P64" s="50">
        <f>'2011'!B66</f>
        <v>21508149.473999999</v>
      </c>
      <c r="Q64" s="50">
        <f>'2012'!B66</f>
        <v>20513559.888</v>
      </c>
      <c r="R64" s="50">
        <f>'2013'!B66</f>
        <v>20252014.055999998</v>
      </c>
      <c r="S64" s="50">
        <f>'2014'!B66</f>
        <v>20013638.348999999</v>
      </c>
      <c r="T64" s="50">
        <f>'2015'!B66</f>
        <v>22084992.902999997</v>
      </c>
      <c r="U64" s="50">
        <f>'2016'!B66</f>
        <v>22462602.757999998</v>
      </c>
      <c r="V64" s="50">
        <f>'2017'!B66</f>
        <v>24197670.603</v>
      </c>
      <c r="W64" s="50">
        <f>'2018'!B66</f>
        <v>25206891.903000008</v>
      </c>
      <c r="X64" s="68">
        <f>'2019'!B66</f>
        <v>25824530.267999999</v>
      </c>
      <c r="Y64" s="68">
        <f>'2020'!B66</f>
        <v>26013322.619000003</v>
      </c>
      <c r="Z64" s="68">
        <f>'2021'!B66</f>
        <v>27984707.838</v>
      </c>
      <c r="AA64" s="50">
        <f>'2022'!B66</f>
        <v>27049769.899</v>
      </c>
      <c r="AB64" s="50">
        <f>'2023'!B66</f>
        <v>27018112.885999996</v>
      </c>
      <c r="AC64" s="52">
        <f>'2024'!B66</f>
        <v>28656736.026000001</v>
      </c>
    </row>
    <row r="65" spans="1:29" x14ac:dyDescent="0.2">
      <c r="A65" s="14" t="s">
        <v>59</v>
      </c>
      <c r="B65" s="16">
        <f>'1997'!B67</f>
        <v>13203386.4</v>
      </c>
      <c r="C65" s="50">
        <f>'1998'!B67</f>
        <v>12450223.1</v>
      </c>
      <c r="D65" s="50">
        <f>'1999'!B67</f>
        <v>12338877.4</v>
      </c>
      <c r="E65" s="50">
        <f>'2000'!B67</f>
        <v>13014245.6</v>
      </c>
      <c r="F65" s="50">
        <f>'2001'!B67</f>
        <v>12011365.4</v>
      </c>
      <c r="G65" s="50">
        <f>'2002'!B67</f>
        <v>12186687.699999999</v>
      </c>
      <c r="H65" s="50">
        <f>'2003'!B67</f>
        <v>11317145.6</v>
      </c>
      <c r="I65" s="50">
        <f>'2004'!B67</f>
        <v>11464394.9</v>
      </c>
      <c r="J65" s="50">
        <f>'2005'!B67</f>
        <v>12478775.952688511</v>
      </c>
      <c r="K65" s="51">
        <f>'2006'!B67</f>
        <v>12198291.094000001</v>
      </c>
      <c r="L65" s="50">
        <f>'2007'!B67</f>
        <v>13263813.255999999</v>
      </c>
      <c r="M65" s="15">
        <f>'2008'!B67</f>
        <v>12906447.286000002</v>
      </c>
      <c r="N65" s="50">
        <f>'2009'!B67</f>
        <v>10944825.931</v>
      </c>
      <c r="O65" s="50">
        <f>'2010'!B67</f>
        <v>11549713.847999997</v>
      </c>
      <c r="P65" s="50">
        <f>'2011'!B67</f>
        <v>11116203.08</v>
      </c>
      <c r="Q65" s="50">
        <f>'2012'!B67</f>
        <v>10360943.056000002</v>
      </c>
      <c r="R65" s="50">
        <f>'2013'!B67</f>
        <v>10848748.982000001</v>
      </c>
      <c r="S65" s="50">
        <f>'2014'!B67</f>
        <v>10592760.804000001</v>
      </c>
      <c r="T65" s="50">
        <f>'2015'!B67</f>
        <v>11623462.136000002</v>
      </c>
      <c r="U65" s="50">
        <f>'2016'!B67</f>
        <v>11682991.652000001</v>
      </c>
      <c r="V65" s="50">
        <f>'2017'!B67</f>
        <v>11523658.425000001</v>
      </c>
      <c r="W65" s="50">
        <f>'2018'!B67</f>
        <v>12042608.323999999</v>
      </c>
      <c r="X65" s="68">
        <f>'2019'!B67</f>
        <v>12076950.249999998</v>
      </c>
      <c r="Y65" s="68">
        <f>'2020'!B67</f>
        <v>11543749.198999999</v>
      </c>
      <c r="Z65" s="68">
        <f>'2021'!B67</f>
        <v>11931755.708999999</v>
      </c>
      <c r="AA65" s="50">
        <f>'2022'!B67</f>
        <v>11913555.551000001</v>
      </c>
      <c r="AB65" s="50">
        <f>'2023'!B67</f>
        <v>11844900.946</v>
      </c>
      <c r="AC65" s="52">
        <f>'2024'!B67</f>
        <v>12646451.061000001</v>
      </c>
    </row>
    <row r="66" spans="1:29" x14ac:dyDescent="0.2">
      <c r="A66" s="14" t="s">
        <v>60</v>
      </c>
      <c r="B66" s="16">
        <f>'1997'!B68</f>
        <v>4060200.1</v>
      </c>
      <c r="C66" s="16">
        <f>'1998'!B68</f>
        <v>4161506.9</v>
      </c>
      <c r="D66" s="16">
        <f>'1999'!B68</f>
        <v>4229701.0999999996</v>
      </c>
      <c r="E66" s="50">
        <f>'2000'!B68</f>
        <v>4187382.8</v>
      </c>
      <c r="F66" s="50">
        <f>'2001'!B68</f>
        <v>3457371.4</v>
      </c>
      <c r="G66" s="50">
        <f>'2002'!B68</f>
        <v>3439189.9</v>
      </c>
      <c r="H66" s="50">
        <f>'2003'!B68</f>
        <v>3351303.3</v>
      </c>
      <c r="I66" s="50">
        <f>'2004'!B68</f>
        <v>3414057.4</v>
      </c>
      <c r="J66" s="50">
        <f>'2005'!B68</f>
        <v>3733232.3426126782</v>
      </c>
      <c r="K66" s="51">
        <f>'2006'!B68</f>
        <v>3850320.3989999997</v>
      </c>
      <c r="L66" s="50">
        <f>'2007'!B68</f>
        <v>3905851.807</v>
      </c>
      <c r="M66" s="15">
        <f>'2008'!B68</f>
        <v>3853251.9280000008</v>
      </c>
      <c r="N66" s="50">
        <f>'2009'!B68</f>
        <v>3864308.3730000006</v>
      </c>
      <c r="O66" s="50">
        <f>'2010'!B68</f>
        <v>4345203.9809999997</v>
      </c>
      <c r="P66" s="50">
        <f>'2011'!B68</f>
        <v>4038586.9619999994</v>
      </c>
      <c r="Q66" s="50">
        <f>'2012'!B68</f>
        <v>3751299.642</v>
      </c>
      <c r="R66" s="50">
        <f>'2013'!B68</f>
        <v>3642850.781</v>
      </c>
      <c r="S66" s="50">
        <f>'2014'!B68</f>
        <v>3677576.7620000006</v>
      </c>
      <c r="T66" s="50">
        <f>'2015'!B68</f>
        <v>3834055.4139999999</v>
      </c>
      <c r="U66" s="50">
        <f>'2016'!B68</f>
        <v>3937102.0410000002</v>
      </c>
      <c r="V66" s="50">
        <f>'2017'!B68</f>
        <v>4980070.7640000004</v>
      </c>
      <c r="W66" s="50">
        <f>'2018'!B68</f>
        <v>5136175.1490000002</v>
      </c>
      <c r="X66" s="68">
        <f>'2019'!B68</f>
        <v>4700920.3590000002</v>
      </c>
      <c r="Y66" s="68">
        <f>'2020'!B68</f>
        <v>4509714.1469999999</v>
      </c>
      <c r="Z66" s="68">
        <f>'2021'!B68</f>
        <v>4801798.0710000005</v>
      </c>
      <c r="AA66" s="50">
        <f>'2022'!B68</f>
        <v>4656082.9740000004</v>
      </c>
      <c r="AB66" s="50">
        <f>'2023'!B68</f>
        <v>4657925.0950000007</v>
      </c>
      <c r="AC66" s="52">
        <f>'2024'!B68</f>
        <v>4829428.4809999997</v>
      </c>
    </row>
    <row r="67" spans="1:29" x14ac:dyDescent="0.2">
      <c r="A67" s="14" t="s">
        <v>61</v>
      </c>
      <c r="B67" s="16">
        <f>'1997'!B69</f>
        <v>194568647.59999999</v>
      </c>
      <c r="C67" s="16">
        <f>'1998'!B69</f>
        <v>200049984.30000001</v>
      </c>
      <c r="D67" s="16">
        <f>'1999'!B69</f>
        <v>212726631.09999999</v>
      </c>
      <c r="E67" s="50">
        <f>'2000'!B69</f>
        <v>211475782.90000001</v>
      </c>
      <c r="F67" s="50">
        <f>'2001'!B69</f>
        <v>210836567.30000001</v>
      </c>
      <c r="G67" s="50">
        <f>'2002'!B69</f>
        <v>206264818</v>
      </c>
      <c r="H67" s="50">
        <f>'2003'!B69</f>
        <v>205234669.19999999</v>
      </c>
      <c r="I67" s="50">
        <f>'2004'!B69</f>
        <v>211713426.59999999</v>
      </c>
      <c r="J67" s="50">
        <f>'2005'!B69</f>
        <v>216321503.42827666</v>
      </c>
      <c r="K67" s="51">
        <f>'2006'!B69</f>
        <v>213562004.58699995</v>
      </c>
      <c r="L67" s="50">
        <f>'2007'!B69</f>
        <v>213014145</v>
      </c>
      <c r="M67" s="15">
        <f>'2008'!B69</f>
        <v>214537185.93200001</v>
      </c>
      <c r="N67" s="50">
        <f>'2009'!B69</f>
        <v>204086357.65799999</v>
      </c>
      <c r="O67" s="50">
        <f>'2010'!B69</f>
        <v>208700436.73799998</v>
      </c>
      <c r="P67" s="50">
        <f>'2011'!B69</f>
        <v>205271731.039</v>
      </c>
      <c r="Q67" s="50">
        <f>'2012'!B69</f>
        <v>206432123.92999998</v>
      </c>
      <c r="R67" s="50">
        <f>'2013'!B69</f>
        <v>205172216.98300001</v>
      </c>
      <c r="S67" s="50">
        <f>'2014'!B69</f>
        <v>205432393.98499998</v>
      </c>
      <c r="T67" s="50">
        <f>'2015'!B69</f>
        <v>210816086.91999999</v>
      </c>
      <c r="U67" s="50">
        <f>'2016'!B69</f>
        <v>225353143.25299999</v>
      </c>
      <c r="V67" s="50">
        <f>'2017'!B69</f>
        <v>232104685.19927368</v>
      </c>
      <c r="W67" s="50">
        <f>'2018'!B69</f>
        <v>238844285.8437272</v>
      </c>
      <c r="X67" s="68">
        <f>'2019'!B69</f>
        <v>242658779.70100001</v>
      </c>
      <c r="Y67" s="68">
        <f>'2020'!B69</f>
        <v>229864485.71000004</v>
      </c>
      <c r="Z67" s="68">
        <f>'2021'!B69</f>
        <v>233913819.741</v>
      </c>
      <c r="AA67" s="50">
        <f>'2022'!B69</f>
        <v>236280051.92399999</v>
      </c>
      <c r="AB67" s="50">
        <f>'2023'!B69</f>
        <v>237359409.91</v>
      </c>
      <c r="AC67" s="52">
        <f>'2024'!B69</f>
        <v>263669641.75699997</v>
      </c>
    </row>
    <row r="68" spans="1:29" x14ac:dyDescent="0.2">
      <c r="A68" s="14" t="s">
        <v>62</v>
      </c>
      <c r="B68" s="16">
        <f>'1997'!B70</f>
        <v>9559739.3000000007</v>
      </c>
      <c r="C68" s="16">
        <f>'1998'!B70</f>
        <v>11061581.1</v>
      </c>
      <c r="D68" s="16">
        <f>'1999'!B70</f>
        <v>10771076.5</v>
      </c>
      <c r="E68" s="50">
        <f>'2000'!B70</f>
        <v>10416434.6</v>
      </c>
      <c r="F68" s="50">
        <f>'2001'!B70</f>
        <v>9781572.3000000007</v>
      </c>
      <c r="G68" s="50">
        <f>'2002'!B70</f>
        <v>9749926</v>
      </c>
      <c r="H68" s="50">
        <f>'2003'!B70</f>
        <v>10019152.699999999</v>
      </c>
      <c r="I68" s="50">
        <f>'2004'!B70</f>
        <v>10413601.6</v>
      </c>
      <c r="J68" s="50">
        <f>'2005'!B70</f>
        <v>9487755.3501384873</v>
      </c>
      <c r="K68" s="51">
        <f>'2006'!B70</f>
        <v>9692187.7369999997</v>
      </c>
      <c r="L68" s="50">
        <f>'2007'!B70</f>
        <v>11455258.120000003</v>
      </c>
      <c r="M68" s="15">
        <f>'2008'!B70</f>
        <v>10361577.021000002</v>
      </c>
      <c r="N68" s="50">
        <f>'2009'!B70</f>
        <v>9890642.9920000006</v>
      </c>
      <c r="O68" s="50">
        <f>'2010'!B70</f>
        <v>9846833.1129999999</v>
      </c>
      <c r="P68" s="50">
        <f>'2011'!B70</f>
        <v>8955568.318</v>
      </c>
      <c r="Q68" s="50">
        <f>'2012'!B70</f>
        <v>8928414.5450000018</v>
      </c>
      <c r="R68" s="50">
        <f>'2013'!B70</f>
        <v>9278708.9629999995</v>
      </c>
      <c r="S68" s="50">
        <f>'2014'!B70</f>
        <v>9264850.1570000015</v>
      </c>
      <c r="T68" s="50">
        <f>'2015'!B70</f>
        <v>9548870.4519999977</v>
      </c>
      <c r="U68" s="50">
        <f>'2016'!B70</f>
        <v>9912659.373999998</v>
      </c>
      <c r="V68" s="50">
        <f>'2017'!B70</f>
        <v>10545156.883000001</v>
      </c>
      <c r="W68" s="50">
        <f>'2018'!B70</f>
        <v>10839880.466999998</v>
      </c>
      <c r="X68" s="68">
        <f>'2019'!B70</f>
        <v>11770776.534</v>
      </c>
      <c r="Y68" s="68">
        <f>'2020'!B70</f>
        <v>11312360.469000001</v>
      </c>
      <c r="Z68" s="68">
        <f>'2021'!B70</f>
        <v>12172801.280000001</v>
      </c>
      <c r="AA68" s="50">
        <f>'2022'!B70</f>
        <v>11905555.053000001</v>
      </c>
      <c r="AB68" s="50">
        <f>'2023'!B70</f>
        <v>12251660.769000001</v>
      </c>
      <c r="AC68" s="52">
        <f>'2024'!B70</f>
        <v>14487847.600999998</v>
      </c>
    </row>
    <row r="69" spans="1:29" x14ac:dyDescent="0.2">
      <c r="A69" s="14" t="s">
        <v>63</v>
      </c>
      <c r="B69" s="16">
        <f>'1997'!B71</f>
        <v>26175549.899999999</v>
      </c>
      <c r="C69" s="16">
        <f>'1998'!B71</f>
        <v>28306506.399999999</v>
      </c>
      <c r="D69" s="16">
        <f>'1999'!B71</f>
        <v>28419685.199999999</v>
      </c>
      <c r="E69" s="50">
        <f>'2000'!B71</f>
        <v>28849907.800000001</v>
      </c>
      <c r="F69" s="50">
        <f>'2001'!B71</f>
        <v>27523288.199999999</v>
      </c>
      <c r="G69" s="50">
        <f>'2002'!B71</f>
        <v>27720211.600000001</v>
      </c>
      <c r="H69" s="50">
        <f>'2003'!B71</f>
        <v>29900338.199999999</v>
      </c>
      <c r="I69" s="50">
        <f>'2004'!B71</f>
        <v>33577607.600000001</v>
      </c>
      <c r="J69" s="50">
        <f>'2005'!B71</f>
        <v>34919678.083366521</v>
      </c>
      <c r="K69" s="51">
        <f>'2006'!B71</f>
        <v>35902405.406000003</v>
      </c>
      <c r="L69" s="50">
        <f>'2007'!B71</f>
        <v>37329909.772</v>
      </c>
      <c r="M69" s="15">
        <f>'2008'!B71</f>
        <v>37625630.729000002</v>
      </c>
      <c r="N69" s="50">
        <f>'2009'!B71</f>
        <v>36343370.503000006</v>
      </c>
      <c r="O69" s="50">
        <f>'2010'!B71</f>
        <v>38092759.896000005</v>
      </c>
      <c r="P69" s="50">
        <f>'2011'!B71</f>
        <v>33512305.827000003</v>
      </c>
      <c r="Q69" s="50">
        <f>'2012'!B71</f>
        <v>26248523.843000002</v>
      </c>
      <c r="R69" s="50">
        <f>'2013'!B71</f>
        <v>28517150.171000004</v>
      </c>
      <c r="S69" s="50">
        <f>'2014'!B71</f>
        <v>34574602.610999994</v>
      </c>
      <c r="T69" s="50">
        <f>'2015'!B71</f>
        <v>41192459.318999998</v>
      </c>
      <c r="U69" s="50">
        <f>'2016'!B71</f>
        <v>43593696.350000001</v>
      </c>
      <c r="V69" s="50">
        <f>'2017'!B71</f>
        <v>45748422.60800001</v>
      </c>
      <c r="W69" s="50">
        <f>'2018'!B71</f>
        <v>46278908.491999999</v>
      </c>
      <c r="X69" s="68">
        <f>'2019'!B71</f>
        <v>51927745.871000007</v>
      </c>
      <c r="Y69" s="68">
        <f>'2020'!B71</f>
        <v>46656612.684000008</v>
      </c>
      <c r="Z69" s="68">
        <f>'2021'!B71</f>
        <v>51262546.863000005</v>
      </c>
      <c r="AA69" s="50">
        <f>'2022'!B71</f>
        <v>54379325.745999999</v>
      </c>
      <c r="AB69" s="50">
        <f>'2023'!B71</f>
        <v>57339039.508999996</v>
      </c>
      <c r="AC69" s="52">
        <f>'2024'!B71</f>
        <v>57645384.303000003</v>
      </c>
    </row>
    <row r="70" spans="1:29" x14ac:dyDescent="0.2">
      <c r="A70" s="14" t="s">
        <v>64</v>
      </c>
      <c r="B70" s="16">
        <f>'1997'!B72</f>
        <v>10316350.199999999</v>
      </c>
      <c r="C70" s="16">
        <f>'1998'!B72</f>
        <v>10956869</v>
      </c>
      <c r="D70" s="16">
        <f>'1999'!B72</f>
        <v>10647569.9</v>
      </c>
      <c r="E70" s="50">
        <f>'2000'!B72</f>
        <v>10920564.6</v>
      </c>
      <c r="F70" s="50">
        <f>'2001'!B72</f>
        <v>11775881.6</v>
      </c>
      <c r="G70" s="50">
        <f>'2002'!B72</f>
        <v>11576504.9</v>
      </c>
      <c r="H70" s="50">
        <f>'2003'!B72</f>
        <v>12445176.800000001</v>
      </c>
      <c r="I70" s="50">
        <f>'2004'!B72</f>
        <v>12882708.300000001</v>
      </c>
      <c r="J70" s="50">
        <f>'2005'!B72</f>
        <v>12027553.550963864</v>
      </c>
      <c r="K70" s="51">
        <f>'2006'!B72</f>
        <v>10988092.585999999</v>
      </c>
      <c r="L70" s="50">
        <f>'2007'!B72</f>
        <v>10340222.264</v>
      </c>
      <c r="M70" s="15">
        <f>'2008'!B72</f>
        <v>10014292.151000001</v>
      </c>
      <c r="N70" s="50">
        <f>'2009'!B72</f>
        <v>10483123.629000001</v>
      </c>
      <c r="O70" s="50">
        <f>'2010'!B72</f>
        <v>10891068.761</v>
      </c>
      <c r="P70" s="50">
        <f>'2011'!B72</f>
        <v>10283217.798</v>
      </c>
      <c r="Q70" s="50">
        <f>'2012'!B72</f>
        <v>9759778.6260000002</v>
      </c>
      <c r="R70" s="50">
        <f>'2013'!B72</f>
        <v>9845862.3880000003</v>
      </c>
      <c r="S70" s="50">
        <f>'2014'!B72</f>
        <v>9921894.3300000001</v>
      </c>
      <c r="T70" s="50">
        <f>'2015'!B72</f>
        <v>10603474.022</v>
      </c>
      <c r="U70" s="50">
        <f>'2016'!B72</f>
        <v>11402508.026999999</v>
      </c>
      <c r="V70" s="50">
        <f>'2017'!B72</f>
        <v>11652709.170000002</v>
      </c>
      <c r="W70" s="50">
        <f>'2018'!B72</f>
        <v>11484499.927999999</v>
      </c>
      <c r="X70" s="68">
        <f>'2019'!B72</f>
        <v>12122243.980999999</v>
      </c>
      <c r="Y70" s="68">
        <f>'2020'!B72</f>
        <v>10886205.438999999</v>
      </c>
      <c r="Z70" s="68">
        <f>'2021'!B72</f>
        <v>11465973.096999999</v>
      </c>
      <c r="AA70" s="50">
        <f>'2022'!B72</f>
        <v>11744153.629999999</v>
      </c>
      <c r="AB70" s="50">
        <f>'2023'!B72</f>
        <v>11102598.641000001</v>
      </c>
      <c r="AC70" s="52">
        <f>'2024'!B72</f>
        <v>11218829.090999998</v>
      </c>
    </row>
    <row r="71" spans="1:29" x14ac:dyDescent="0.2">
      <c r="A71" s="30" t="s">
        <v>66</v>
      </c>
      <c r="B71" s="35">
        <f>'1997'!B73</f>
        <v>6832487453.1000023</v>
      </c>
      <c r="C71" s="35">
        <f>'1998'!B73</f>
        <v>7017565750.0000019</v>
      </c>
      <c r="D71" s="35">
        <f>'1999'!B73</f>
        <v>7291963115.6000004</v>
      </c>
      <c r="E71" s="35">
        <f>'2000'!B73</f>
        <v>7495821226.1000004</v>
      </c>
      <c r="F71" s="35">
        <f>'2001'!B73</f>
        <v>7614933421.8999987</v>
      </c>
      <c r="G71" s="35">
        <f>'2002'!B73</f>
        <v>7835936471.1999979</v>
      </c>
      <c r="H71" s="35">
        <f>'2003'!B73</f>
        <v>8031388963.499999</v>
      </c>
      <c r="I71" s="35">
        <f>'2004'!B73</f>
        <v>8348890382.3000011</v>
      </c>
      <c r="J71" s="35">
        <f>'2005'!B73</f>
        <v>8633568299.1380005</v>
      </c>
      <c r="K71" s="37">
        <f>'2006'!B73</f>
        <v>8648231126.8370018</v>
      </c>
      <c r="L71" s="35">
        <f>'2007'!B73</f>
        <v>8644054018.9230003</v>
      </c>
      <c r="M71" s="34">
        <f>'2008'!B73</f>
        <v>8440146629.3310022</v>
      </c>
      <c r="N71" s="35">
        <f>'2009'!B73</f>
        <v>8187216082.0809975</v>
      </c>
      <c r="O71" s="35">
        <f>'2010'!B73</f>
        <v>8248714148.2939997</v>
      </c>
      <c r="P71" s="35">
        <f>'2011'!B73</f>
        <v>8218227285.6380014</v>
      </c>
      <c r="Q71" s="35">
        <f>'2012'!B73</f>
        <v>8102714478.9090014</v>
      </c>
      <c r="R71" s="35">
        <f>'2013'!B73</f>
        <v>8123347433.9760008</v>
      </c>
      <c r="S71" s="35">
        <f>'2014'!B73</f>
        <v>8323626498.2289972</v>
      </c>
      <c r="T71" s="35">
        <f>'2015'!B73</f>
        <v>8562168604.0990019</v>
      </c>
      <c r="U71" s="35">
        <f>'2016'!B73</f>
        <v>8924528787.2930012</v>
      </c>
      <c r="V71" s="35">
        <f>'2017'!B73</f>
        <v>9143687328.8125401</v>
      </c>
      <c r="W71" s="35">
        <f>'2018'!B73</f>
        <v>9256570447.3644047</v>
      </c>
      <c r="X71" s="69">
        <f>'2019'!B73</f>
        <v>9433225139.4094391</v>
      </c>
      <c r="Y71" s="69">
        <f>'2020'!B73</f>
        <v>8839303060.9999981</v>
      </c>
      <c r="Z71" s="69">
        <f>'2021'!B73</f>
        <v>8777363596.9999981</v>
      </c>
      <c r="AA71" s="35">
        <f>'2022'!B73</f>
        <v>9459053159.0000019</v>
      </c>
      <c r="AB71" s="35">
        <f>'2023'!B73</f>
        <v>9596289848.5</v>
      </c>
      <c r="AC71" s="38">
        <f>'2024'!B73</f>
        <v>9656483738.9999981</v>
      </c>
    </row>
    <row r="72" spans="1:29" x14ac:dyDescent="0.2">
      <c r="A72" s="31" t="s">
        <v>67</v>
      </c>
      <c r="B72" s="44" t="s">
        <v>68</v>
      </c>
      <c r="C72" s="32">
        <f t="shared" ref="C72:S72" si="0">(C71-B71)/B71</f>
        <v>2.7087981964171309E-2</v>
      </c>
      <c r="D72" s="32">
        <f t="shared" si="0"/>
        <v>3.9101502625750018E-2</v>
      </c>
      <c r="E72" s="32">
        <f t="shared" si="0"/>
        <v>2.7956547128423874E-2</v>
      </c>
      <c r="F72" s="32">
        <f t="shared" si="0"/>
        <v>1.5890479802967653E-2</v>
      </c>
      <c r="G72" s="32">
        <f t="shared" si="0"/>
        <v>2.9022321937104589E-2</v>
      </c>
      <c r="H72" s="32">
        <f t="shared" si="0"/>
        <v>2.494309302000626E-2</v>
      </c>
      <c r="I72" s="32">
        <f t="shared" si="0"/>
        <v>3.9532566563883383E-2</v>
      </c>
      <c r="J72" s="32">
        <f t="shared" si="0"/>
        <v>3.4097694879493032E-2</v>
      </c>
      <c r="K72" s="32">
        <f t="shared" si="0"/>
        <v>1.6983508082591169E-3</v>
      </c>
      <c r="L72" s="32">
        <f t="shared" si="0"/>
        <v>-4.8300141991339187E-4</v>
      </c>
      <c r="M72" s="32">
        <f t="shared" si="0"/>
        <v>-2.3589323845688299E-2</v>
      </c>
      <c r="N72" s="32">
        <f t="shared" si="0"/>
        <v>-2.9967553688110864E-2</v>
      </c>
      <c r="O72" s="32">
        <f t="shared" si="0"/>
        <v>7.5114746693446064E-3</v>
      </c>
      <c r="P72" s="32">
        <f t="shared" si="0"/>
        <v>-3.6959533459288959E-3</v>
      </c>
      <c r="Q72" s="32">
        <f t="shared" si="0"/>
        <v>-1.405568411704405E-2</v>
      </c>
      <c r="R72" s="32">
        <f t="shared" si="0"/>
        <v>2.5464250432007795E-3</v>
      </c>
      <c r="S72" s="32">
        <f t="shared" si="0"/>
        <v>2.4654745581276852E-2</v>
      </c>
      <c r="T72" s="32">
        <f t="shared" ref="T72:Y72" si="1">(T71-S71)/S71</f>
        <v>2.8658434628314813E-2</v>
      </c>
      <c r="U72" s="32">
        <f t="shared" si="1"/>
        <v>4.2321075413128996E-2</v>
      </c>
      <c r="V72" s="32">
        <f t="shared" si="1"/>
        <v>2.4556875409666789E-2</v>
      </c>
      <c r="W72" s="32">
        <f t="shared" si="1"/>
        <v>1.2345470103309447E-2</v>
      </c>
      <c r="X72" s="32">
        <f t="shared" si="1"/>
        <v>1.9084248647978773E-2</v>
      </c>
      <c r="Y72" s="32">
        <f t="shared" si="1"/>
        <v>-6.296065975656584E-2</v>
      </c>
      <c r="Z72" s="32">
        <f>(Z71-Y71)/Y71</f>
        <v>-7.0072791454887321E-3</v>
      </c>
      <c r="AA72" s="71">
        <f>(AA71-Z71)/Z71</f>
        <v>7.7664500788482485E-2</v>
      </c>
      <c r="AB72" s="71">
        <f t="shared" ref="AB72:AC72" si="2">(AB71-AA71)/AA71</f>
        <v>1.4508501770012948E-2</v>
      </c>
      <c r="AC72" s="63">
        <f t="shared" si="2"/>
        <v>6.2726211327815435E-3</v>
      </c>
    </row>
    <row r="73" spans="1:29" x14ac:dyDescent="0.2">
      <c r="A73" s="9"/>
      <c r="B73" s="17"/>
      <c r="C73" s="17"/>
      <c r="D73" s="17"/>
      <c r="E73" s="17"/>
      <c r="F73" s="17"/>
      <c r="G73" s="17"/>
      <c r="H73" s="17"/>
      <c r="I73" s="17"/>
      <c r="J73" s="40"/>
      <c r="K73" s="40"/>
      <c r="L73" s="40"/>
      <c r="M73" s="42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1"/>
    </row>
    <row r="74" spans="1:29" ht="13.5" thickBot="1" x14ac:dyDescent="0.25">
      <c r="A74" s="54" t="s">
        <v>108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</row>
    <row r="75" spans="1:29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printOptions horizontalCentered="1"/>
  <pageMargins left="0.5" right="0.5" top="0.5" bottom="0.5" header="0.3" footer="0.3"/>
  <pageSetup paperSize="5" scale="39" fitToHeight="0" orientation="landscape" r:id="rId1"/>
  <headerFooter>
    <oddFooter>&amp;L&amp;16Office of Economic and Demographic Research&amp;R&amp;16January 14, 2025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86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118679180.57799999</v>
      </c>
      <c r="C6" s="46">
        <v>18031577.735999998</v>
      </c>
      <c r="D6" s="46">
        <f>SUM(B6:C6)</f>
        <v>136710758.31399998</v>
      </c>
      <c r="E6" s="61">
        <f>(D6/D$73)</f>
        <v>1.3563741989100242E-2</v>
      </c>
    </row>
    <row r="7" spans="1:5" x14ac:dyDescent="0.2">
      <c r="A7" s="27" t="s">
        <v>8</v>
      </c>
      <c r="B7" s="50">
        <v>15502519.441</v>
      </c>
      <c r="C7" s="16">
        <v>3165403.3660000004</v>
      </c>
      <c r="D7" s="50">
        <f>SUM(B7:C7)</f>
        <v>18667922.807</v>
      </c>
      <c r="E7" s="62">
        <f>(D7/D$73)</f>
        <v>1.8521357905499827E-3</v>
      </c>
    </row>
    <row r="8" spans="1:5" x14ac:dyDescent="0.2">
      <c r="A8" s="27" t="s">
        <v>9</v>
      </c>
      <c r="B8" s="50">
        <v>86903707.46800001</v>
      </c>
      <c r="C8" s="16">
        <v>15877837.585000001</v>
      </c>
      <c r="D8" s="50">
        <f t="shared" ref="D8:D71" si="0">SUM(B8:C8)</f>
        <v>102781545.053</v>
      </c>
      <c r="E8" s="62">
        <f t="shared" ref="E8:E71" si="1">(D8/D$73)</f>
        <v>1.0197459040772582E-2</v>
      </c>
    </row>
    <row r="9" spans="1:5" x14ac:dyDescent="0.2">
      <c r="A9" s="27" t="s">
        <v>10</v>
      </c>
      <c r="B9" s="50">
        <v>16215657.17</v>
      </c>
      <c r="C9" s="16">
        <v>3677284.4949999996</v>
      </c>
      <c r="D9" s="50">
        <f t="shared" si="0"/>
        <v>19892941.664999999</v>
      </c>
      <c r="E9" s="62">
        <f t="shared" si="1"/>
        <v>1.9736758940986049E-3</v>
      </c>
    </row>
    <row r="10" spans="1:5" x14ac:dyDescent="0.2">
      <c r="A10" s="27" t="s">
        <v>11</v>
      </c>
      <c r="B10" s="50">
        <v>247296411.65899998</v>
      </c>
      <c r="C10" s="16">
        <v>37893941.704999991</v>
      </c>
      <c r="D10" s="50">
        <f t="shared" si="0"/>
        <v>285190353.36399996</v>
      </c>
      <c r="E10" s="62">
        <f t="shared" si="1"/>
        <v>2.8295127746456882E-2</v>
      </c>
    </row>
    <row r="11" spans="1:5" x14ac:dyDescent="0.2">
      <c r="A11" s="27" t="s">
        <v>12</v>
      </c>
      <c r="B11" s="50">
        <v>793687530.74399996</v>
      </c>
      <c r="C11" s="16">
        <v>94826088.013000011</v>
      </c>
      <c r="D11" s="50">
        <f t="shared" si="0"/>
        <v>888513618.75699997</v>
      </c>
      <c r="E11" s="62">
        <f t="shared" si="1"/>
        <v>8.8153775366686518E-2</v>
      </c>
    </row>
    <row r="12" spans="1:5" x14ac:dyDescent="0.2">
      <c r="A12" s="27" t="s">
        <v>13</v>
      </c>
      <c r="B12" s="50">
        <v>4725120.4280000003</v>
      </c>
      <c r="C12" s="16">
        <v>2485839.1719999998</v>
      </c>
      <c r="D12" s="50">
        <f t="shared" si="0"/>
        <v>7210959.5999999996</v>
      </c>
      <c r="E12" s="62">
        <f t="shared" si="1"/>
        <v>7.1543451820798958E-4</v>
      </c>
    </row>
    <row r="13" spans="1:5" x14ac:dyDescent="0.2">
      <c r="A13" s="27" t="s">
        <v>14</v>
      </c>
      <c r="B13" s="50">
        <v>78449871.123999998</v>
      </c>
      <c r="C13" s="16">
        <v>15902300.012</v>
      </c>
      <c r="D13" s="50">
        <f t="shared" si="0"/>
        <v>94352171.135999992</v>
      </c>
      <c r="E13" s="62">
        <f t="shared" si="1"/>
        <v>9.3611396877832931E-3</v>
      </c>
    </row>
    <row r="14" spans="1:5" x14ac:dyDescent="0.2">
      <c r="A14" s="27" t="s">
        <v>15</v>
      </c>
      <c r="B14" s="50">
        <v>51463220.420000009</v>
      </c>
      <c r="C14" s="16">
        <v>8766491.876000002</v>
      </c>
      <c r="D14" s="50">
        <f t="shared" si="0"/>
        <v>60229712.296000011</v>
      </c>
      <c r="E14" s="62">
        <f t="shared" si="1"/>
        <v>5.9756839018061617E-3</v>
      </c>
    </row>
    <row r="15" spans="1:5" x14ac:dyDescent="0.2">
      <c r="A15" s="27" t="s">
        <v>16</v>
      </c>
      <c r="B15" s="50">
        <v>73435518.079000011</v>
      </c>
      <c r="C15" s="16">
        <v>10424516.409</v>
      </c>
      <c r="D15" s="50">
        <f t="shared" si="0"/>
        <v>83860034.488000005</v>
      </c>
      <c r="E15" s="62">
        <f t="shared" si="1"/>
        <v>8.3201635703003627E-3</v>
      </c>
    </row>
    <row r="16" spans="1:5" x14ac:dyDescent="0.2">
      <c r="A16" s="27" t="s">
        <v>17</v>
      </c>
      <c r="B16" s="50">
        <v>130657142.22099999</v>
      </c>
      <c r="C16" s="16">
        <v>15916737.723000001</v>
      </c>
      <c r="D16" s="50">
        <f t="shared" si="0"/>
        <v>146573879.94399998</v>
      </c>
      <c r="E16" s="62">
        <f t="shared" si="1"/>
        <v>1.4542310454715534E-2</v>
      </c>
    </row>
    <row r="17" spans="1:5" x14ac:dyDescent="0.2">
      <c r="A17" s="27" t="s">
        <v>18</v>
      </c>
      <c r="B17" s="50">
        <v>46128243.858000003</v>
      </c>
      <c r="C17" s="16">
        <v>16229556.225</v>
      </c>
      <c r="D17" s="50">
        <f t="shared" si="0"/>
        <v>62357800.083000004</v>
      </c>
      <c r="E17" s="62">
        <f t="shared" si="1"/>
        <v>6.1868218841347059E-3</v>
      </c>
    </row>
    <row r="18" spans="1:5" x14ac:dyDescent="0.2">
      <c r="A18" s="27" t="s">
        <v>71</v>
      </c>
      <c r="B18" s="50">
        <v>11354373.924000001</v>
      </c>
      <c r="C18" s="16">
        <v>4206980.7410000004</v>
      </c>
      <c r="D18" s="50">
        <f t="shared" si="0"/>
        <v>15561354.665000001</v>
      </c>
      <c r="E18" s="62">
        <f t="shared" si="1"/>
        <v>1.543917993579929E-3</v>
      </c>
    </row>
    <row r="19" spans="1:5" x14ac:dyDescent="0.2">
      <c r="A19" s="27" t="s">
        <v>19</v>
      </c>
      <c r="B19" s="50">
        <v>6119798.4969999995</v>
      </c>
      <c r="C19" s="16">
        <v>3623810.0150000001</v>
      </c>
      <c r="D19" s="50">
        <f t="shared" si="0"/>
        <v>9743608.5120000001</v>
      </c>
      <c r="E19" s="62">
        <f t="shared" si="1"/>
        <v>9.6671098551016519E-4</v>
      </c>
    </row>
    <row r="20" spans="1:5" x14ac:dyDescent="0.2">
      <c r="A20" s="27" t="s">
        <v>20</v>
      </c>
      <c r="B20" s="50">
        <v>455182948.64199996</v>
      </c>
      <c r="C20" s="16">
        <v>123432390.223</v>
      </c>
      <c r="D20" s="50">
        <f t="shared" si="0"/>
        <v>578615338.86500001</v>
      </c>
      <c r="E20" s="62">
        <f t="shared" si="1"/>
        <v>5.7407253562845359E-2</v>
      </c>
    </row>
    <row r="21" spans="1:5" x14ac:dyDescent="0.2">
      <c r="A21" s="27" t="s">
        <v>22</v>
      </c>
      <c r="B21" s="50">
        <v>135621561.24200001</v>
      </c>
      <c r="C21" s="16">
        <v>30524798.672000006</v>
      </c>
      <c r="D21" s="50">
        <f t="shared" si="0"/>
        <v>166146359.91400003</v>
      </c>
      <c r="E21" s="62">
        <f t="shared" si="1"/>
        <v>1.64841917790087E-2</v>
      </c>
    </row>
    <row r="22" spans="1:5" x14ac:dyDescent="0.2">
      <c r="A22" s="27" t="s">
        <v>21</v>
      </c>
      <c r="B22" s="50">
        <v>37367150.758000001</v>
      </c>
      <c r="C22" s="16">
        <v>5019791.8279999988</v>
      </c>
      <c r="D22" s="50">
        <f t="shared" si="0"/>
        <v>42386942.586000003</v>
      </c>
      <c r="E22" s="62">
        <f t="shared" si="1"/>
        <v>4.2054155798244425E-3</v>
      </c>
    </row>
    <row r="23" spans="1:5" x14ac:dyDescent="0.2">
      <c r="A23" s="27" t="s">
        <v>23</v>
      </c>
      <c r="B23" s="50">
        <v>6227205.5370000014</v>
      </c>
      <c r="C23" s="16">
        <v>1679241.1910000003</v>
      </c>
      <c r="D23" s="50">
        <f t="shared" si="0"/>
        <v>7906446.728000002</v>
      </c>
      <c r="E23" s="62">
        <f t="shared" si="1"/>
        <v>7.8443719273975929E-4</v>
      </c>
    </row>
    <row r="24" spans="1:5" x14ac:dyDescent="0.2">
      <c r="A24" s="27" t="s">
        <v>24</v>
      </c>
      <c r="B24" s="50">
        <v>29854642.233000003</v>
      </c>
      <c r="C24" s="16">
        <v>35053530.773000002</v>
      </c>
      <c r="D24" s="50">
        <f t="shared" si="0"/>
        <v>64908173.006000005</v>
      </c>
      <c r="E24" s="62">
        <f t="shared" si="1"/>
        <v>6.4398568371272598E-3</v>
      </c>
    </row>
    <row r="25" spans="1:5" x14ac:dyDescent="0.2">
      <c r="A25" s="27" t="s">
        <v>25</v>
      </c>
      <c r="B25" s="50">
        <v>6722806.7129999995</v>
      </c>
      <c r="C25" s="16">
        <v>1209955.1089999997</v>
      </c>
      <c r="D25" s="50">
        <f t="shared" si="0"/>
        <v>7932761.8219999988</v>
      </c>
      <c r="E25" s="62">
        <f t="shared" si="1"/>
        <v>7.8704804173099284E-4</v>
      </c>
    </row>
    <row r="26" spans="1:5" x14ac:dyDescent="0.2">
      <c r="A26" s="27" t="s">
        <v>26</v>
      </c>
      <c r="B26" s="50">
        <v>3311061.4210000001</v>
      </c>
      <c r="C26" s="16">
        <v>2031644.679</v>
      </c>
      <c r="D26" s="50">
        <f t="shared" si="0"/>
        <v>5342706.0999999996</v>
      </c>
      <c r="E26" s="62">
        <f t="shared" si="1"/>
        <v>5.3007596445005559E-4</v>
      </c>
    </row>
    <row r="27" spans="1:5" x14ac:dyDescent="0.2">
      <c r="A27" s="27" t="s">
        <v>27</v>
      </c>
      <c r="B27" s="50">
        <v>5039664.8420000002</v>
      </c>
      <c r="C27" s="16">
        <v>1978183.5049999999</v>
      </c>
      <c r="D27" s="50">
        <f t="shared" si="0"/>
        <v>7017848.3470000001</v>
      </c>
      <c r="E27" s="62">
        <f t="shared" si="1"/>
        <v>6.9627500769698964E-4</v>
      </c>
    </row>
    <row r="28" spans="1:5" x14ac:dyDescent="0.2">
      <c r="A28" s="27" t="s">
        <v>28</v>
      </c>
      <c r="B28" s="50">
        <v>10139603.486000001</v>
      </c>
      <c r="C28" s="16">
        <v>7327793.1699999999</v>
      </c>
      <c r="D28" s="50">
        <f t="shared" si="0"/>
        <v>17467396.656000003</v>
      </c>
      <c r="E28" s="62">
        <f t="shared" si="1"/>
        <v>1.7330257280783006E-3</v>
      </c>
    </row>
    <row r="29" spans="1:5" x14ac:dyDescent="0.2">
      <c r="A29" s="27" t="s">
        <v>29</v>
      </c>
      <c r="B29" s="50">
        <v>12834272.579</v>
      </c>
      <c r="C29" s="16">
        <v>4508462.9989999998</v>
      </c>
      <c r="D29" s="50">
        <f t="shared" si="0"/>
        <v>17342735.578000002</v>
      </c>
      <c r="E29" s="62">
        <f t="shared" si="1"/>
        <v>1.7206574937203907E-3</v>
      </c>
    </row>
    <row r="30" spans="1:5" x14ac:dyDescent="0.2">
      <c r="A30" s="27" t="s">
        <v>30</v>
      </c>
      <c r="B30" s="50">
        <v>17717998.620999999</v>
      </c>
      <c r="C30" s="16">
        <v>10685454.798999999</v>
      </c>
      <c r="D30" s="50">
        <f t="shared" si="0"/>
        <v>28403453.419999998</v>
      </c>
      <c r="E30" s="62">
        <f t="shared" si="1"/>
        <v>2.8180453282501783E-3</v>
      </c>
    </row>
    <row r="31" spans="1:5" x14ac:dyDescent="0.2">
      <c r="A31" s="27" t="s">
        <v>31</v>
      </c>
      <c r="B31" s="50">
        <v>75570455.487000003</v>
      </c>
      <c r="C31" s="16">
        <v>15655432.742999999</v>
      </c>
      <c r="D31" s="50">
        <f t="shared" si="0"/>
        <v>91225888.230000004</v>
      </c>
      <c r="E31" s="62">
        <f t="shared" si="1"/>
        <v>9.0509658927954567E-3</v>
      </c>
    </row>
    <row r="32" spans="1:5" x14ac:dyDescent="0.2">
      <c r="A32" s="27" t="s">
        <v>32</v>
      </c>
      <c r="B32" s="50">
        <v>39348314.094000004</v>
      </c>
      <c r="C32" s="16">
        <v>13327267.929999998</v>
      </c>
      <c r="D32" s="50">
        <f t="shared" si="0"/>
        <v>52675582.024000004</v>
      </c>
      <c r="E32" s="62">
        <f t="shared" si="1"/>
        <v>5.2262017452803207E-3</v>
      </c>
    </row>
    <row r="33" spans="1:5" x14ac:dyDescent="0.2">
      <c r="A33" s="27" t="s">
        <v>33</v>
      </c>
      <c r="B33" s="50">
        <v>574493227.16700006</v>
      </c>
      <c r="C33" s="16">
        <v>116317518.23499998</v>
      </c>
      <c r="D33" s="50">
        <f t="shared" si="0"/>
        <v>690810745.40200007</v>
      </c>
      <c r="E33" s="62">
        <f t="shared" si="1"/>
        <v>6.8538707776088795E-2</v>
      </c>
    </row>
    <row r="34" spans="1:5" x14ac:dyDescent="0.2">
      <c r="A34" s="27" t="s">
        <v>34</v>
      </c>
      <c r="B34" s="50">
        <v>8238817.2189999996</v>
      </c>
      <c r="C34" s="16">
        <v>3985398.4699999997</v>
      </c>
      <c r="D34" s="50">
        <f t="shared" si="0"/>
        <v>12224215.688999999</v>
      </c>
      <c r="E34" s="62">
        <f t="shared" si="1"/>
        <v>1.2128241381258414E-3</v>
      </c>
    </row>
    <row r="35" spans="1:5" x14ac:dyDescent="0.2">
      <c r="A35" s="27" t="s">
        <v>35</v>
      </c>
      <c r="B35" s="50">
        <v>62665754.998999998</v>
      </c>
      <c r="C35" s="16">
        <v>17745697.069000002</v>
      </c>
      <c r="D35" s="50">
        <f t="shared" si="0"/>
        <v>80411452.068000004</v>
      </c>
      <c r="E35" s="62">
        <f t="shared" si="1"/>
        <v>7.9780128665087012E-3</v>
      </c>
    </row>
    <row r="36" spans="1:5" x14ac:dyDescent="0.2">
      <c r="A36" s="27" t="s">
        <v>36</v>
      </c>
      <c r="B36" s="50">
        <v>33461921.276000004</v>
      </c>
      <c r="C36" s="16">
        <v>22644735.432999998</v>
      </c>
      <c r="D36" s="50">
        <f t="shared" si="0"/>
        <v>56106656.709000006</v>
      </c>
      <c r="E36" s="62">
        <f t="shared" si="1"/>
        <v>5.5666154211797955E-3</v>
      </c>
    </row>
    <row r="37" spans="1:5" x14ac:dyDescent="0.2">
      <c r="A37" s="27" t="s">
        <v>37</v>
      </c>
      <c r="B37" s="50">
        <v>9077821.2960000001</v>
      </c>
      <c r="C37" s="16">
        <v>5359287.0490000006</v>
      </c>
      <c r="D37" s="50">
        <f t="shared" si="0"/>
        <v>14437108.345000001</v>
      </c>
      <c r="E37" s="62">
        <f t="shared" si="1"/>
        <v>1.4323760256709276E-3</v>
      </c>
    </row>
    <row r="38" spans="1:5" x14ac:dyDescent="0.2">
      <c r="A38" s="27" t="s">
        <v>38</v>
      </c>
      <c r="B38" s="50">
        <v>2297196.4079999998</v>
      </c>
      <c r="C38" s="16">
        <v>1444733.8930000002</v>
      </c>
      <c r="D38" s="50">
        <f t="shared" si="0"/>
        <v>3741930.301</v>
      </c>
      <c r="E38" s="62">
        <f t="shared" si="1"/>
        <v>3.7125517969394985E-4</v>
      </c>
    </row>
    <row r="39" spans="1:5" x14ac:dyDescent="0.2">
      <c r="A39" s="27" t="s">
        <v>39</v>
      </c>
      <c r="B39" s="50">
        <v>127055287.605</v>
      </c>
      <c r="C39" s="16">
        <v>20520498.098999996</v>
      </c>
      <c r="D39" s="50">
        <f t="shared" si="0"/>
        <v>147575785.704</v>
      </c>
      <c r="E39" s="62">
        <f t="shared" si="1"/>
        <v>1.4641714418190161E-2</v>
      </c>
    </row>
    <row r="40" spans="1:5" x14ac:dyDescent="0.2">
      <c r="A40" s="27" t="s">
        <v>1</v>
      </c>
      <c r="B40" s="50">
        <v>283149975.03799999</v>
      </c>
      <c r="C40" s="16">
        <v>42495823.108000003</v>
      </c>
      <c r="D40" s="50">
        <f t="shared" si="0"/>
        <v>325645798.14599997</v>
      </c>
      <c r="E40" s="62">
        <f t="shared" si="1"/>
        <v>3.2308909996256213E-2</v>
      </c>
    </row>
    <row r="41" spans="1:5" x14ac:dyDescent="0.2">
      <c r="A41" s="27" t="s">
        <v>40</v>
      </c>
      <c r="B41" s="50">
        <v>119002528.51100001</v>
      </c>
      <c r="C41" s="16">
        <v>16255005.703000002</v>
      </c>
      <c r="D41" s="50">
        <f t="shared" si="0"/>
        <v>135257534.21400002</v>
      </c>
      <c r="E41" s="62">
        <f t="shared" si="1"/>
        <v>1.3419560529002793E-2</v>
      </c>
    </row>
    <row r="42" spans="1:5" x14ac:dyDescent="0.2">
      <c r="A42" s="27" t="s">
        <v>41</v>
      </c>
      <c r="B42" s="50">
        <v>18609933.870000001</v>
      </c>
      <c r="C42" s="16">
        <v>5692824.835</v>
      </c>
      <c r="D42" s="50">
        <f t="shared" si="0"/>
        <v>24302758.705000002</v>
      </c>
      <c r="E42" s="62">
        <f t="shared" si="1"/>
        <v>2.4111953789391224E-3</v>
      </c>
    </row>
    <row r="43" spans="1:5" x14ac:dyDescent="0.2">
      <c r="A43" s="27" t="s">
        <v>42</v>
      </c>
      <c r="B43" s="50">
        <v>3421016.699</v>
      </c>
      <c r="C43" s="16">
        <v>2331256.7259999998</v>
      </c>
      <c r="D43" s="50">
        <f t="shared" si="0"/>
        <v>5752273.4249999998</v>
      </c>
      <c r="E43" s="62">
        <f t="shared" si="1"/>
        <v>5.7071113897455442E-4</v>
      </c>
    </row>
    <row r="44" spans="1:5" x14ac:dyDescent="0.2">
      <c r="A44" s="27" t="s">
        <v>2</v>
      </c>
      <c r="B44" s="50">
        <v>9367484.9539999999</v>
      </c>
      <c r="C44" s="16">
        <v>18196340.580000002</v>
      </c>
      <c r="D44" s="50">
        <f t="shared" si="0"/>
        <v>27563825.534000002</v>
      </c>
      <c r="E44" s="62">
        <f t="shared" si="1"/>
        <v>2.7347417451744388E-3</v>
      </c>
    </row>
    <row r="45" spans="1:5" x14ac:dyDescent="0.2">
      <c r="A45" s="27" t="s">
        <v>43</v>
      </c>
      <c r="B45" s="50">
        <v>136744881.77899998</v>
      </c>
      <c r="C45" s="16">
        <v>21884371.390999995</v>
      </c>
      <c r="D45" s="50">
        <f t="shared" si="0"/>
        <v>158629253.16999999</v>
      </c>
      <c r="E45" s="62">
        <f t="shared" si="1"/>
        <v>1.5738382907508199E-2</v>
      </c>
    </row>
    <row r="46" spans="1:5" x14ac:dyDescent="0.2">
      <c r="A46" s="27" t="s">
        <v>44</v>
      </c>
      <c r="B46" s="50">
        <v>185404008.96499997</v>
      </c>
      <c r="C46" s="16">
        <v>50727923.484999992</v>
      </c>
      <c r="D46" s="50">
        <f t="shared" si="0"/>
        <v>236131932.44999996</v>
      </c>
      <c r="E46" s="62">
        <f t="shared" si="1"/>
        <v>2.3427802220093878E-2</v>
      </c>
    </row>
    <row r="47" spans="1:5" x14ac:dyDescent="0.2">
      <c r="A47" s="27" t="s">
        <v>45</v>
      </c>
      <c r="B47" s="50">
        <v>74207711.018000007</v>
      </c>
      <c r="C47" s="16">
        <v>9721057.9199999999</v>
      </c>
      <c r="D47" s="50">
        <f t="shared" si="0"/>
        <v>83928768.938000008</v>
      </c>
      <c r="E47" s="62">
        <f t="shared" si="1"/>
        <v>8.3269830507645224E-3</v>
      </c>
    </row>
    <row r="48" spans="1:5" x14ac:dyDescent="0.2">
      <c r="A48" s="27" t="s">
        <v>46</v>
      </c>
      <c r="B48" s="50">
        <v>987042316.45700002</v>
      </c>
      <c r="C48" s="16">
        <v>162333848.09799999</v>
      </c>
      <c r="D48" s="50">
        <f t="shared" si="0"/>
        <v>1149376164.5550001</v>
      </c>
      <c r="E48" s="62">
        <f t="shared" si="1"/>
        <v>0.11403522251437291</v>
      </c>
    </row>
    <row r="49" spans="1:5" x14ac:dyDescent="0.2">
      <c r="A49" s="27" t="s">
        <v>47</v>
      </c>
      <c r="B49" s="50">
        <v>54693466.371999994</v>
      </c>
      <c r="C49" s="16">
        <v>5129682.2359999996</v>
      </c>
      <c r="D49" s="50">
        <f t="shared" si="0"/>
        <v>59823148.607999995</v>
      </c>
      <c r="E49" s="62">
        <f t="shared" si="1"/>
        <v>5.9353467327773468E-3</v>
      </c>
    </row>
    <row r="50" spans="1:5" x14ac:dyDescent="0.2">
      <c r="A50" s="27" t="s">
        <v>48</v>
      </c>
      <c r="B50" s="50">
        <v>28792893.872000001</v>
      </c>
      <c r="C50" s="16">
        <v>8669868.3029999994</v>
      </c>
      <c r="D50" s="50">
        <f t="shared" si="0"/>
        <v>37462762.174999997</v>
      </c>
      <c r="E50" s="62">
        <f t="shared" si="1"/>
        <v>3.7168635929414472E-3</v>
      </c>
    </row>
    <row r="51" spans="1:5" x14ac:dyDescent="0.2">
      <c r="A51" s="27" t="s">
        <v>49</v>
      </c>
      <c r="B51" s="50">
        <v>96896400.521999985</v>
      </c>
      <c r="C51" s="16">
        <v>10844533.665999999</v>
      </c>
      <c r="D51" s="50">
        <f t="shared" si="0"/>
        <v>107740934.18799998</v>
      </c>
      <c r="E51" s="62">
        <f t="shared" si="1"/>
        <v>1.0689504257113087E-2</v>
      </c>
    </row>
    <row r="52" spans="1:5" x14ac:dyDescent="0.2">
      <c r="A52" s="27" t="s">
        <v>3</v>
      </c>
      <c r="B52" s="50">
        <v>27922506.374999996</v>
      </c>
      <c r="C52" s="16">
        <v>8700433.8300000019</v>
      </c>
      <c r="D52" s="50">
        <f t="shared" si="0"/>
        <v>36622940.204999998</v>
      </c>
      <c r="E52" s="62">
        <f t="shared" si="1"/>
        <v>3.633540753844216E-3</v>
      </c>
    </row>
    <row r="53" spans="1:5" x14ac:dyDescent="0.2">
      <c r="A53" s="27" t="s">
        <v>50</v>
      </c>
      <c r="B53" s="50">
        <v>589719331.80700004</v>
      </c>
      <c r="C53" s="16">
        <v>113229049.75100002</v>
      </c>
      <c r="D53" s="50">
        <f t="shared" si="0"/>
        <v>702948381.55800009</v>
      </c>
      <c r="E53" s="62">
        <f t="shared" si="1"/>
        <v>6.9742941935915695E-2</v>
      </c>
    </row>
    <row r="54" spans="1:5" x14ac:dyDescent="0.2">
      <c r="A54" s="27" t="s">
        <v>51</v>
      </c>
      <c r="B54" s="50">
        <v>156528720.421</v>
      </c>
      <c r="C54" s="16">
        <v>22819294.564000003</v>
      </c>
      <c r="D54" s="50">
        <f t="shared" si="0"/>
        <v>179348014.98500001</v>
      </c>
      <c r="E54" s="62">
        <f t="shared" si="1"/>
        <v>1.7793992451760898E-2</v>
      </c>
    </row>
    <row r="55" spans="1:5" x14ac:dyDescent="0.2">
      <c r="A55" s="27" t="s">
        <v>4</v>
      </c>
      <c r="B55" s="50">
        <v>519109493.57800001</v>
      </c>
      <c r="C55" s="16">
        <v>76458067.175999999</v>
      </c>
      <c r="D55" s="50">
        <f t="shared" si="0"/>
        <v>595567560.75399995</v>
      </c>
      <c r="E55" s="62">
        <f t="shared" si="1"/>
        <v>5.9089166286321389E-2</v>
      </c>
    </row>
    <row r="56" spans="1:5" x14ac:dyDescent="0.2">
      <c r="A56" s="27" t="s">
        <v>52</v>
      </c>
      <c r="B56" s="50">
        <v>188270133.93700001</v>
      </c>
      <c r="C56" s="16">
        <v>29121417.391000003</v>
      </c>
      <c r="D56" s="50">
        <f t="shared" si="0"/>
        <v>217391551.32800001</v>
      </c>
      <c r="E56" s="62">
        <f t="shared" si="1"/>
        <v>2.1568477486246785E-2</v>
      </c>
    </row>
    <row r="57" spans="1:5" x14ac:dyDescent="0.2">
      <c r="A57" s="27" t="s">
        <v>53</v>
      </c>
      <c r="B57" s="50">
        <v>364822662.61299998</v>
      </c>
      <c r="C57" s="16">
        <v>44401358.003999993</v>
      </c>
      <c r="D57" s="50">
        <f t="shared" si="0"/>
        <v>409224020.61699998</v>
      </c>
      <c r="E57" s="62">
        <f t="shared" si="1"/>
        <v>4.0601113620059637E-2</v>
      </c>
    </row>
    <row r="58" spans="1:5" x14ac:dyDescent="0.2">
      <c r="A58" s="27" t="s">
        <v>54</v>
      </c>
      <c r="B58" s="50">
        <v>240531377.91499996</v>
      </c>
      <c r="C58" s="16">
        <v>89288262.030000016</v>
      </c>
      <c r="D58" s="50">
        <f t="shared" si="0"/>
        <v>329819639.94499999</v>
      </c>
      <c r="E58" s="62">
        <f t="shared" si="1"/>
        <v>3.2723017225000636E-2</v>
      </c>
    </row>
    <row r="59" spans="1:5" x14ac:dyDescent="0.2">
      <c r="A59" s="27" t="s">
        <v>55</v>
      </c>
      <c r="B59" s="50">
        <v>33256068.218000002</v>
      </c>
      <c r="C59" s="16">
        <v>8270906.8499999996</v>
      </c>
      <c r="D59" s="50">
        <f t="shared" si="0"/>
        <v>41526975.068000004</v>
      </c>
      <c r="E59" s="62">
        <f t="shared" si="1"/>
        <v>4.1200940025249598E-3</v>
      </c>
    </row>
    <row r="60" spans="1:5" x14ac:dyDescent="0.2">
      <c r="A60" s="27" t="s">
        <v>69</v>
      </c>
      <c r="B60" s="50">
        <v>96553045.081999987</v>
      </c>
      <c r="C60" s="16">
        <v>21351305.004999999</v>
      </c>
      <c r="D60" s="50">
        <f t="shared" si="0"/>
        <v>117904350.08699998</v>
      </c>
      <c r="E60" s="62">
        <f t="shared" si="1"/>
        <v>1.1697866383708344E-2</v>
      </c>
    </row>
    <row r="61" spans="1:5" x14ac:dyDescent="0.2">
      <c r="A61" s="27" t="s">
        <v>70</v>
      </c>
      <c r="B61" s="50">
        <v>119184207.771</v>
      </c>
      <c r="C61" s="16">
        <v>24321215.032000002</v>
      </c>
      <c r="D61" s="50">
        <f t="shared" si="0"/>
        <v>143505422.803</v>
      </c>
      <c r="E61" s="62">
        <f t="shared" si="1"/>
        <v>1.4237873836278067E-2</v>
      </c>
    </row>
    <row r="62" spans="1:5" x14ac:dyDescent="0.2">
      <c r="A62" s="27" t="s">
        <v>56</v>
      </c>
      <c r="B62" s="50">
        <v>64267028.111000001</v>
      </c>
      <c r="C62" s="16">
        <v>12322006.916999999</v>
      </c>
      <c r="D62" s="50">
        <f t="shared" si="0"/>
        <v>76589035.027999997</v>
      </c>
      <c r="E62" s="62">
        <f t="shared" si="1"/>
        <v>7.598772204364038E-3</v>
      </c>
    </row>
    <row r="63" spans="1:5" x14ac:dyDescent="0.2">
      <c r="A63" s="27" t="s">
        <v>6</v>
      </c>
      <c r="B63" s="50">
        <v>154661360.33099997</v>
      </c>
      <c r="C63" s="16">
        <v>19310036.706</v>
      </c>
      <c r="D63" s="50">
        <f t="shared" si="0"/>
        <v>173971397.03699997</v>
      </c>
      <c r="E63" s="62">
        <f t="shared" si="1"/>
        <v>1.7260551927254862E-2</v>
      </c>
    </row>
    <row r="64" spans="1:5" x14ac:dyDescent="0.2">
      <c r="A64" s="27" t="s">
        <v>5</v>
      </c>
      <c r="B64" s="50">
        <v>199043685.65600002</v>
      </c>
      <c r="C64" s="16">
        <v>23703672.574999999</v>
      </c>
      <c r="D64" s="50">
        <f t="shared" si="0"/>
        <v>222747358.23100001</v>
      </c>
      <c r="E64" s="62">
        <f t="shared" si="1"/>
        <v>2.2099853245343096E-2</v>
      </c>
    </row>
    <row r="65" spans="1:5" x14ac:dyDescent="0.2">
      <c r="A65" s="27" t="s">
        <v>57</v>
      </c>
      <c r="B65" s="50">
        <v>44143829.587999992</v>
      </c>
      <c r="C65" s="16">
        <v>32977989.973999996</v>
      </c>
      <c r="D65" s="50">
        <f t="shared" si="0"/>
        <v>77121819.561999992</v>
      </c>
      <c r="E65" s="62">
        <f t="shared" si="1"/>
        <v>7.6516323599515072E-3</v>
      </c>
    </row>
    <row r="66" spans="1:5" x14ac:dyDescent="0.2">
      <c r="A66" s="27" t="s">
        <v>58</v>
      </c>
      <c r="B66" s="50">
        <v>22656167.588000003</v>
      </c>
      <c r="C66" s="16">
        <v>8533398.8640000001</v>
      </c>
      <c r="D66" s="50">
        <f t="shared" si="0"/>
        <v>31189566.452000003</v>
      </c>
      <c r="E66" s="62">
        <f t="shared" si="1"/>
        <v>3.0944692087447969E-3</v>
      </c>
    </row>
    <row r="67" spans="1:5" x14ac:dyDescent="0.2">
      <c r="A67" s="27" t="s">
        <v>59</v>
      </c>
      <c r="B67" s="50">
        <v>12906447.286000002</v>
      </c>
      <c r="C67" s="16">
        <v>7808146.7980000004</v>
      </c>
      <c r="D67" s="50">
        <f t="shared" si="0"/>
        <v>20714594.084000003</v>
      </c>
      <c r="E67" s="62">
        <f t="shared" si="1"/>
        <v>2.055196043306166E-3</v>
      </c>
    </row>
    <row r="68" spans="1:5" x14ac:dyDescent="0.2">
      <c r="A68" s="27" t="s">
        <v>60</v>
      </c>
      <c r="B68" s="50">
        <v>3853251.9280000008</v>
      </c>
      <c r="C68" s="16">
        <v>3270534.0149999997</v>
      </c>
      <c r="D68" s="50">
        <f t="shared" si="0"/>
        <v>7123785.943</v>
      </c>
      <c r="E68" s="62">
        <f t="shared" si="1"/>
        <v>7.0678559396547644E-4</v>
      </c>
    </row>
    <row r="69" spans="1:5" x14ac:dyDescent="0.2">
      <c r="A69" s="27" t="s">
        <v>61</v>
      </c>
      <c r="B69" s="50">
        <v>214537185.93200001</v>
      </c>
      <c r="C69" s="16">
        <v>30734467.245999999</v>
      </c>
      <c r="D69" s="50">
        <f t="shared" si="0"/>
        <v>245271653.178</v>
      </c>
      <c r="E69" s="62">
        <f t="shared" si="1"/>
        <v>2.4334598549335871E-2</v>
      </c>
    </row>
    <row r="70" spans="1:5" x14ac:dyDescent="0.2">
      <c r="A70" s="27" t="s">
        <v>62</v>
      </c>
      <c r="B70" s="50">
        <v>10361577.021000002</v>
      </c>
      <c r="C70" s="16">
        <v>2948558.0279999999</v>
      </c>
      <c r="D70" s="50">
        <f t="shared" si="0"/>
        <v>13310135.049000002</v>
      </c>
      <c r="E70" s="62">
        <f t="shared" si="1"/>
        <v>1.3205635011551851E-3</v>
      </c>
    </row>
    <row r="71" spans="1:5" x14ac:dyDescent="0.2">
      <c r="A71" s="27" t="s">
        <v>63</v>
      </c>
      <c r="B71" s="50">
        <v>37625630.729000002</v>
      </c>
      <c r="C71" s="16">
        <v>11249354.042000001</v>
      </c>
      <c r="D71" s="50">
        <f t="shared" si="0"/>
        <v>48874984.771000005</v>
      </c>
      <c r="E71" s="62">
        <f t="shared" si="1"/>
        <v>4.8491259307656114E-3</v>
      </c>
    </row>
    <row r="72" spans="1:5" x14ac:dyDescent="0.2">
      <c r="A72" s="27" t="s">
        <v>64</v>
      </c>
      <c r="B72" s="50">
        <v>10014292.151000001</v>
      </c>
      <c r="C72" s="16">
        <v>2404092.4840000002</v>
      </c>
      <c r="D72" s="50">
        <f>SUM(B72:C72)</f>
        <v>12418384.635000002</v>
      </c>
      <c r="E72" s="62">
        <f>(D72/D$73)</f>
        <v>1.2320885875248459E-3</v>
      </c>
    </row>
    <row r="73" spans="1:5" x14ac:dyDescent="0.2">
      <c r="A73" s="31" t="s">
        <v>66</v>
      </c>
      <c r="B73" s="53">
        <f>SUM(B6:B72)</f>
        <v>8440146629.3310022</v>
      </c>
      <c r="C73" s="53">
        <f>SUM(C6:C72)</f>
        <v>1638986284.2750008</v>
      </c>
      <c r="D73" s="53">
        <f>SUM(D6:D72)</f>
        <v>10079132913.606001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0.83738816639053326</v>
      </c>
      <c r="C74" s="33">
        <f>(C73/$D73)</f>
        <v>0.16261183360946696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87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117937127.926</v>
      </c>
      <c r="C6" s="46">
        <v>19195953.502</v>
      </c>
      <c r="D6" s="46">
        <f>SUM(B6:C6)</f>
        <v>137133081.428</v>
      </c>
      <c r="E6" s="61">
        <f>(D6/D$73)</f>
        <v>1.3167181201652046E-2</v>
      </c>
    </row>
    <row r="7" spans="1:5" x14ac:dyDescent="0.2">
      <c r="A7" s="27" t="s">
        <v>8</v>
      </c>
      <c r="B7" s="50">
        <v>15252201.282000003</v>
      </c>
      <c r="C7" s="16">
        <v>3321794.3750000005</v>
      </c>
      <c r="D7" s="50">
        <f>SUM(B7:C7)</f>
        <v>18573995.657000005</v>
      </c>
      <c r="E7" s="62">
        <f>(D7/D$73)</f>
        <v>1.7834293804797504E-3</v>
      </c>
    </row>
    <row r="8" spans="1:5" x14ac:dyDescent="0.2">
      <c r="A8" s="27" t="s">
        <v>9</v>
      </c>
      <c r="B8" s="50">
        <v>85783438.196999997</v>
      </c>
      <c r="C8" s="16">
        <v>17112161.218000002</v>
      </c>
      <c r="D8" s="50">
        <f t="shared" ref="D8:D71" si="0">SUM(B8:C8)</f>
        <v>102895599.41499999</v>
      </c>
      <c r="E8" s="62">
        <f t="shared" ref="E8:E71" si="1">(D8/D$73)</f>
        <v>9.8797823854140654E-3</v>
      </c>
    </row>
    <row r="9" spans="1:5" x14ac:dyDescent="0.2">
      <c r="A9" s="27" t="s">
        <v>10</v>
      </c>
      <c r="B9" s="50">
        <v>15300363.863999998</v>
      </c>
      <c r="C9" s="16">
        <v>3660209.4210000001</v>
      </c>
      <c r="D9" s="50">
        <f t="shared" si="0"/>
        <v>18960573.284999996</v>
      </c>
      <c r="E9" s="62">
        <f t="shared" si="1"/>
        <v>1.8205476135375646E-3</v>
      </c>
    </row>
    <row r="10" spans="1:5" x14ac:dyDescent="0.2">
      <c r="A10" s="27" t="s">
        <v>11</v>
      </c>
      <c r="B10" s="50">
        <v>259371190.23500001</v>
      </c>
      <c r="C10" s="16">
        <v>40972456.393000007</v>
      </c>
      <c r="D10" s="50">
        <f t="shared" si="0"/>
        <v>300343646.62800002</v>
      </c>
      <c r="E10" s="62">
        <f t="shared" si="1"/>
        <v>2.8838258257852838E-2</v>
      </c>
    </row>
    <row r="11" spans="1:5" x14ac:dyDescent="0.2">
      <c r="A11" s="27" t="s">
        <v>12</v>
      </c>
      <c r="B11" s="50">
        <v>816577743.11199999</v>
      </c>
      <c r="C11" s="16">
        <v>101718692.18000002</v>
      </c>
      <c r="D11" s="50">
        <f t="shared" si="0"/>
        <v>918296435.29200006</v>
      </c>
      <c r="E11" s="62">
        <f t="shared" si="1"/>
        <v>8.8172565178368953E-2</v>
      </c>
    </row>
    <row r="12" spans="1:5" x14ac:dyDescent="0.2">
      <c r="A12" s="27" t="s">
        <v>13</v>
      </c>
      <c r="B12" s="50">
        <v>4901344.6489999993</v>
      </c>
      <c r="C12" s="16">
        <v>2406197.3679999998</v>
      </c>
      <c r="D12" s="50">
        <f t="shared" si="0"/>
        <v>7307542.0169999991</v>
      </c>
      <c r="E12" s="62">
        <f t="shared" si="1"/>
        <v>7.0165221166596349E-4</v>
      </c>
    </row>
    <row r="13" spans="1:5" x14ac:dyDescent="0.2">
      <c r="A13" s="27" t="s">
        <v>14</v>
      </c>
      <c r="B13" s="50">
        <v>79201796.883999988</v>
      </c>
      <c r="C13" s="16">
        <v>16802976.786000002</v>
      </c>
      <c r="D13" s="50">
        <f t="shared" si="0"/>
        <v>96004773.669999987</v>
      </c>
      <c r="E13" s="62">
        <f t="shared" si="1"/>
        <v>9.2181422452771861E-3</v>
      </c>
    </row>
    <row r="14" spans="1:5" x14ac:dyDescent="0.2">
      <c r="A14" s="27" t="s">
        <v>15</v>
      </c>
      <c r="B14" s="50">
        <v>51782838.806000002</v>
      </c>
      <c r="C14" s="16">
        <v>9628975.6179999989</v>
      </c>
      <c r="D14" s="50">
        <f t="shared" si="0"/>
        <v>61411814.424000002</v>
      </c>
      <c r="E14" s="62">
        <f t="shared" si="1"/>
        <v>5.896611379418268E-3</v>
      </c>
    </row>
    <row r="15" spans="1:5" x14ac:dyDescent="0.2">
      <c r="A15" s="27" t="s">
        <v>16</v>
      </c>
      <c r="B15" s="50">
        <v>74385192.627000004</v>
      </c>
      <c r="C15" s="16">
        <v>11421489.221000001</v>
      </c>
      <c r="D15" s="50">
        <f t="shared" si="0"/>
        <v>85806681.848000005</v>
      </c>
      <c r="E15" s="62">
        <f t="shared" si="1"/>
        <v>8.2389465506054974E-3</v>
      </c>
    </row>
    <row r="16" spans="1:5" x14ac:dyDescent="0.2">
      <c r="A16" s="27" t="s">
        <v>17</v>
      </c>
      <c r="B16" s="50">
        <v>140781551.17799997</v>
      </c>
      <c r="C16" s="16">
        <v>17723732.502</v>
      </c>
      <c r="D16" s="50">
        <f t="shared" si="0"/>
        <v>158505283.67999998</v>
      </c>
      <c r="E16" s="62">
        <f t="shared" si="1"/>
        <v>1.5219287497230267E-2</v>
      </c>
    </row>
    <row r="17" spans="1:5" x14ac:dyDescent="0.2">
      <c r="A17" s="27" t="s">
        <v>18</v>
      </c>
      <c r="B17" s="50">
        <v>47177345.217</v>
      </c>
      <c r="C17" s="16">
        <v>16423533.209000001</v>
      </c>
      <c r="D17" s="50">
        <f t="shared" si="0"/>
        <v>63600878.425999999</v>
      </c>
      <c r="E17" s="62">
        <f t="shared" si="1"/>
        <v>6.1067999209153184E-3</v>
      </c>
    </row>
    <row r="18" spans="1:5" x14ac:dyDescent="0.2">
      <c r="A18" s="27" t="s">
        <v>71</v>
      </c>
      <c r="B18" s="50">
        <v>11909150.010000002</v>
      </c>
      <c r="C18" s="16">
        <v>4650461.3159999996</v>
      </c>
      <c r="D18" s="50">
        <f t="shared" si="0"/>
        <v>16559611.326000001</v>
      </c>
      <c r="E18" s="62">
        <f t="shared" si="1"/>
        <v>1.5900131513696969E-3</v>
      </c>
    </row>
    <row r="19" spans="1:5" x14ac:dyDescent="0.2">
      <c r="A19" s="27" t="s">
        <v>19</v>
      </c>
      <c r="B19" s="50">
        <v>7041104.9349999987</v>
      </c>
      <c r="C19" s="16">
        <v>4151109.1530000004</v>
      </c>
      <c r="D19" s="50">
        <f t="shared" si="0"/>
        <v>11192214.088</v>
      </c>
      <c r="E19" s="62">
        <f t="shared" si="1"/>
        <v>1.0746488696219774E-3</v>
      </c>
    </row>
    <row r="20" spans="1:5" x14ac:dyDescent="0.2">
      <c r="A20" s="27" t="s">
        <v>20</v>
      </c>
      <c r="B20" s="50">
        <v>454114646.37099999</v>
      </c>
      <c r="C20" s="16">
        <v>135292169.64399999</v>
      </c>
      <c r="D20" s="50">
        <f t="shared" si="0"/>
        <v>589406816.01499999</v>
      </c>
      <c r="E20" s="62">
        <f t="shared" si="1"/>
        <v>5.659339283521473E-2</v>
      </c>
    </row>
    <row r="21" spans="1:5" x14ac:dyDescent="0.2">
      <c r="A21" s="27" t="s">
        <v>22</v>
      </c>
      <c r="B21" s="50">
        <v>139627405.87</v>
      </c>
      <c r="C21" s="16">
        <v>32869468.825000007</v>
      </c>
      <c r="D21" s="50">
        <f t="shared" si="0"/>
        <v>172496874.69500002</v>
      </c>
      <c r="E21" s="62">
        <f t="shared" si="1"/>
        <v>1.6562725654350945E-2</v>
      </c>
    </row>
    <row r="22" spans="1:5" x14ac:dyDescent="0.2">
      <c r="A22" s="27" t="s">
        <v>21</v>
      </c>
      <c r="B22" s="50">
        <v>37661865.979999997</v>
      </c>
      <c r="C22" s="16">
        <v>5397529.5729999999</v>
      </c>
      <c r="D22" s="50">
        <f t="shared" si="0"/>
        <v>43059395.552999996</v>
      </c>
      <c r="E22" s="62">
        <f t="shared" si="1"/>
        <v>4.1344572569649591E-3</v>
      </c>
    </row>
    <row r="23" spans="1:5" x14ac:dyDescent="0.2">
      <c r="A23" s="27" t="s">
        <v>23</v>
      </c>
      <c r="B23" s="50">
        <v>6465113.2250000006</v>
      </c>
      <c r="C23" s="16">
        <v>1869311.9910000004</v>
      </c>
      <c r="D23" s="50">
        <f t="shared" si="0"/>
        <v>8334425.2160000009</v>
      </c>
      <c r="E23" s="62">
        <f t="shared" si="1"/>
        <v>8.0025101082781454E-4</v>
      </c>
    </row>
    <row r="24" spans="1:5" x14ac:dyDescent="0.2">
      <c r="A24" s="27" t="s">
        <v>24</v>
      </c>
      <c r="B24" s="50">
        <v>30521870.348999999</v>
      </c>
      <c r="C24" s="16">
        <v>40544597.736999996</v>
      </c>
      <c r="D24" s="50">
        <f t="shared" si="0"/>
        <v>71066468.085999995</v>
      </c>
      <c r="E24" s="62">
        <f t="shared" si="1"/>
        <v>6.8236274785459794E-3</v>
      </c>
    </row>
    <row r="25" spans="1:5" x14ac:dyDescent="0.2">
      <c r="A25" s="27" t="s">
        <v>25</v>
      </c>
      <c r="B25" s="50">
        <v>6406258.3250000002</v>
      </c>
      <c r="C25" s="16">
        <v>1256797.865</v>
      </c>
      <c r="D25" s="50">
        <f t="shared" si="0"/>
        <v>7663056.1900000004</v>
      </c>
      <c r="E25" s="62">
        <f t="shared" si="1"/>
        <v>7.3578780817484997E-4</v>
      </c>
    </row>
    <row r="26" spans="1:5" x14ac:dyDescent="0.2">
      <c r="A26" s="27" t="s">
        <v>26</v>
      </c>
      <c r="B26" s="50">
        <v>3308893.0619999999</v>
      </c>
      <c r="C26" s="16">
        <v>2783156.9110000003</v>
      </c>
      <c r="D26" s="50">
        <f t="shared" si="0"/>
        <v>6092049.9730000002</v>
      </c>
      <c r="E26" s="62">
        <f t="shared" si="1"/>
        <v>5.8494365508826108E-4</v>
      </c>
    </row>
    <row r="27" spans="1:5" x14ac:dyDescent="0.2">
      <c r="A27" s="27" t="s">
        <v>27</v>
      </c>
      <c r="B27" s="50">
        <v>5576712.0579999993</v>
      </c>
      <c r="C27" s="16">
        <v>2345496.2599999998</v>
      </c>
      <c r="D27" s="50">
        <f t="shared" si="0"/>
        <v>7922208.317999999</v>
      </c>
      <c r="E27" s="62">
        <f t="shared" si="1"/>
        <v>7.6067095812405673E-4</v>
      </c>
    </row>
    <row r="28" spans="1:5" x14ac:dyDescent="0.2">
      <c r="A28" s="27" t="s">
        <v>28</v>
      </c>
      <c r="B28" s="50">
        <v>9601731.4039999992</v>
      </c>
      <c r="C28" s="16">
        <v>7334020.1770000001</v>
      </c>
      <c r="D28" s="50">
        <f t="shared" si="0"/>
        <v>16935751.581</v>
      </c>
      <c r="E28" s="62">
        <f t="shared" si="1"/>
        <v>1.6261292135426376E-3</v>
      </c>
    </row>
    <row r="29" spans="1:5" x14ac:dyDescent="0.2">
      <c r="A29" s="27" t="s">
        <v>29</v>
      </c>
      <c r="B29" s="50">
        <v>13707887.694</v>
      </c>
      <c r="C29" s="16">
        <v>4788592.9270000001</v>
      </c>
      <c r="D29" s="50">
        <f t="shared" si="0"/>
        <v>18496480.620999999</v>
      </c>
      <c r="E29" s="62">
        <f t="shared" si="1"/>
        <v>1.775986577370272E-3</v>
      </c>
    </row>
    <row r="30" spans="1:5" x14ac:dyDescent="0.2">
      <c r="A30" s="27" t="s">
        <v>30</v>
      </c>
      <c r="B30" s="50">
        <v>19309612.427999999</v>
      </c>
      <c r="C30" s="16">
        <v>11243750.983999999</v>
      </c>
      <c r="D30" s="50">
        <f t="shared" si="0"/>
        <v>30553363.412</v>
      </c>
      <c r="E30" s="62">
        <f t="shared" si="1"/>
        <v>2.9336588092126643E-3</v>
      </c>
    </row>
    <row r="31" spans="1:5" x14ac:dyDescent="0.2">
      <c r="A31" s="27" t="s">
        <v>31</v>
      </c>
      <c r="B31" s="50">
        <v>76656633.268000007</v>
      </c>
      <c r="C31" s="16">
        <v>17184653.309999999</v>
      </c>
      <c r="D31" s="50">
        <f t="shared" si="0"/>
        <v>93841286.578000009</v>
      </c>
      <c r="E31" s="62">
        <f t="shared" si="1"/>
        <v>9.0104095357722534E-3</v>
      </c>
    </row>
    <row r="32" spans="1:5" x14ac:dyDescent="0.2">
      <c r="A32" s="27" t="s">
        <v>32</v>
      </c>
      <c r="B32" s="50">
        <v>37807017.396999992</v>
      </c>
      <c r="C32" s="16">
        <v>14401129.98</v>
      </c>
      <c r="D32" s="50">
        <f t="shared" si="0"/>
        <v>52208147.376999989</v>
      </c>
      <c r="E32" s="62">
        <f t="shared" si="1"/>
        <v>5.0128979058670278E-3</v>
      </c>
    </row>
    <row r="33" spans="1:5" x14ac:dyDescent="0.2">
      <c r="A33" s="27" t="s">
        <v>33</v>
      </c>
      <c r="B33" s="50">
        <v>583098665.03299999</v>
      </c>
      <c r="C33" s="16">
        <v>125173008.972</v>
      </c>
      <c r="D33" s="50">
        <f t="shared" si="0"/>
        <v>708271674.005</v>
      </c>
      <c r="E33" s="62">
        <f t="shared" si="1"/>
        <v>6.8006504152812536E-2</v>
      </c>
    </row>
    <row r="34" spans="1:5" x14ac:dyDescent="0.2">
      <c r="A34" s="27" t="s">
        <v>34</v>
      </c>
      <c r="B34" s="50">
        <v>8638175.5879999995</v>
      </c>
      <c r="C34" s="16">
        <v>4066941.7859999998</v>
      </c>
      <c r="D34" s="50">
        <f t="shared" si="0"/>
        <v>12705117.374</v>
      </c>
      <c r="E34" s="62">
        <f t="shared" si="1"/>
        <v>1.219914122177364E-3</v>
      </c>
    </row>
    <row r="35" spans="1:5" x14ac:dyDescent="0.2">
      <c r="A35" s="27" t="s">
        <v>35</v>
      </c>
      <c r="B35" s="50">
        <v>67486113.277999997</v>
      </c>
      <c r="C35" s="16">
        <v>18913570.318</v>
      </c>
      <c r="D35" s="50">
        <f t="shared" si="0"/>
        <v>86399683.596000001</v>
      </c>
      <c r="E35" s="62">
        <f t="shared" si="1"/>
        <v>8.2958851199682222E-3</v>
      </c>
    </row>
    <row r="36" spans="1:5" x14ac:dyDescent="0.2">
      <c r="A36" s="27" t="s">
        <v>36</v>
      </c>
      <c r="B36" s="50">
        <v>33291753.952000007</v>
      </c>
      <c r="C36" s="16">
        <v>23282958.275000002</v>
      </c>
      <c r="D36" s="50">
        <f t="shared" si="0"/>
        <v>56574712.227000013</v>
      </c>
      <c r="E36" s="62">
        <f t="shared" si="1"/>
        <v>5.4321647232534812E-3</v>
      </c>
    </row>
    <row r="37" spans="1:5" x14ac:dyDescent="0.2">
      <c r="A37" s="27" t="s">
        <v>37</v>
      </c>
      <c r="B37" s="50">
        <v>8824822.8460000008</v>
      </c>
      <c r="C37" s="16">
        <v>5752225.817999999</v>
      </c>
      <c r="D37" s="50">
        <f t="shared" si="0"/>
        <v>14577048.664000001</v>
      </c>
      <c r="E37" s="62">
        <f t="shared" si="1"/>
        <v>1.3996523606520344E-3</v>
      </c>
    </row>
    <row r="38" spans="1:5" x14ac:dyDescent="0.2">
      <c r="A38" s="27" t="s">
        <v>38</v>
      </c>
      <c r="B38" s="50">
        <v>2510439.4270000001</v>
      </c>
      <c r="C38" s="16">
        <v>1174264.0259999998</v>
      </c>
      <c r="D38" s="50">
        <f t="shared" si="0"/>
        <v>3684703.4529999997</v>
      </c>
      <c r="E38" s="62">
        <f t="shared" si="1"/>
        <v>3.5379616307591906E-4</v>
      </c>
    </row>
    <row r="39" spans="1:5" x14ac:dyDescent="0.2">
      <c r="A39" s="27" t="s">
        <v>39</v>
      </c>
      <c r="B39" s="50">
        <v>130186041.24200001</v>
      </c>
      <c r="C39" s="16">
        <v>22367076.840999998</v>
      </c>
      <c r="D39" s="50">
        <f t="shared" si="0"/>
        <v>152553118.083</v>
      </c>
      <c r="E39" s="62">
        <f t="shared" si="1"/>
        <v>1.4647775195881689E-2</v>
      </c>
    </row>
    <row r="40" spans="1:5" x14ac:dyDescent="0.2">
      <c r="A40" s="27" t="s">
        <v>1</v>
      </c>
      <c r="B40" s="50">
        <v>303698719.58400005</v>
      </c>
      <c r="C40" s="16">
        <v>44871751.898000002</v>
      </c>
      <c r="D40" s="50">
        <f t="shared" si="0"/>
        <v>348570471.48200005</v>
      </c>
      <c r="E40" s="62">
        <f t="shared" si="1"/>
        <v>3.3468879367073372E-2</v>
      </c>
    </row>
    <row r="41" spans="1:5" x14ac:dyDescent="0.2">
      <c r="A41" s="27" t="s">
        <v>40</v>
      </c>
      <c r="B41" s="50">
        <v>117979530.43000001</v>
      </c>
      <c r="C41" s="16">
        <v>18373808.162</v>
      </c>
      <c r="D41" s="50">
        <f t="shared" si="0"/>
        <v>136353338.59200001</v>
      </c>
      <c r="E41" s="62">
        <f t="shared" si="1"/>
        <v>1.3092312212306886E-2</v>
      </c>
    </row>
    <row r="42" spans="1:5" x14ac:dyDescent="0.2">
      <c r="A42" s="27" t="s">
        <v>41</v>
      </c>
      <c r="B42" s="50">
        <v>16816387.923</v>
      </c>
      <c r="C42" s="16">
        <v>6192828.4230000004</v>
      </c>
      <c r="D42" s="50">
        <f t="shared" si="0"/>
        <v>23009216.346000001</v>
      </c>
      <c r="E42" s="62">
        <f t="shared" si="1"/>
        <v>2.2092883626688205E-3</v>
      </c>
    </row>
    <row r="43" spans="1:5" x14ac:dyDescent="0.2">
      <c r="A43" s="27" t="s">
        <v>42</v>
      </c>
      <c r="B43" s="50">
        <v>3477876.4210000006</v>
      </c>
      <c r="C43" s="16">
        <v>2528942.2229999998</v>
      </c>
      <c r="D43" s="50">
        <f t="shared" si="0"/>
        <v>6006818.6440000003</v>
      </c>
      <c r="E43" s="62">
        <f t="shared" si="1"/>
        <v>5.7675995250304761E-4</v>
      </c>
    </row>
    <row r="44" spans="1:5" x14ac:dyDescent="0.2">
      <c r="A44" s="27" t="s">
        <v>2</v>
      </c>
      <c r="B44" s="50">
        <v>9147548.6290000007</v>
      </c>
      <c r="C44" s="16">
        <v>18511282.697000001</v>
      </c>
      <c r="D44" s="50">
        <f t="shared" si="0"/>
        <v>27658831.326000001</v>
      </c>
      <c r="E44" s="62">
        <f t="shared" si="1"/>
        <v>2.6557329573796873E-3</v>
      </c>
    </row>
    <row r="45" spans="1:5" x14ac:dyDescent="0.2">
      <c r="A45" s="27" t="s">
        <v>43</v>
      </c>
      <c r="B45" s="50">
        <v>141562281.91099998</v>
      </c>
      <c r="C45" s="16">
        <v>23653743.397</v>
      </c>
      <c r="D45" s="50">
        <f t="shared" si="0"/>
        <v>165216025.30799997</v>
      </c>
      <c r="E45" s="62">
        <f t="shared" si="1"/>
        <v>1.5863636403367392E-2</v>
      </c>
    </row>
    <row r="46" spans="1:5" x14ac:dyDescent="0.2">
      <c r="A46" s="27" t="s">
        <v>44</v>
      </c>
      <c r="B46" s="50">
        <v>187145498.88600001</v>
      </c>
      <c r="C46" s="16">
        <v>54003835.163999997</v>
      </c>
      <c r="D46" s="50">
        <f t="shared" si="0"/>
        <v>241149334.05000001</v>
      </c>
      <c r="E46" s="62">
        <f t="shared" si="1"/>
        <v>2.3154565951769984E-2</v>
      </c>
    </row>
    <row r="47" spans="1:5" x14ac:dyDescent="0.2">
      <c r="A47" s="27" t="s">
        <v>45</v>
      </c>
      <c r="B47" s="50">
        <v>78778396.587000012</v>
      </c>
      <c r="C47" s="16">
        <v>10957761.497</v>
      </c>
      <c r="D47" s="50">
        <f t="shared" si="0"/>
        <v>89736158.084000006</v>
      </c>
      <c r="E47" s="62">
        <f t="shared" si="1"/>
        <v>8.6162451942895391E-3</v>
      </c>
    </row>
    <row r="48" spans="1:5" x14ac:dyDescent="0.2">
      <c r="A48" s="27" t="s">
        <v>46</v>
      </c>
      <c r="B48" s="50">
        <v>1021835763.987</v>
      </c>
      <c r="C48" s="16">
        <v>177563176.71900001</v>
      </c>
      <c r="D48" s="50">
        <f t="shared" si="0"/>
        <v>1199398940.7060001</v>
      </c>
      <c r="E48" s="62">
        <f t="shared" si="1"/>
        <v>0.11516333638019489</v>
      </c>
    </row>
    <row r="49" spans="1:5" x14ac:dyDescent="0.2">
      <c r="A49" s="27" t="s">
        <v>47</v>
      </c>
      <c r="B49" s="50">
        <v>55489581.497999996</v>
      </c>
      <c r="C49" s="16">
        <v>5743755.9529999997</v>
      </c>
      <c r="D49" s="50">
        <f t="shared" si="0"/>
        <v>61233337.450999998</v>
      </c>
      <c r="E49" s="62">
        <f t="shared" si="1"/>
        <v>5.8794744594326464E-3</v>
      </c>
    </row>
    <row r="50" spans="1:5" x14ac:dyDescent="0.2">
      <c r="A50" s="27" t="s">
        <v>48</v>
      </c>
      <c r="B50" s="50">
        <v>28280146.402000003</v>
      </c>
      <c r="C50" s="16">
        <v>8542948.277999999</v>
      </c>
      <c r="D50" s="50">
        <f t="shared" si="0"/>
        <v>36823094.68</v>
      </c>
      <c r="E50" s="62">
        <f t="shared" si="1"/>
        <v>3.5356629852419468E-3</v>
      </c>
    </row>
    <row r="51" spans="1:5" x14ac:dyDescent="0.2">
      <c r="A51" s="27" t="s">
        <v>49</v>
      </c>
      <c r="B51" s="50">
        <v>101782876.513</v>
      </c>
      <c r="C51" s="16">
        <v>11498139.243999999</v>
      </c>
      <c r="D51" s="50">
        <f t="shared" si="0"/>
        <v>113281015.757</v>
      </c>
      <c r="E51" s="62">
        <f t="shared" si="1"/>
        <v>1.0876964519773888E-2</v>
      </c>
    </row>
    <row r="52" spans="1:5" x14ac:dyDescent="0.2">
      <c r="A52" s="27" t="s">
        <v>3</v>
      </c>
      <c r="B52" s="50">
        <v>29824973.708000001</v>
      </c>
      <c r="C52" s="16">
        <v>9438702.5479999986</v>
      </c>
      <c r="D52" s="50">
        <f t="shared" si="0"/>
        <v>39263676.255999997</v>
      </c>
      <c r="E52" s="62">
        <f t="shared" si="1"/>
        <v>3.7700016255902123E-3</v>
      </c>
    </row>
    <row r="53" spans="1:5" x14ac:dyDescent="0.2">
      <c r="A53" s="27" t="s">
        <v>50</v>
      </c>
      <c r="B53" s="50">
        <v>582936518.38300002</v>
      </c>
      <c r="C53" s="16">
        <v>121678155.00399998</v>
      </c>
      <c r="D53" s="50">
        <f t="shared" si="0"/>
        <v>704614673.38699996</v>
      </c>
      <c r="E53" s="62">
        <f t="shared" si="1"/>
        <v>6.765536794781854E-2</v>
      </c>
    </row>
    <row r="54" spans="1:5" x14ac:dyDescent="0.2">
      <c r="A54" s="27" t="s">
        <v>51</v>
      </c>
      <c r="B54" s="50">
        <v>171159122.664</v>
      </c>
      <c r="C54" s="16">
        <v>25985439.987</v>
      </c>
      <c r="D54" s="50">
        <f t="shared" si="0"/>
        <v>197144562.65099999</v>
      </c>
      <c r="E54" s="62">
        <f t="shared" si="1"/>
        <v>1.8929336031211937E-2</v>
      </c>
    </row>
    <row r="55" spans="1:5" x14ac:dyDescent="0.2">
      <c r="A55" s="27" t="s">
        <v>4</v>
      </c>
      <c r="B55" s="50">
        <v>541131482.82799995</v>
      </c>
      <c r="C55" s="16">
        <v>81053188.657999992</v>
      </c>
      <c r="D55" s="50">
        <f t="shared" si="0"/>
        <v>622184671.48599994</v>
      </c>
      <c r="E55" s="62">
        <f t="shared" si="1"/>
        <v>5.9740641900822726E-2</v>
      </c>
    </row>
    <row r="56" spans="1:5" x14ac:dyDescent="0.2">
      <c r="A56" s="27" t="s">
        <v>52</v>
      </c>
      <c r="B56" s="50">
        <v>191514117.26899999</v>
      </c>
      <c r="C56" s="16">
        <v>31744461.339000002</v>
      </c>
      <c r="D56" s="50">
        <f t="shared" si="0"/>
        <v>223258578.60799998</v>
      </c>
      <c r="E56" s="62">
        <f t="shared" si="1"/>
        <v>2.1436739616313937E-2</v>
      </c>
    </row>
    <row r="57" spans="1:5" x14ac:dyDescent="0.2">
      <c r="A57" s="27" t="s">
        <v>53</v>
      </c>
      <c r="B57" s="50">
        <v>371540054.53799993</v>
      </c>
      <c r="C57" s="16">
        <v>47205415.322999999</v>
      </c>
      <c r="D57" s="50">
        <f t="shared" si="0"/>
        <v>418745469.86099994</v>
      </c>
      <c r="E57" s="62">
        <f t="shared" si="1"/>
        <v>4.0206910116911569E-2</v>
      </c>
    </row>
    <row r="58" spans="1:5" x14ac:dyDescent="0.2">
      <c r="A58" s="27" t="s">
        <v>54</v>
      </c>
      <c r="B58" s="50">
        <v>246307077.06800002</v>
      </c>
      <c r="C58" s="16">
        <v>96039588.679999992</v>
      </c>
      <c r="D58" s="50">
        <f t="shared" si="0"/>
        <v>342346665.74800003</v>
      </c>
      <c r="E58" s="62">
        <f t="shared" si="1"/>
        <v>3.2871284847865501E-2</v>
      </c>
    </row>
    <row r="59" spans="1:5" x14ac:dyDescent="0.2">
      <c r="A59" s="27" t="s">
        <v>55</v>
      </c>
      <c r="B59" s="50">
        <v>32912880.427000001</v>
      </c>
      <c r="C59" s="16">
        <v>8760712.4969999995</v>
      </c>
      <c r="D59" s="50">
        <f t="shared" si="0"/>
        <v>41673592.924000002</v>
      </c>
      <c r="E59" s="62">
        <f t="shared" si="1"/>
        <v>4.0013958968922684E-3</v>
      </c>
    </row>
    <row r="60" spans="1:5" x14ac:dyDescent="0.2">
      <c r="A60" s="27" t="s">
        <v>69</v>
      </c>
      <c r="B60" s="50">
        <v>96908852.961999997</v>
      </c>
      <c r="C60" s="16">
        <v>22321302.800000001</v>
      </c>
      <c r="D60" s="50">
        <f t="shared" si="0"/>
        <v>119230155.76199999</v>
      </c>
      <c r="E60" s="62">
        <f t="shared" si="1"/>
        <v>1.1448186311220031E-2</v>
      </c>
    </row>
    <row r="61" spans="1:5" x14ac:dyDescent="0.2">
      <c r="A61" s="27" t="s">
        <v>70</v>
      </c>
      <c r="B61" s="50">
        <v>121528731.05299999</v>
      </c>
      <c r="C61" s="16">
        <v>25992335.097999997</v>
      </c>
      <c r="D61" s="50">
        <f t="shared" si="0"/>
        <v>147521066.15099999</v>
      </c>
      <c r="E61" s="62">
        <f t="shared" si="1"/>
        <v>1.4164609945638586E-2</v>
      </c>
    </row>
    <row r="62" spans="1:5" x14ac:dyDescent="0.2">
      <c r="A62" s="27" t="s">
        <v>56</v>
      </c>
      <c r="B62" s="50">
        <v>64652774.987000003</v>
      </c>
      <c r="C62" s="16">
        <v>13666176.361000001</v>
      </c>
      <c r="D62" s="50">
        <f t="shared" si="0"/>
        <v>78318951.348000005</v>
      </c>
      <c r="E62" s="62">
        <f t="shared" si="1"/>
        <v>7.5199930839731496E-3</v>
      </c>
    </row>
    <row r="63" spans="1:5" x14ac:dyDescent="0.2">
      <c r="A63" s="27" t="s">
        <v>6</v>
      </c>
      <c r="B63" s="50">
        <v>166194916.25299999</v>
      </c>
      <c r="C63" s="16">
        <v>21052345.313999999</v>
      </c>
      <c r="D63" s="50">
        <f t="shared" si="0"/>
        <v>187247261.567</v>
      </c>
      <c r="E63" s="62">
        <f t="shared" si="1"/>
        <v>1.7979021523412027E-2</v>
      </c>
    </row>
    <row r="64" spans="1:5" x14ac:dyDescent="0.2">
      <c r="A64" s="27" t="s">
        <v>5</v>
      </c>
      <c r="B64" s="50">
        <v>203177572.472</v>
      </c>
      <c r="C64" s="16">
        <v>26427472.494999997</v>
      </c>
      <c r="D64" s="50">
        <f t="shared" si="0"/>
        <v>229605044.96700001</v>
      </c>
      <c r="E64" s="62">
        <f t="shared" si="1"/>
        <v>2.2046111707052066E-2</v>
      </c>
    </row>
    <row r="65" spans="1:5" x14ac:dyDescent="0.2">
      <c r="A65" s="27" t="s">
        <v>57</v>
      </c>
      <c r="B65" s="50">
        <v>44085631.891999997</v>
      </c>
      <c r="C65" s="16">
        <v>34822954.629000008</v>
      </c>
      <c r="D65" s="50">
        <f t="shared" si="0"/>
        <v>78908586.520999998</v>
      </c>
      <c r="E65" s="62">
        <f t="shared" si="1"/>
        <v>7.576608403084422E-3</v>
      </c>
    </row>
    <row r="66" spans="1:5" x14ac:dyDescent="0.2">
      <c r="A66" s="27" t="s">
        <v>58</v>
      </c>
      <c r="B66" s="50">
        <v>22671455.709999997</v>
      </c>
      <c r="C66" s="16">
        <v>8794173.4619999994</v>
      </c>
      <c r="D66" s="50">
        <f t="shared" si="0"/>
        <v>31465629.171999998</v>
      </c>
      <c r="E66" s="62">
        <f t="shared" si="1"/>
        <v>3.021252323781864E-3</v>
      </c>
    </row>
    <row r="67" spans="1:5" x14ac:dyDescent="0.2">
      <c r="A67" s="27" t="s">
        <v>59</v>
      </c>
      <c r="B67" s="50">
        <v>13263813.255999999</v>
      </c>
      <c r="C67" s="16">
        <v>8607295.0220000017</v>
      </c>
      <c r="D67" s="50">
        <f t="shared" si="0"/>
        <v>21871108.278000001</v>
      </c>
      <c r="E67" s="62">
        <f t="shared" si="1"/>
        <v>2.1000100251417362E-3</v>
      </c>
    </row>
    <row r="68" spans="1:5" x14ac:dyDescent="0.2">
      <c r="A68" s="27" t="s">
        <v>60</v>
      </c>
      <c r="B68" s="50">
        <v>3905851.807</v>
      </c>
      <c r="C68" s="16">
        <v>3391964.0410000002</v>
      </c>
      <c r="D68" s="50">
        <f t="shared" si="0"/>
        <v>7297815.8480000002</v>
      </c>
      <c r="E68" s="62">
        <f t="shared" si="1"/>
        <v>7.007183288399722E-4</v>
      </c>
    </row>
    <row r="69" spans="1:5" x14ac:dyDescent="0.2">
      <c r="A69" s="27" t="s">
        <v>61</v>
      </c>
      <c r="B69" s="50">
        <v>213014145</v>
      </c>
      <c r="C69" s="16">
        <v>34198442.895999998</v>
      </c>
      <c r="D69" s="50">
        <f t="shared" si="0"/>
        <v>247212587.896</v>
      </c>
      <c r="E69" s="62">
        <f t="shared" si="1"/>
        <v>2.3736744673567411E-2</v>
      </c>
    </row>
    <row r="70" spans="1:5" x14ac:dyDescent="0.2">
      <c r="A70" s="27" t="s">
        <v>62</v>
      </c>
      <c r="B70" s="50">
        <v>11455258.120000003</v>
      </c>
      <c r="C70" s="16">
        <v>3089790.5520000001</v>
      </c>
      <c r="D70" s="50">
        <f t="shared" si="0"/>
        <v>14545048.672000002</v>
      </c>
      <c r="E70" s="62">
        <f t="shared" si="1"/>
        <v>1.3965798001237667E-3</v>
      </c>
    </row>
    <row r="71" spans="1:5" x14ac:dyDescent="0.2">
      <c r="A71" s="27" t="s">
        <v>63</v>
      </c>
      <c r="B71" s="50">
        <v>37329909.772</v>
      </c>
      <c r="C71" s="16">
        <v>13777554.690999998</v>
      </c>
      <c r="D71" s="50">
        <f t="shared" si="0"/>
        <v>51107464.463</v>
      </c>
      <c r="E71" s="62">
        <f t="shared" si="1"/>
        <v>4.9072130395803352E-3</v>
      </c>
    </row>
    <row r="72" spans="1:5" x14ac:dyDescent="0.2">
      <c r="A72" s="27" t="s">
        <v>64</v>
      </c>
      <c r="B72" s="50">
        <v>10340222.264</v>
      </c>
      <c r="C72" s="16">
        <v>2989818.4559999998</v>
      </c>
      <c r="D72" s="50">
        <f>SUM(B72:C72)</f>
        <v>13330040.720000001</v>
      </c>
      <c r="E72" s="62">
        <f>(D72/D$73)</f>
        <v>1.2799177248692861E-3</v>
      </c>
    </row>
    <row r="73" spans="1:5" x14ac:dyDescent="0.2">
      <c r="A73" s="31" t="s">
        <v>66</v>
      </c>
      <c r="B73" s="53">
        <f>SUM(B6:B72)</f>
        <v>8644054018.9230003</v>
      </c>
      <c r="C73" s="53">
        <f>SUM(C6:C72)</f>
        <v>1770709727.99</v>
      </c>
      <c r="D73" s="53">
        <f>SUM(D6:D72)</f>
        <v>10414763746.912994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0.82998080695638976</v>
      </c>
      <c r="C74" s="33">
        <f>(C73/$D73)</f>
        <v>0.17001919304361082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88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119306672.85899998</v>
      </c>
      <c r="C6" s="46">
        <v>19593799.909000002</v>
      </c>
      <c r="D6" s="46">
        <f>SUM(B6:C6)</f>
        <v>138900472.76799998</v>
      </c>
      <c r="E6" s="61">
        <f>(D6/D$73)</f>
        <v>1.3282398899709549E-2</v>
      </c>
    </row>
    <row r="7" spans="1:5" x14ac:dyDescent="0.2">
      <c r="A7" s="27" t="s">
        <v>8</v>
      </c>
      <c r="B7" s="50">
        <v>15234710.252</v>
      </c>
      <c r="C7" s="16">
        <v>3028098.0549999997</v>
      </c>
      <c r="D7" s="50">
        <f>SUM(B7:C7)</f>
        <v>18262808.307</v>
      </c>
      <c r="E7" s="62">
        <f>(D7/D$73)</f>
        <v>1.7463864602366393E-3</v>
      </c>
    </row>
    <row r="8" spans="1:5" x14ac:dyDescent="0.2">
      <c r="A8" s="27" t="s">
        <v>9</v>
      </c>
      <c r="B8" s="50">
        <v>86566672.392000005</v>
      </c>
      <c r="C8" s="16">
        <v>17097657.337000001</v>
      </c>
      <c r="D8" s="50">
        <f t="shared" ref="D8:D71" si="0">SUM(B8:C8)</f>
        <v>103664329.729</v>
      </c>
      <c r="E8" s="62">
        <f t="shared" ref="E8:E71" si="1">(D8/D$73)</f>
        <v>9.9129322722421396E-3</v>
      </c>
    </row>
    <row r="9" spans="1:5" x14ac:dyDescent="0.2">
      <c r="A9" s="27" t="s">
        <v>10</v>
      </c>
      <c r="B9" s="50">
        <v>15495058.455999998</v>
      </c>
      <c r="C9" s="16">
        <v>3411795.01</v>
      </c>
      <c r="D9" s="50">
        <f t="shared" si="0"/>
        <v>18906853.465999998</v>
      </c>
      <c r="E9" s="62">
        <f t="shared" si="1"/>
        <v>1.8079734695591564E-3</v>
      </c>
    </row>
    <row r="10" spans="1:5" x14ac:dyDescent="0.2">
      <c r="A10" s="27" t="s">
        <v>11</v>
      </c>
      <c r="B10" s="50">
        <v>251312391.56100002</v>
      </c>
      <c r="C10" s="16">
        <v>41030734.765000001</v>
      </c>
      <c r="D10" s="50">
        <f t="shared" si="0"/>
        <v>292343126.32600003</v>
      </c>
      <c r="E10" s="62">
        <f t="shared" si="1"/>
        <v>2.7955398149981572E-2</v>
      </c>
    </row>
    <row r="11" spans="1:5" x14ac:dyDescent="0.2">
      <c r="A11" s="27" t="s">
        <v>12</v>
      </c>
      <c r="B11" s="50">
        <v>818400187.04199994</v>
      </c>
      <c r="C11" s="16">
        <v>105411827.323</v>
      </c>
      <c r="D11" s="50">
        <f t="shared" si="0"/>
        <v>923812014.36499989</v>
      </c>
      <c r="E11" s="62">
        <f t="shared" si="1"/>
        <v>8.8339797832329703E-2</v>
      </c>
    </row>
    <row r="12" spans="1:5" x14ac:dyDescent="0.2">
      <c r="A12" s="27" t="s">
        <v>13</v>
      </c>
      <c r="B12" s="50">
        <v>4312576.6500000004</v>
      </c>
      <c r="C12" s="16">
        <v>2502152.1310000005</v>
      </c>
      <c r="D12" s="50">
        <f t="shared" si="0"/>
        <v>6814728.7810000014</v>
      </c>
      <c r="E12" s="62">
        <f t="shared" si="1"/>
        <v>6.5166046060734901E-4</v>
      </c>
    </row>
    <row r="13" spans="1:5" x14ac:dyDescent="0.2">
      <c r="A13" s="27" t="s">
        <v>14</v>
      </c>
      <c r="B13" s="50">
        <v>83005195.554000005</v>
      </c>
      <c r="C13" s="16">
        <v>16882514.873999998</v>
      </c>
      <c r="D13" s="50">
        <f t="shared" si="0"/>
        <v>99887710.428000003</v>
      </c>
      <c r="E13" s="62">
        <f t="shared" si="1"/>
        <v>9.5517919316184703E-3</v>
      </c>
    </row>
    <row r="14" spans="1:5" x14ac:dyDescent="0.2">
      <c r="A14" s="27" t="s">
        <v>15</v>
      </c>
      <c r="B14" s="50">
        <v>56595859.912999995</v>
      </c>
      <c r="C14" s="16">
        <v>10062904.881000001</v>
      </c>
      <c r="D14" s="50">
        <f t="shared" si="0"/>
        <v>66658764.794</v>
      </c>
      <c r="E14" s="62">
        <f t="shared" si="1"/>
        <v>6.374264151243406E-3</v>
      </c>
    </row>
    <row r="15" spans="1:5" x14ac:dyDescent="0.2">
      <c r="A15" s="27" t="s">
        <v>16</v>
      </c>
      <c r="B15" s="50">
        <v>77110125.366999984</v>
      </c>
      <c r="C15" s="16">
        <v>11855580.433</v>
      </c>
      <c r="D15" s="50">
        <f t="shared" si="0"/>
        <v>88965705.799999982</v>
      </c>
      <c r="E15" s="62">
        <f t="shared" si="1"/>
        <v>8.5073720001192059E-3</v>
      </c>
    </row>
    <row r="16" spans="1:5" x14ac:dyDescent="0.2">
      <c r="A16" s="27" t="s">
        <v>17</v>
      </c>
      <c r="B16" s="50">
        <v>144936266.77500001</v>
      </c>
      <c r="C16" s="16">
        <v>17704067.512000002</v>
      </c>
      <c r="D16" s="50">
        <f t="shared" si="0"/>
        <v>162640334.287</v>
      </c>
      <c r="E16" s="62">
        <f t="shared" si="1"/>
        <v>1.5552530197577004E-2</v>
      </c>
    </row>
    <row r="17" spans="1:5" x14ac:dyDescent="0.2">
      <c r="A17" s="27" t="s">
        <v>18</v>
      </c>
      <c r="B17" s="50">
        <v>45014243.261999995</v>
      </c>
      <c r="C17" s="16">
        <v>16944278.174999997</v>
      </c>
      <c r="D17" s="50">
        <f t="shared" si="0"/>
        <v>61958521.436999992</v>
      </c>
      <c r="E17" s="62">
        <f t="shared" si="1"/>
        <v>5.9248019863617982E-3</v>
      </c>
    </row>
    <row r="18" spans="1:5" x14ac:dyDescent="0.2">
      <c r="A18" s="27" t="s">
        <v>71</v>
      </c>
      <c r="B18" s="50">
        <v>12182253.456</v>
      </c>
      <c r="C18" s="16">
        <v>4645882.233</v>
      </c>
      <c r="D18" s="50">
        <f t="shared" si="0"/>
        <v>16828135.688999999</v>
      </c>
      <c r="E18" s="62">
        <f t="shared" si="1"/>
        <v>1.609195465684771E-3</v>
      </c>
    </row>
    <row r="19" spans="1:5" x14ac:dyDescent="0.2">
      <c r="A19" s="27" t="s">
        <v>19</v>
      </c>
      <c r="B19" s="50">
        <v>6030791.9390000002</v>
      </c>
      <c r="C19" s="16">
        <v>4233361.5550000006</v>
      </c>
      <c r="D19" s="50">
        <f t="shared" si="0"/>
        <v>10264153.494000001</v>
      </c>
      <c r="E19" s="62">
        <f t="shared" si="1"/>
        <v>9.8151272172317594E-4</v>
      </c>
    </row>
    <row r="20" spans="1:5" x14ac:dyDescent="0.2">
      <c r="A20" s="27" t="s">
        <v>20</v>
      </c>
      <c r="B20" s="50">
        <v>447024772.94699997</v>
      </c>
      <c r="C20" s="16">
        <v>138067098.565</v>
      </c>
      <c r="D20" s="50">
        <f t="shared" si="0"/>
        <v>585091871.51199996</v>
      </c>
      <c r="E20" s="62">
        <f t="shared" si="1"/>
        <v>5.5949583723737886E-2</v>
      </c>
    </row>
    <row r="21" spans="1:5" x14ac:dyDescent="0.2">
      <c r="A21" s="27" t="s">
        <v>22</v>
      </c>
      <c r="B21" s="50">
        <v>136207944.78899997</v>
      </c>
      <c r="C21" s="16">
        <v>33284863.577999994</v>
      </c>
      <c r="D21" s="50">
        <f t="shared" si="0"/>
        <v>169492808.36699998</v>
      </c>
      <c r="E21" s="62">
        <f t="shared" si="1"/>
        <v>1.6207800063594686E-2</v>
      </c>
    </row>
    <row r="22" spans="1:5" x14ac:dyDescent="0.2">
      <c r="A22" s="27" t="s">
        <v>21</v>
      </c>
      <c r="B22" s="50">
        <v>38025188.839000002</v>
      </c>
      <c r="C22" s="16">
        <v>5758894.7199999997</v>
      </c>
      <c r="D22" s="50">
        <f t="shared" si="0"/>
        <v>43784083.559</v>
      </c>
      <c r="E22" s="62">
        <f t="shared" si="1"/>
        <v>4.1868659746047482E-3</v>
      </c>
    </row>
    <row r="23" spans="1:5" x14ac:dyDescent="0.2">
      <c r="A23" s="27" t="s">
        <v>23</v>
      </c>
      <c r="B23" s="50">
        <v>9055021.7709999997</v>
      </c>
      <c r="C23" s="16">
        <v>1660110.7879999997</v>
      </c>
      <c r="D23" s="50">
        <f t="shared" si="0"/>
        <v>10715132.559</v>
      </c>
      <c r="E23" s="62">
        <f t="shared" si="1"/>
        <v>1.024637728552728E-3</v>
      </c>
    </row>
    <row r="24" spans="1:5" x14ac:dyDescent="0.2">
      <c r="A24" s="27" t="s">
        <v>24</v>
      </c>
      <c r="B24" s="50">
        <v>28640879.349999998</v>
      </c>
      <c r="C24" s="16">
        <v>39220175.503000006</v>
      </c>
      <c r="D24" s="50">
        <f t="shared" si="0"/>
        <v>67861054.853</v>
      </c>
      <c r="E24" s="62">
        <f t="shared" si="1"/>
        <v>6.4892334946772918E-3</v>
      </c>
    </row>
    <row r="25" spans="1:5" x14ac:dyDescent="0.2">
      <c r="A25" s="27" t="s">
        <v>25</v>
      </c>
      <c r="B25" s="50">
        <v>6430555.5139999995</v>
      </c>
      <c r="C25" s="16">
        <v>1143750.1270000001</v>
      </c>
      <c r="D25" s="50">
        <f t="shared" si="0"/>
        <v>7574305.6409999998</v>
      </c>
      <c r="E25" s="62">
        <f t="shared" si="1"/>
        <v>7.2429522309919517E-4</v>
      </c>
    </row>
    <row r="26" spans="1:5" x14ac:dyDescent="0.2">
      <c r="A26" s="27" t="s">
        <v>26</v>
      </c>
      <c r="B26" s="50">
        <v>3525816.0129999993</v>
      </c>
      <c r="C26" s="16">
        <v>2917713.9980000001</v>
      </c>
      <c r="D26" s="50">
        <f t="shared" si="0"/>
        <v>6443530.0109999999</v>
      </c>
      <c r="E26" s="62">
        <f t="shared" si="1"/>
        <v>6.1616446814621016E-4</v>
      </c>
    </row>
    <row r="27" spans="1:5" x14ac:dyDescent="0.2">
      <c r="A27" s="27" t="s">
        <v>27</v>
      </c>
      <c r="B27" s="50">
        <v>5460783.8600000003</v>
      </c>
      <c r="C27" s="16">
        <v>2002068.037</v>
      </c>
      <c r="D27" s="50">
        <f t="shared" si="0"/>
        <v>7462851.8969999999</v>
      </c>
      <c r="E27" s="62">
        <f t="shared" si="1"/>
        <v>7.1363742577731904E-4</v>
      </c>
    </row>
    <row r="28" spans="1:5" x14ac:dyDescent="0.2">
      <c r="A28" s="27" t="s">
        <v>28</v>
      </c>
      <c r="B28" s="50">
        <v>10963958.226</v>
      </c>
      <c r="C28" s="16">
        <v>7617435.0209999997</v>
      </c>
      <c r="D28" s="50">
        <f t="shared" si="0"/>
        <v>18581393.247000001</v>
      </c>
      <c r="E28" s="62">
        <f t="shared" si="1"/>
        <v>1.7768512396012703E-3</v>
      </c>
    </row>
    <row r="29" spans="1:5" x14ac:dyDescent="0.2">
      <c r="A29" s="27" t="s">
        <v>29</v>
      </c>
      <c r="B29" s="50">
        <v>14812241.522999998</v>
      </c>
      <c r="C29" s="16">
        <v>4944515.2870000005</v>
      </c>
      <c r="D29" s="50">
        <f t="shared" si="0"/>
        <v>19756756.809999999</v>
      </c>
      <c r="E29" s="62">
        <f t="shared" si="1"/>
        <v>1.8892457288700389E-3</v>
      </c>
    </row>
    <row r="30" spans="1:5" x14ac:dyDescent="0.2">
      <c r="A30" s="27" t="s">
        <v>30</v>
      </c>
      <c r="B30" s="50">
        <v>19289671.381999999</v>
      </c>
      <c r="C30" s="16">
        <v>11378216.059</v>
      </c>
      <c r="D30" s="50">
        <f t="shared" si="0"/>
        <v>30667887.441</v>
      </c>
      <c r="E30" s="62">
        <f t="shared" si="1"/>
        <v>2.9326258311814673E-3</v>
      </c>
    </row>
    <row r="31" spans="1:5" x14ac:dyDescent="0.2">
      <c r="A31" s="27" t="s">
        <v>31</v>
      </c>
      <c r="B31" s="50">
        <v>71925971.294</v>
      </c>
      <c r="C31" s="16">
        <v>17742803.068</v>
      </c>
      <c r="D31" s="50">
        <f t="shared" si="0"/>
        <v>89668774.362000003</v>
      </c>
      <c r="E31" s="62">
        <f t="shared" si="1"/>
        <v>8.5746031398571312E-3</v>
      </c>
    </row>
    <row r="32" spans="1:5" x14ac:dyDescent="0.2">
      <c r="A32" s="27" t="s">
        <v>32</v>
      </c>
      <c r="B32" s="50">
        <v>38489142.189999998</v>
      </c>
      <c r="C32" s="16">
        <v>15039326.577000003</v>
      </c>
      <c r="D32" s="50">
        <f t="shared" si="0"/>
        <v>53528468.767000005</v>
      </c>
      <c r="E32" s="62">
        <f t="shared" si="1"/>
        <v>5.1186756998406382E-3</v>
      </c>
    </row>
    <row r="33" spans="1:5" x14ac:dyDescent="0.2">
      <c r="A33" s="27" t="s">
        <v>33</v>
      </c>
      <c r="B33" s="50">
        <v>573752900.32800007</v>
      </c>
      <c r="C33" s="16">
        <v>127300599.38699999</v>
      </c>
      <c r="D33" s="50">
        <f t="shared" si="0"/>
        <v>701053499.71500003</v>
      </c>
      <c r="E33" s="62">
        <f t="shared" si="1"/>
        <v>6.703844880934974E-2</v>
      </c>
    </row>
    <row r="34" spans="1:5" x14ac:dyDescent="0.2">
      <c r="A34" s="27" t="s">
        <v>34</v>
      </c>
      <c r="B34" s="50">
        <v>8520241.2550000008</v>
      </c>
      <c r="C34" s="16">
        <v>4261465.0829999996</v>
      </c>
      <c r="D34" s="50">
        <f t="shared" si="0"/>
        <v>12781706.338</v>
      </c>
      <c r="E34" s="62">
        <f t="shared" si="1"/>
        <v>1.2222544590170317E-3</v>
      </c>
    </row>
    <row r="35" spans="1:5" x14ac:dyDescent="0.2">
      <c r="A35" s="27" t="s">
        <v>35</v>
      </c>
      <c r="B35" s="50">
        <v>67917231.601999998</v>
      </c>
      <c r="C35" s="16">
        <v>19689752.223000001</v>
      </c>
      <c r="D35" s="50">
        <f t="shared" si="0"/>
        <v>87606983.825000003</v>
      </c>
      <c r="E35" s="62">
        <f t="shared" si="1"/>
        <v>8.3774438083275594E-3</v>
      </c>
    </row>
    <row r="36" spans="1:5" x14ac:dyDescent="0.2">
      <c r="A36" s="27" t="s">
        <v>36</v>
      </c>
      <c r="B36" s="50">
        <v>35314767.229000002</v>
      </c>
      <c r="C36" s="16">
        <v>23879610.399999999</v>
      </c>
      <c r="D36" s="50">
        <f t="shared" si="0"/>
        <v>59194377.629000001</v>
      </c>
      <c r="E36" s="62">
        <f t="shared" si="1"/>
        <v>5.6604799150082995E-3</v>
      </c>
    </row>
    <row r="37" spans="1:5" x14ac:dyDescent="0.2">
      <c r="A37" s="27" t="s">
        <v>37</v>
      </c>
      <c r="B37" s="50">
        <v>9317984.0529999994</v>
      </c>
      <c r="C37" s="16">
        <v>6348360.7640000004</v>
      </c>
      <c r="D37" s="50">
        <f t="shared" si="0"/>
        <v>15666344.817</v>
      </c>
      <c r="E37" s="62">
        <f t="shared" si="1"/>
        <v>1.4980988690178913E-3</v>
      </c>
    </row>
    <row r="38" spans="1:5" x14ac:dyDescent="0.2">
      <c r="A38" s="27" t="s">
        <v>38</v>
      </c>
      <c r="B38" s="50">
        <v>2824458.32</v>
      </c>
      <c r="C38" s="16">
        <v>1339868.537</v>
      </c>
      <c r="D38" s="50">
        <f t="shared" si="0"/>
        <v>4164326.8569999998</v>
      </c>
      <c r="E38" s="62">
        <f t="shared" si="1"/>
        <v>3.9821499064177849E-4</v>
      </c>
    </row>
    <row r="39" spans="1:5" x14ac:dyDescent="0.2">
      <c r="A39" s="27" t="s">
        <v>39</v>
      </c>
      <c r="B39" s="50">
        <v>127415969.535</v>
      </c>
      <c r="C39" s="16">
        <v>22913451.105999999</v>
      </c>
      <c r="D39" s="50">
        <f t="shared" si="0"/>
        <v>150329420.641</v>
      </c>
      <c r="E39" s="62">
        <f t="shared" si="1"/>
        <v>1.4375295429347179E-2</v>
      </c>
    </row>
    <row r="40" spans="1:5" x14ac:dyDescent="0.2">
      <c r="A40" s="27" t="s">
        <v>1</v>
      </c>
      <c r="B40" s="50">
        <v>299544192.15600002</v>
      </c>
      <c r="C40" s="16">
        <v>46160095.782999992</v>
      </c>
      <c r="D40" s="50">
        <f t="shared" si="0"/>
        <v>345704287.93900001</v>
      </c>
      <c r="E40" s="62">
        <f t="shared" si="1"/>
        <v>3.3058075053605619E-2</v>
      </c>
    </row>
    <row r="41" spans="1:5" x14ac:dyDescent="0.2">
      <c r="A41" s="27" t="s">
        <v>40</v>
      </c>
      <c r="B41" s="50">
        <v>121677566.51699997</v>
      </c>
      <c r="C41" s="16">
        <v>18160604.585999999</v>
      </c>
      <c r="D41" s="50">
        <f t="shared" si="0"/>
        <v>139838171.10299999</v>
      </c>
      <c r="E41" s="62">
        <f t="shared" si="1"/>
        <v>1.3372066581070622E-2</v>
      </c>
    </row>
    <row r="42" spans="1:5" x14ac:dyDescent="0.2">
      <c r="A42" s="27" t="s">
        <v>41</v>
      </c>
      <c r="B42" s="50">
        <v>17874278.851</v>
      </c>
      <c r="C42" s="16">
        <v>6365697.6079999991</v>
      </c>
      <c r="D42" s="50">
        <f t="shared" si="0"/>
        <v>24239976.458999999</v>
      </c>
      <c r="E42" s="62">
        <f t="shared" si="1"/>
        <v>2.3179549373152425E-3</v>
      </c>
    </row>
    <row r="43" spans="1:5" x14ac:dyDescent="0.2">
      <c r="A43" s="27" t="s">
        <v>42</v>
      </c>
      <c r="B43" s="50">
        <v>3158901.355</v>
      </c>
      <c r="C43" s="16">
        <v>2634983.0290000001</v>
      </c>
      <c r="D43" s="50">
        <f t="shared" si="0"/>
        <v>5793884.3839999996</v>
      </c>
      <c r="E43" s="62">
        <f t="shared" si="1"/>
        <v>5.5404191241036061E-4</v>
      </c>
    </row>
    <row r="44" spans="1:5" x14ac:dyDescent="0.2">
      <c r="A44" s="27" t="s">
        <v>2</v>
      </c>
      <c r="B44" s="50">
        <v>10376546.782</v>
      </c>
      <c r="C44" s="16">
        <v>19162937.498</v>
      </c>
      <c r="D44" s="50">
        <f t="shared" si="0"/>
        <v>29539484.280000001</v>
      </c>
      <c r="E44" s="62">
        <f t="shared" si="1"/>
        <v>2.8247219442801685E-3</v>
      </c>
    </row>
    <row r="45" spans="1:5" x14ac:dyDescent="0.2">
      <c r="A45" s="27" t="s">
        <v>43</v>
      </c>
      <c r="B45" s="50">
        <v>142704981.37600002</v>
      </c>
      <c r="C45" s="16">
        <v>24351360.959999993</v>
      </c>
      <c r="D45" s="50">
        <f t="shared" si="0"/>
        <v>167056342.33600003</v>
      </c>
      <c r="E45" s="62">
        <f t="shared" si="1"/>
        <v>1.5974812276840448E-2</v>
      </c>
    </row>
    <row r="46" spans="1:5" x14ac:dyDescent="0.2">
      <c r="A46" s="27" t="s">
        <v>44</v>
      </c>
      <c r="B46" s="50">
        <v>181831555.33000001</v>
      </c>
      <c r="C46" s="16">
        <v>54242705.240000002</v>
      </c>
      <c r="D46" s="50">
        <f t="shared" si="0"/>
        <v>236074260.57000002</v>
      </c>
      <c r="E46" s="62">
        <f t="shared" si="1"/>
        <v>2.2574671175396487E-2</v>
      </c>
    </row>
    <row r="47" spans="1:5" x14ac:dyDescent="0.2">
      <c r="A47" s="27" t="s">
        <v>45</v>
      </c>
      <c r="B47" s="50">
        <v>80927969.932999983</v>
      </c>
      <c r="C47" s="16">
        <v>11866486.603000002</v>
      </c>
      <c r="D47" s="50">
        <f t="shared" si="0"/>
        <v>92794456.535999984</v>
      </c>
      <c r="E47" s="62">
        <f t="shared" si="1"/>
        <v>8.8734974246744529E-3</v>
      </c>
    </row>
    <row r="48" spans="1:5" x14ac:dyDescent="0.2">
      <c r="A48" s="27" t="s">
        <v>46</v>
      </c>
      <c r="B48" s="50">
        <v>1020652912.1210001</v>
      </c>
      <c r="C48" s="16">
        <v>182791865.79099998</v>
      </c>
      <c r="D48" s="50">
        <f t="shared" si="0"/>
        <v>1203444777.9119999</v>
      </c>
      <c r="E48" s="62">
        <f t="shared" si="1"/>
        <v>0.11507976377228073</v>
      </c>
    </row>
    <row r="49" spans="1:5" x14ac:dyDescent="0.2">
      <c r="A49" s="27" t="s">
        <v>47</v>
      </c>
      <c r="B49" s="50">
        <v>57526320.517000005</v>
      </c>
      <c r="C49" s="16">
        <v>6348922.9579999996</v>
      </c>
      <c r="D49" s="50">
        <f t="shared" si="0"/>
        <v>63875243.475000001</v>
      </c>
      <c r="E49" s="62">
        <f t="shared" si="1"/>
        <v>6.1080890996540833E-3</v>
      </c>
    </row>
    <row r="50" spans="1:5" x14ac:dyDescent="0.2">
      <c r="A50" s="27" t="s">
        <v>48</v>
      </c>
      <c r="B50" s="50">
        <v>29308895.968999997</v>
      </c>
      <c r="C50" s="16">
        <v>8792082.0669999998</v>
      </c>
      <c r="D50" s="50">
        <f t="shared" si="0"/>
        <v>38100978.035999998</v>
      </c>
      <c r="E50" s="62">
        <f t="shared" si="1"/>
        <v>3.6434173236292505E-3</v>
      </c>
    </row>
    <row r="51" spans="1:5" x14ac:dyDescent="0.2">
      <c r="A51" s="27" t="s">
        <v>49</v>
      </c>
      <c r="B51" s="50">
        <v>104375313.439</v>
      </c>
      <c r="C51" s="16">
        <v>11415717.700999998</v>
      </c>
      <c r="D51" s="50">
        <f t="shared" si="0"/>
        <v>115791031.13999999</v>
      </c>
      <c r="E51" s="62">
        <f t="shared" si="1"/>
        <v>1.1072551690871507E-2</v>
      </c>
    </row>
    <row r="52" spans="1:5" x14ac:dyDescent="0.2">
      <c r="A52" s="27" t="s">
        <v>3</v>
      </c>
      <c r="B52" s="50">
        <v>30852893.852000002</v>
      </c>
      <c r="C52" s="16">
        <v>9981823.2249999996</v>
      </c>
      <c r="D52" s="50">
        <f t="shared" si="0"/>
        <v>40834717.077</v>
      </c>
      <c r="E52" s="62">
        <f t="shared" si="1"/>
        <v>3.9048319301217683E-3</v>
      </c>
    </row>
    <row r="53" spans="1:5" x14ac:dyDescent="0.2">
      <c r="A53" s="27" t="s">
        <v>50</v>
      </c>
      <c r="B53" s="50">
        <v>579806951.36499989</v>
      </c>
      <c r="C53" s="16">
        <v>124566264.03700002</v>
      </c>
      <c r="D53" s="50">
        <f t="shared" si="0"/>
        <v>704373215.40199995</v>
      </c>
      <c r="E53" s="62">
        <f t="shared" si="1"/>
        <v>6.7355897606388784E-2</v>
      </c>
    </row>
    <row r="54" spans="1:5" x14ac:dyDescent="0.2">
      <c r="A54" s="27" t="s">
        <v>51</v>
      </c>
      <c r="B54" s="50">
        <v>167844700.64500001</v>
      </c>
      <c r="C54" s="16">
        <v>26539933.454</v>
      </c>
      <c r="D54" s="50">
        <f t="shared" si="0"/>
        <v>194384634.09900001</v>
      </c>
      <c r="E54" s="62">
        <f t="shared" si="1"/>
        <v>1.8588088280948028E-2</v>
      </c>
    </row>
    <row r="55" spans="1:5" x14ac:dyDescent="0.2">
      <c r="A55" s="27" t="s">
        <v>4</v>
      </c>
      <c r="B55" s="50">
        <v>552524506.00700009</v>
      </c>
      <c r="C55" s="16">
        <v>83755444.438999996</v>
      </c>
      <c r="D55" s="50">
        <f t="shared" si="0"/>
        <v>636279950.4460001</v>
      </c>
      <c r="E55" s="62">
        <f t="shared" si="1"/>
        <v>6.0844458951749669E-2</v>
      </c>
    </row>
    <row r="56" spans="1:5" x14ac:dyDescent="0.2">
      <c r="A56" s="27" t="s">
        <v>52</v>
      </c>
      <c r="B56" s="50">
        <v>191359786.55399999</v>
      </c>
      <c r="C56" s="16">
        <v>32033226.309999995</v>
      </c>
      <c r="D56" s="50">
        <f t="shared" si="0"/>
        <v>223393012.86399999</v>
      </c>
      <c r="E56" s="62">
        <f t="shared" si="1"/>
        <v>2.13620231028557E-2</v>
      </c>
    </row>
    <row r="57" spans="1:5" x14ac:dyDescent="0.2">
      <c r="A57" s="27" t="s">
        <v>53</v>
      </c>
      <c r="B57" s="50">
        <v>385178697.99699998</v>
      </c>
      <c r="C57" s="16">
        <v>49065372.292999998</v>
      </c>
      <c r="D57" s="50">
        <f t="shared" si="0"/>
        <v>434244070.28999996</v>
      </c>
      <c r="E57" s="62">
        <f t="shared" si="1"/>
        <v>4.152471799760557E-2</v>
      </c>
    </row>
    <row r="58" spans="1:5" x14ac:dyDescent="0.2">
      <c r="A58" s="27" t="s">
        <v>54</v>
      </c>
      <c r="B58" s="50">
        <v>239657779.92999998</v>
      </c>
      <c r="C58" s="16">
        <v>97753447.382000014</v>
      </c>
      <c r="D58" s="50">
        <f t="shared" si="0"/>
        <v>337411227.31199998</v>
      </c>
      <c r="E58" s="62">
        <f t="shared" si="1"/>
        <v>3.2265048671821651E-2</v>
      </c>
    </row>
    <row r="59" spans="1:5" x14ac:dyDescent="0.2">
      <c r="A59" s="27" t="s">
        <v>55</v>
      </c>
      <c r="B59" s="50">
        <v>32859118.458000001</v>
      </c>
      <c r="C59" s="16">
        <v>9268815.6129999999</v>
      </c>
      <c r="D59" s="50">
        <f t="shared" si="0"/>
        <v>42127934.071000002</v>
      </c>
      <c r="E59" s="62">
        <f t="shared" si="1"/>
        <v>4.0284961886796313E-3</v>
      </c>
    </row>
    <row r="60" spans="1:5" x14ac:dyDescent="0.2">
      <c r="A60" s="27" t="s">
        <v>69</v>
      </c>
      <c r="B60" s="50">
        <v>95219293.878000006</v>
      </c>
      <c r="C60" s="16">
        <v>22348280.515999999</v>
      </c>
      <c r="D60" s="50">
        <f t="shared" si="0"/>
        <v>117567574.39400001</v>
      </c>
      <c r="E60" s="62">
        <f t="shared" si="1"/>
        <v>1.1242434166373438E-2</v>
      </c>
    </row>
    <row r="61" spans="1:5" x14ac:dyDescent="0.2">
      <c r="A61" s="27" t="s">
        <v>70</v>
      </c>
      <c r="B61" s="50">
        <v>124609858.811</v>
      </c>
      <c r="C61" s="16">
        <v>27294692.730999999</v>
      </c>
      <c r="D61" s="50">
        <f t="shared" si="0"/>
        <v>151904551.542</v>
      </c>
      <c r="E61" s="62">
        <f t="shared" si="1"/>
        <v>1.4525917788864163E-2</v>
      </c>
    </row>
    <row r="62" spans="1:5" x14ac:dyDescent="0.2">
      <c r="A62" s="27" t="s">
        <v>56</v>
      </c>
      <c r="B62" s="50">
        <v>64755988.961000003</v>
      </c>
      <c r="C62" s="16">
        <v>14258844.489</v>
      </c>
      <c r="D62" s="50">
        <f t="shared" si="0"/>
        <v>79014833.450000003</v>
      </c>
      <c r="E62" s="62">
        <f t="shared" si="1"/>
        <v>7.5558168806953083E-3</v>
      </c>
    </row>
    <row r="63" spans="1:5" x14ac:dyDescent="0.2">
      <c r="A63" s="27" t="s">
        <v>6</v>
      </c>
      <c r="B63" s="50">
        <v>165928827.12499997</v>
      </c>
      <c r="C63" s="16">
        <v>21515855.458000001</v>
      </c>
      <c r="D63" s="50">
        <f t="shared" si="0"/>
        <v>187444682.58299997</v>
      </c>
      <c r="E63" s="62">
        <f t="shared" si="1"/>
        <v>1.7924453359171196E-2</v>
      </c>
    </row>
    <row r="64" spans="1:5" x14ac:dyDescent="0.2">
      <c r="A64" s="27" t="s">
        <v>5</v>
      </c>
      <c r="B64" s="50">
        <v>202705681.61000004</v>
      </c>
      <c r="C64" s="16">
        <v>26339204.117000002</v>
      </c>
      <c r="D64" s="50">
        <f t="shared" si="0"/>
        <v>229044885.72700006</v>
      </c>
      <c r="E64" s="62">
        <f t="shared" si="1"/>
        <v>2.1902485121456584E-2</v>
      </c>
    </row>
    <row r="65" spans="1:5" x14ac:dyDescent="0.2">
      <c r="A65" s="27" t="s">
        <v>57</v>
      </c>
      <c r="B65" s="50">
        <v>44743181.609000005</v>
      </c>
      <c r="C65" s="16">
        <v>35265066.323000006</v>
      </c>
      <c r="D65" s="50">
        <f t="shared" si="0"/>
        <v>80008247.932000011</v>
      </c>
      <c r="E65" s="62">
        <f t="shared" si="1"/>
        <v>7.6508124351360157E-3</v>
      </c>
    </row>
    <row r="66" spans="1:5" x14ac:dyDescent="0.2">
      <c r="A66" s="27" t="s">
        <v>58</v>
      </c>
      <c r="B66" s="50">
        <v>23612618.381999999</v>
      </c>
      <c r="C66" s="16">
        <v>9396505.0289999992</v>
      </c>
      <c r="D66" s="50">
        <f t="shared" si="0"/>
        <v>33009123.410999998</v>
      </c>
      <c r="E66" s="62">
        <f t="shared" si="1"/>
        <v>3.1565072151118795E-3</v>
      </c>
    </row>
    <row r="67" spans="1:5" x14ac:dyDescent="0.2">
      <c r="A67" s="27" t="s">
        <v>59</v>
      </c>
      <c r="B67" s="50">
        <v>12198291.094000001</v>
      </c>
      <c r="C67" s="16">
        <v>8575409.9970000014</v>
      </c>
      <c r="D67" s="50">
        <f t="shared" si="0"/>
        <v>20773701.091000002</v>
      </c>
      <c r="E67" s="62">
        <f t="shared" si="1"/>
        <v>1.9864913273179388E-3</v>
      </c>
    </row>
    <row r="68" spans="1:5" x14ac:dyDescent="0.2">
      <c r="A68" s="27" t="s">
        <v>60</v>
      </c>
      <c r="B68" s="50">
        <v>3850320.3989999997</v>
      </c>
      <c r="C68" s="16">
        <v>3531671.4759999998</v>
      </c>
      <c r="D68" s="50">
        <f t="shared" si="0"/>
        <v>7381991.875</v>
      </c>
      <c r="E68" s="62">
        <f t="shared" si="1"/>
        <v>7.0590516219433495E-4</v>
      </c>
    </row>
    <row r="69" spans="1:5" x14ac:dyDescent="0.2">
      <c r="A69" s="27" t="s">
        <v>61</v>
      </c>
      <c r="B69" s="50">
        <v>213562004.58699995</v>
      </c>
      <c r="C69" s="16">
        <v>34056115.616999991</v>
      </c>
      <c r="D69" s="50">
        <f t="shared" si="0"/>
        <v>247618120.20399994</v>
      </c>
      <c r="E69" s="62">
        <f t="shared" si="1"/>
        <v>2.3678556176257089E-2</v>
      </c>
    </row>
    <row r="70" spans="1:5" x14ac:dyDescent="0.2">
      <c r="A70" s="27" t="s">
        <v>62</v>
      </c>
      <c r="B70" s="50">
        <v>9692187.7369999997</v>
      </c>
      <c r="C70" s="16">
        <v>3171414.7629999998</v>
      </c>
      <c r="D70" s="50">
        <f t="shared" si="0"/>
        <v>12863602.5</v>
      </c>
      <c r="E70" s="62">
        <f t="shared" si="1"/>
        <v>1.2300858037947856E-3</v>
      </c>
    </row>
    <row r="71" spans="1:5" x14ac:dyDescent="0.2">
      <c r="A71" s="27" t="s">
        <v>63</v>
      </c>
      <c r="B71" s="50">
        <v>35902405.406000003</v>
      </c>
      <c r="C71" s="16">
        <v>14007147.881000001</v>
      </c>
      <c r="D71" s="50">
        <f t="shared" si="0"/>
        <v>49909553.287</v>
      </c>
      <c r="E71" s="62">
        <f t="shared" si="1"/>
        <v>4.772615833867541E-3</v>
      </c>
    </row>
    <row r="72" spans="1:5" x14ac:dyDescent="0.2">
      <c r="A72" s="27" t="s">
        <v>64</v>
      </c>
      <c r="B72" s="50">
        <v>10988092.585999999</v>
      </c>
      <c r="C72" s="16">
        <v>3320054.2710000002</v>
      </c>
      <c r="D72" s="50">
        <f>SUM(B72:C72)</f>
        <v>14308146.856999999</v>
      </c>
      <c r="E72" s="62">
        <f>(D72/D$73)</f>
        <v>1.3682207863160169E-3</v>
      </c>
    </row>
    <row r="73" spans="1:5" x14ac:dyDescent="0.2">
      <c r="A73" s="31" t="s">
        <v>66</v>
      </c>
      <c r="B73" s="53">
        <f>SUM(B6:B72)</f>
        <v>8648231126.8370018</v>
      </c>
      <c r="C73" s="53">
        <f>SUM(C6:C72)</f>
        <v>1809252782.2659996</v>
      </c>
      <c r="D73" s="53">
        <f>SUM(D6:D72)</f>
        <v>10457483909.102999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0.82698966615754632</v>
      </c>
      <c r="C74" s="33">
        <f>(C73/$D73)</f>
        <v>0.1730103338424539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89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117152727.93089546</v>
      </c>
      <c r="C6" s="46">
        <v>17302656.096999999</v>
      </c>
      <c r="D6" s="46">
        <f>SUM(B6:C6)</f>
        <v>134455384.02789545</v>
      </c>
      <c r="E6" s="61">
        <f>(D6/D$73)</f>
        <v>1.3079058549883466E-2</v>
      </c>
    </row>
    <row r="7" spans="1:5" x14ac:dyDescent="0.2">
      <c r="A7" s="27" t="s">
        <v>8</v>
      </c>
      <c r="B7" s="50">
        <v>15421047.403839391</v>
      </c>
      <c r="C7" s="16">
        <v>3313098.1460000002</v>
      </c>
      <c r="D7" s="50">
        <f>SUM(B7:C7)</f>
        <v>18734145.549839392</v>
      </c>
      <c r="E7" s="62">
        <f>(D7/D$73)</f>
        <v>1.8223516172290496E-3</v>
      </c>
    </row>
    <row r="8" spans="1:5" x14ac:dyDescent="0.2">
      <c r="A8" s="27" t="s">
        <v>9</v>
      </c>
      <c r="B8" s="50">
        <v>88682014.100748956</v>
      </c>
      <c r="C8" s="16">
        <v>15705642.204</v>
      </c>
      <c r="D8" s="50">
        <f t="shared" ref="D8:D71" si="0">SUM(B8:C8)</f>
        <v>104387656.30474895</v>
      </c>
      <c r="E8" s="62">
        <f t="shared" ref="E8:E71" si="1">(D8/D$73)</f>
        <v>1.0154240222999671E-2</v>
      </c>
    </row>
    <row r="9" spans="1:5" x14ac:dyDescent="0.2">
      <c r="A9" s="27" t="s">
        <v>10</v>
      </c>
      <c r="B9" s="50">
        <v>15499065.683694046</v>
      </c>
      <c r="C9" s="16">
        <v>2993576.2939999998</v>
      </c>
      <c r="D9" s="50">
        <f t="shared" si="0"/>
        <v>18492641.977694046</v>
      </c>
      <c r="E9" s="62">
        <f t="shared" si="1"/>
        <v>1.7988595169838137E-3</v>
      </c>
    </row>
    <row r="10" spans="1:5" x14ac:dyDescent="0.2">
      <c r="A10" s="27" t="s">
        <v>11</v>
      </c>
      <c r="B10" s="50">
        <v>255979324.31508797</v>
      </c>
      <c r="C10" s="16">
        <v>38825599.443999998</v>
      </c>
      <c r="D10" s="50">
        <f t="shared" si="0"/>
        <v>294804923.75908798</v>
      </c>
      <c r="E10" s="62">
        <f t="shared" si="1"/>
        <v>2.8676953968902328E-2</v>
      </c>
    </row>
    <row r="11" spans="1:5" x14ac:dyDescent="0.2">
      <c r="A11" s="27" t="s">
        <v>12</v>
      </c>
      <c r="B11" s="50">
        <v>816562826.46421909</v>
      </c>
      <c r="C11" s="16">
        <v>98751394.659999996</v>
      </c>
      <c r="D11" s="50">
        <f t="shared" si="0"/>
        <v>915314221.12421906</v>
      </c>
      <c r="E11" s="62">
        <f t="shared" si="1"/>
        <v>8.9036585453066919E-2</v>
      </c>
    </row>
    <row r="12" spans="1:5" x14ac:dyDescent="0.2">
      <c r="A12" s="27" t="s">
        <v>13</v>
      </c>
      <c r="B12" s="50">
        <v>4785050.4165729824</v>
      </c>
      <c r="C12" s="16">
        <v>2476299.62</v>
      </c>
      <c r="D12" s="50">
        <f t="shared" si="0"/>
        <v>7261350.0365729826</v>
      </c>
      <c r="E12" s="62">
        <f t="shared" si="1"/>
        <v>7.0634302200819812E-4</v>
      </c>
    </row>
    <row r="13" spans="1:5" x14ac:dyDescent="0.2">
      <c r="A13" s="27" t="s">
        <v>14</v>
      </c>
      <c r="B13" s="50">
        <v>81430889.061750174</v>
      </c>
      <c r="C13" s="16">
        <v>16184319.677999999</v>
      </c>
      <c r="D13" s="50">
        <f t="shared" si="0"/>
        <v>97615208.739750177</v>
      </c>
      <c r="E13" s="62">
        <f t="shared" si="1"/>
        <v>9.4954548655441628E-3</v>
      </c>
    </row>
    <row r="14" spans="1:5" x14ac:dyDescent="0.2">
      <c r="A14" s="27" t="s">
        <v>15</v>
      </c>
      <c r="B14" s="50">
        <v>60200872.061754704</v>
      </c>
      <c r="C14" s="16">
        <v>8417161.9260000009</v>
      </c>
      <c r="D14" s="50">
        <f t="shared" si="0"/>
        <v>68618033.987754703</v>
      </c>
      <c r="E14" s="62">
        <f t="shared" si="1"/>
        <v>6.674773870844336E-3</v>
      </c>
    </row>
    <row r="15" spans="1:5" x14ac:dyDescent="0.2">
      <c r="A15" s="27" t="s">
        <v>16</v>
      </c>
      <c r="B15" s="50">
        <v>76113443.090643093</v>
      </c>
      <c r="C15" s="16">
        <v>9846767.118999999</v>
      </c>
      <c r="D15" s="50">
        <f t="shared" si="0"/>
        <v>85960210.209643096</v>
      </c>
      <c r="E15" s="62">
        <f t="shared" si="1"/>
        <v>8.3617225923727865E-3</v>
      </c>
    </row>
    <row r="16" spans="1:5" x14ac:dyDescent="0.2">
      <c r="A16" s="27" t="s">
        <v>17</v>
      </c>
      <c r="B16" s="50">
        <v>146018496.91519713</v>
      </c>
      <c r="C16" s="16">
        <v>15607209.578</v>
      </c>
      <c r="D16" s="50">
        <f t="shared" si="0"/>
        <v>161625706.49319714</v>
      </c>
      <c r="E16" s="62">
        <f t="shared" si="1"/>
        <v>1.5722033696711116E-2</v>
      </c>
    </row>
    <row r="17" spans="1:5" x14ac:dyDescent="0.2">
      <c r="A17" s="27" t="s">
        <v>18</v>
      </c>
      <c r="B17" s="50">
        <v>44878676.411616072</v>
      </c>
      <c r="C17" s="16">
        <v>16512597.159</v>
      </c>
      <c r="D17" s="50">
        <f t="shared" si="0"/>
        <v>61391273.570616074</v>
      </c>
      <c r="E17" s="62">
        <f t="shared" si="1"/>
        <v>5.9717955311883609E-3</v>
      </c>
    </row>
    <row r="18" spans="1:5" x14ac:dyDescent="0.2">
      <c r="A18" s="27" t="s">
        <v>71</v>
      </c>
      <c r="B18" s="50">
        <v>12009813.779329669</v>
      </c>
      <c r="C18" s="16">
        <v>3705840.375</v>
      </c>
      <c r="D18" s="50">
        <f t="shared" si="0"/>
        <v>15715654.154329669</v>
      </c>
      <c r="E18" s="62">
        <f t="shared" si="1"/>
        <v>1.5287298632202966E-3</v>
      </c>
    </row>
    <row r="19" spans="1:5" x14ac:dyDescent="0.2">
      <c r="A19" s="27" t="s">
        <v>19</v>
      </c>
      <c r="B19" s="50">
        <v>6426636.6093464941</v>
      </c>
      <c r="C19" s="16">
        <v>3614344.4210000001</v>
      </c>
      <c r="D19" s="50">
        <f t="shared" si="0"/>
        <v>10040981.030346494</v>
      </c>
      <c r="E19" s="62">
        <f t="shared" si="1"/>
        <v>9.7672978842501903E-4</v>
      </c>
    </row>
    <row r="20" spans="1:5" x14ac:dyDescent="0.2">
      <c r="A20" s="27" t="s">
        <v>20</v>
      </c>
      <c r="B20" s="50">
        <v>442137824.73369789</v>
      </c>
      <c r="C20" s="16">
        <v>128937882.824</v>
      </c>
      <c r="D20" s="50">
        <f t="shared" si="0"/>
        <v>571075707.55769789</v>
      </c>
      <c r="E20" s="62">
        <f t="shared" si="1"/>
        <v>5.5551011731993102E-2</v>
      </c>
    </row>
    <row r="21" spans="1:5" x14ac:dyDescent="0.2">
      <c r="A21" s="27" t="s">
        <v>22</v>
      </c>
      <c r="B21" s="50">
        <v>143903475.3458086</v>
      </c>
      <c r="C21" s="16">
        <v>30831789.103</v>
      </c>
      <c r="D21" s="50">
        <f t="shared" si="0"/>
        <v>174735264.44880861</v>
      </c>
      <c r="E21" s="62">
        <f t="shared" si="1"/>
        <v>1.6997257275924275E-2</v>
      </c>
    </row>
    <row r="22" spans="1:5" x14ac:dyDescent="0.2">
      <c r="A22" s="27" t="s">
        <v>21</v>
      </c>
      <c r="B22" s="50">
        <v>36967370.256684743</v>
      </c>
      <c r="C22" s="16">
        <v>4420023.3089999994</v>
      </c>
      <c r="D22" s="50">
        <f t="shared" si="0"/>
        <v>41387393.565684743</v>
      </c>
      <c r="E22" s="62">
        <f t="shared" si="1"/>
        <v>4.0259313346675341E-3</v>
      </c>
    </row>
    <row r="23" spans="1:5" x14ac:dyDescent="0.2">
      <c r="A23" s="27" t="s">
        <v>23</v>
      </c>
      <c r="B23" s="50">
        <v>5190348.4986766409</v>
      </c>
      <c r="C23" s="16">
        <v>1540999.855</v>
      </c>
      <c r="D23" s="50">
        <f t="shared" si="0"/>
        <v>6731348.3536766414</v>
      </c>
      <c r="E23" s="62">
        <f t="shared" si="1"/>
        <v>6.5478745885797233E-4</v>
      </c>
    </row>
    <row r="24" spans="1:5" x14ac:dyDescent="0.2">
      <c r="A24" s="27" t="s">
        <v>24</v>
      </c>
      <c r="B24" s="50">
        <v>26057658.765481807</v>
      </c>
      <c r="C24" s="16">
        <v>29846118.371000003</v>
      </c>
      <c r="D24" s="50">
        <f t="shared" si="0"/>
        <v>55903777.136481807</v>
      </c>
      <c r="E24" s="62">
        <f t="shared" si="1"/>
        <v>5.4380029450957993E-3</v>
      </c>
    </row>
    <row r="25" spans="1:5" x14ac:dyDescent="0.2">
      <c r="A25" s="27" t="s">
        <v>25</v>
      </c>
      <c r="B25" s="50">
        <v>6048927.0648363139</v>
      </c>
      <c r="C25" s="16">
        <v>1084528.963</v>
      </c>
      <c r="D25" s="50">
        <f t="shared" si="0"/>
        <v>7133456.0278363135</v>
      </c>
      <c r="E25" s="62">
        <f t="shared" si="1"/>
        <v>6.9390221689994628E-4</v>
      </c>
    </row>
    <row r="26" spans="1:5" x14ac:dyDescent="0.2">
      <c r="A26" s="27" t="s">
        <v>26</v>
      </c>
      <c r="B26" s="50">
        <v>4346565.4762197202</v>
      </c>
      <c r="C26" s="16">
        <v>2377891.83</v>
      </c>
      <c r="D26" s="50">
        <f t="shared" si="0"/>
        <v>6724457.3062197203</v>
      </c>
      <c r="E26" s="62">
        <f t="shared" si="1"/>
        <v>6.5411713677447441E-4</v>
      </c>
    </row>
    <row r="27" spans="1:5" x14ac:dyDescent="0.2">
      <c r="A27" s="27" t="s">
        <v>27</v>
      </c>
      <c r="B27" s="50">
        <v>5661373.1640879326</v>
      </c>
      <c r="C27" s="16">
        <v>1613490.946</v>
      </c>
      <c r="D27" s="50">
        <f t="shared" si="0"/>
        <v>7274864.110087933</v>
      </c>
      <c r="E27" s="62">
        <f t="shared" si="1"/>
        <v>7.0765759457089143E-4</v>
      </c>
    </row>
    <row r="28" spans="1:5" x14ac:dyDescent="0.2">
      <c r="A28" s="27" t="s">
        <v>28</v>
      </c>
      <c r="B28" s="50">
        <v>10249546.377049619</v>
      </c>
      <c r="C28" s="16">
        <v>7623268.2199999997</v>
      </c>
      <c r="D28" s="50">
        <f t="shared" si="0"/>
        <v>17872814.59704962</v>
      </c>
      <c r="E28" s="62">
        <f t="shared" si="1"/>
        <v>1.7385662184976228E-3</v>
      </c>
    </row>
    <row r="29" spans="1:5" x14ac:dyDescent="0.2">
      <c r="A29" s="27" t="s">
        <v>29</v>
      </c>
      <c r="B29" s="50">
        <v>15648486.660401616</v>
      </c>
      <c r="C29" s="16">
        <v>4735050.0350000001</v>
      </c>
      <c r="D29" s="50">
        <f t="shared" si="0"/>
        <v>20383536.695401616</v>
      </c>
      <c r="E29" s="62">
        <f t="shared" si="1"/>
        <v>1.9827950499739372E-3</v>
      </c>
    </row>
    <row r="30" spans="1:5" x14ac:dyDescent="0.2">
      <c r="A30" s="27" t="s">
        <v>30</v>
      </c>
      <c r="B30" s="50">
        <v>18559009.475234058</v>
      </c>
      <c r="C30" s="16">
        <v>10643541.837000001</v>
      </c>
      <c r="D30" s="50">
        <f t="shared" si="0"/>
        <v>29202551.312234059</v>
      </c>
      <c r="E30" s="62">
        <f t="shared" si="1"/>
        <v>2.8406588637569473E-3</v>
      </c>
    </row>
    <row r="31" spans="1:5" x14ac:dyDescent="0.2">
      <c r="A31" s="27" t="s">
        <v>31</v>
      </c>
      <c r="B31" s="50">
        <v>70615140.890213475</v>
      </c>
      <c r="C31" s="16">
        <v>15573690.323999999</v>
      </c>
      <c r="D31" s="50">
        <f t="shared" si="0"/>
        <v>86188831.214213476</v>
      </c>
      <c r="E31" s="62">
        <f t="shared" si="1"/>
        <v>8.3839615493779499E-3</v>
      </c>
    </row>
    <row r="32" spans="1:5" x14ac:dyDescent="0.2">
      <c r="A32" s="27" t="s">
        <v>32</v>
      </c>
      <c r="B32" s="50">
        <v>40028409.359475255</v>
      </c>
      <c r="C32" s="16">
        <v>13910746.597000001</v>
      </c>
      <c r="D32" s="50">
        <f t="shared" si="0"/>
        <v>53939155.956475258</v>
      </c>
      <c r="E32" s="62">
        <f t="shared" si="1"/>
        <v>5.2468957192496725E-3</v>
      </c>
    </row>
    <row r="33" spans="1:5" x14ac:dyDescent="0.2">
      <c r="A33" s="27" t="s">
        <v>33</v>
      </c>
      <c r="B33" s="50">
        <v>567717702.33546257</v>
      </c>
      <c r="C33" s="16">
        <v>119379639.345</v>
      </c>
      <c r="D33" s="50">
        <f t="shared" si="0"/>
        <v>687097341.6804626</v>
      </c>
      <c r="E33" s="62">
        <f t="shared" si="1"/>
        <v>6.6836939452298974E-2</v>
      </c>
    </row>
    <row r="34" spans="1:5" x14ac:dyDescent="0.2">
      <c r="A34" s="27" t="s">
        <v>34</v>
      </c>
      <c r="B34" s="50">
        <v>8623888.4390189778</v>
      </c>
      <c r="C34" s="16">
        <v>3700245.2790000001</v>
      </c>
      <c r="D34" s="50">
        <f t="shared" si="0"/>
        <v>12324133.718018979</v>
      </c>
      <c r="E34" s="62">
        <f t="shared" si="1"/>
        <v>1.198821955996359E-3</v>
      </c>
    </row>
    <row r="35" spans="1:5" x14ac:dyDescent="0.2">
      <c r="A35" s="27" t="s">
        <v>35</v>
      </c>
      <c r="B35" s="50">
        <v>70689440.130238965</v>
      </c>
      <c r="C35" s="16">
        <v>19416176.560000002</v>
      </c>
      <c r="D35" s="50">
        <f t="shared" si="0"/>
        <v>90105616.690238968</v>
      </c>
      <c r="E35" s="62">
        <f t="shared" si="1"/>
        <v>8.7649642659195382E-3</v>
      </c>
    </row>
    <row r="36" spans="1:5" x14ac:dyDescent="0.2">
      <c r="A36" s="27" t="s">
        <v>36</v>
      </c>
      <c r="B36" s="50">
        <v>33605572.990005836</v>
      </c>
      <c r="C36" s="16">
        <v>24212273.160999998</v>
      </c>
      <c r="D36" s="50">
        <f t="shared" si="0"/>
        <v>57817846.151005834</v>
      </c>
      <c r="E36" s="62">
        <f t="shared" si="1"/>
        <v>5.6241927424808096E-3</v>
      </c>
    </row>
    <row r="37" spans="1:5" x14ac:dyDescent="0.2">
      <c r="A37" s="27" t="s">
        <v>37</v>
      </c>
      <c r="B37" s="50">
        <v>10210899.582919709</v>
      </c>
      <c r="C37" s="16">
        <v>6023594.074</v>
      </c>
      <c r="D37" s="50">
        <f t="shared" si="0"/>
        <v>16234493.65691971</v>
      </c>
      <c r="E37" s="62">
        <f t="shared" si="1"/>
        <v>1.5791996326641122E-3</v>
      </c>
    </row>
    <row r="38" spans="1:5" x14ac:dyDescent="0.2">
      <c r="A38" s="27" t="s">
        <v>38</v>
      </c>
      <c r="B38" s="50">
        <v>2333853.0024609948</v>
      </c>
      <c r="C38" s="16">
        <v>1216232.8969999999</v>
      </c>
      <c r="D38" s="50">
        <f t="shared" si="0"/>
        <v>3550085.8994609946</v>
      </c>
      <c r="E38" s="62">
        <f t="shared" si="1"/>
        <v>3.4533225777357387E-4</v>
      </c>
    </row>
    <row r="39" spans="1:5" x14ac:dyDescent="0.2">
      <c r="A39" s="27" t="s">
        <v>39</v>
      </c>
      <c r="B39" s="50">
        <v>125844779.86404943</v>
      </c>
      <c r="C39" s="16">
        <v>21126115.840999998</v>
      </c>
      <c r="D39" s="50">
        <f t="shared" si="0"/>
        <v>146970895.70504943</v>
      </c>
      <c r="E39" s="62">
        <f t="shared" si="1"/>
        <v>1.4296496670273544E-2</v>
      </c>
    </row>
    <row r="40" spans="1:5" x14ac:dyDescent="0.2">
      <c r="A40" s="27" t="s">
        <v>1</v>
      </c>
      <c r="B40" s="50">
        <v>288353644.59263873</v>
      </c>
      <c r="C40" s="16">
        <v>40208691.620999999</v>
      </c>
      <c r="D40" s="50">
        <f t="shared" si="0"/>
        <v>328562336.21363872</v>
      </c>
      <c r="E40" s="62">
        <f t="shared" si="1"/>
        <v>3.1960683937603568E-2</v>
      </c>
    </row>
    <row r="41" spans="1:5" x14ac:dyDescent="0.2">
      <c r="A41" s="27" t="s">
        <v>40</v>
      </c>
      <c r="B41" s="50">
        <v>118676607.7379446</v>
      </c>
      <c r="C41" s="16">
        <v>16172591.665000001</v>
      </c>
      <c r="D41" s="50">
        <f t="shared" si="0"/>
        <v>134849199.40294459</v>
      </c>
      <c r="E41" s="62">
        <f t="shared" si="1"/>
        <v>1.3117366680014153E-2</v>
      </c>
    </row>
    <row r="42" spans="1:5" x14ac:dyDescent="0.2">
      <c r="A42" s="27" t="s">
        <v>41</v>
      </c>
      <c r="B42" s="50">
        <v>19817043.36217941</v>
      </c>
      <c r="C42" s="16">
        <v>5956681.6290000007</v>
      </c>
      <c r="D42" s="50">
        <f t="shared" si="0"/>
        <v>25773724.99117941</v>
      </c>
      <c r="E42" s="62">
        <f t="shared" si="1"/>
        <v>2.5071220512693855E-3</v>
      </c>
    </row>
    <row r="43" spans="1:5" x14ac:dyDescent="0.2">
      <c r="A43" s="27" t="s">
        <v>42</v>
      </c>
      <c r="B43" s="50">
        <v>2592423.7595040342</v>
      </c>
      <c r="C43" s="16">
        <v>2495503.4419999998</v>
      </c>
      <c r="D43" s="50">
        <f t="shared" si="0"/>
        <v>5087927.201504034</v>
      </c>
      <c r="E43" s="62">
        <f t="shared" si="1"/>
        <v>4.9492475327138883E-4</v>
      </c>
    </row>
    <row r="44" spans="1:5" x14ac:dyDescent="0.2">
      <c r="A44" s="27" t="s">
        <v>2</v>
      </c>
      <c r="B44" s="50">
        <v>12220101.59722406</v>
      </c>
      <c r="C44" s="16">
        <v>19737662.085999999</v>
      </c>
      <c r="D44" s="50">
        <f t="shared" si="0"/>
        <v>31957763.68322406</v>
      </c>
      <c r="E44" s="62">
        <f t="shared" si="1"/>
        <v>3.1086703247934586E-3</v>
      </c>
    </row>
    <row r="45" spans="1:5" x14ac:dyDescent="0.2">
      <c r="A45" s="27" t="s">
        <v>43</v>
      </c>
      <c r="B45" s="50">
        <v>146979572.15504885</v>
      </c>
      <c r="C45" s="16">
        <v>22808481.211000003</v>
      </c>
      <c r="D45" s="50">
        <f t="shared" si="0"/>
        <v>169788053.36604884</v>
      </c>
      <c r="E45" s="62">
        <f t="shared" si="1"/>
        <v>1.6516020590031332E-2</v>
      </c>
    </row>
    <row r="46" spans="1:5" x14ac:dyDescent="0.2">
      <c r="A46" s="27" t="s">
        <v>44</v>
      </c>
      <c r="B46" s="50">
        <v>174046243.89247379</v>
      </c>
      <c r="C46" s="16">
        <v>51373878.113000005</v>
      </c>
      <c r="D46" s="50">
        <f t="shared" si="0"/>
        <v>225420122.00547379</v>
      </c>
      <c r="E46" s="62">
        <f t="shared" si="1"/>
        <v>2.1927593270789261E-2</v>
      </c>
    </row>
    <row r="47" spans="1:5" x14ac:dyDescent="0.2">
      <c r="A47" s="27" t="s">
        <v>45</v>
      </c>
      <c r="B47" s="50">
        <v>81576530.963384375</v>
      </c>
      <c r="C47" s="16">
        <v>10612555.517999999</v>
      </c>
      <c r="D47" s="50">
        <f t="shared" si="0"/>
        <v>92189086.481384367</v>
      </c>
      <c r="E47" s="62">
        <f t="shared" si="1"/>
        <v>8.9676324118053933E-3</v>
      </c>
    </row>
    <row r="48" spans="1:5" x14ac:dyDescent="0.2">
      <c r="A48" s="27" t="s">
        <v>46</v>
      </c>
      <c r="B48" s="50">
        <v>1024996119.7078843</v>
      </c>
      <c r="C48" s="16">
        <v>144840059.405</v>
      </c>
      <c r="D48" s="50">
        <f t="shared" si="0"/>
        <v>1169836179.1128843</v>
      </c>
      <c r="E48" s="62">
        <f t="shared" si="1"/>
        <v>0.1137950405705956</v>
      </c>
    </row>
    <row r="49" spans="1:5" x14ac:dyDescent="0.2">
      <c r="A49" s="27" t="s">
        <v>47</v>
      </c>
      <c r="B49" s="50">
        <v>58404044.215426803</v>
      </c>
      <c r="C49" s="16">
        <v>5639838.8450000007</v>
      </c>
      <c r="D49" s="50">
        <f t="shared" si="0"/>
        <v>64043883.060426801</v>
      </c>
      <c r="E49" s="62">
        <f t="shared" si="1"/>
        <v>6.2298263648217179E-3</v>
      </c>
    </row>
    <row r="50" spans="1:5" x14ac:dyDescent="0.2">
      <c r="A50" s="27" t="s">
        <v>48</v>
      </c>
      <c r="B50" s="50">
        <v>29871478.137780733</v>
      </c>
      <c r="C50" s="16">
        <v>8898583.4049999993</v>
      </c>
      <c r="D50" s="50">
        <f t="shared" si="0"/>
        <v>38770061.542780735</v>
      </c>
      <c r="E50" s="62">
        <f t="shared" si="1"/>
        <v>3.7713320932943194E-3</v>
      </c>
    </row>
    <row r="51" spans="1:5" x14ac:dyDescent="0.2">
      <c r="A51" s="27" t="s">
        <v>49</v>
      </c>
      <c r="B51" s="50">
        <v>106908488.38564101</v>
      </c>
      <c r="C51" s="16">
        <v>10474727.74</v>
      </c>
      <c r="D51" s="50">
        <f t="shared" si="0"/>
        <v>117383216.125641</v>
      </c>
      <c r="E51" s="62">
        <f t="shared" si="1"/>
        <v>1.1418374709058605E-2</v>
      </c>
    </row>
    <row r="52" spans="1:5" x14ac:dyDescent="0.2">
      <c r="A52" s="27" t="s">
        <v>3</v>
      </c>
      <c r="B52" s="50">
        <v>30961549.898015905</v>
      </c>
      <c r="C52" s="16">
        <v>9243808.0559999999</v>
      </c>
      <c r="D52" s="50">
        <f t="shared" si="0"/>
        <v>40205357.954015903</v>
      </c>
      <c r="E52" s="62">
        <f t="shared" si="1"/>
        <v>3.9109496023640019E-3</v>
      </c>
    </row>
    <row r="53" spans="1:5" x14ac:dyDescent="0.2">
      <c r="A53" s="27" t="s">
        <v>50</v>
      </c>
      <c r="B53" s="50">
        <v>585653453.62392557</v>
      </c>
      <c r="C53" s="16">
        <v>118367312.69499999</v>
      </c>
      <c r="D53" s="50">
        <f t="shared" si="0"/>
        <v>704020766.31892562</v>
      </c>
      <c r="E53" s="62">
        <f t="shared" si="1"/>
        <v>6.8483154390520246E-2</v>
      </c>
    </row>
    <row r="54" spans="1:5" x14ac:dyDescent="0.2">
      <c r="A54" s="27" t="s">
        <v>51</v>
      </c>
      <c r="B54" s="50">
        <v>155512270.70171493</v>
      </c>
      <c r="C54" s="16">
        <v>22420437.500999998</v>
      </c>
      <c r="D54" s="50">
        <f t="shared" si="0"/>
        <v>177932708.20271492</v>
      </c>
      <c r="E54" s="62">
        <f t="shared" si="1"/>
        <v>1.7308286502233455E-2</v>
      </c>
    </row>
    <row r="55" spans="1:5" x14ac:dyDescent="0.2">
      <c r="A55" s="27" t="s">
        <v>4</v>
      </c>
      <c r="B55" s="50">
        <v>552959358.04916</v>
      </c>
      <c r="C55" s="16">
        <v>75010084.173999995</v>
      </c>
      <c r="D55" s="50">
        <f t="shared" si="0"/>
        <v>627969442.22316003</v>
      </c>
      <c r="E55" s="62">
        <f t="shared" si="1"/>
        <v>6.1085312140943128E-2</v>
      </c>
    </row>
    <row r="56" spans="1:5" x14ac:dyDescent="0.2">
      <c r="A56" s="27" t="s">
        <v>52</v>
      </c>
      <c r="B56" s="50">
        <v>192070382.24527359</v>
      </c>
      <c r="C56" s="16">
        <v>30008968.508000001</v>
      </c>
      <c r="D56" s="50">
        <f t="shared" si="0"/>
        <v>222079350.75327361</v>
      </c>
      <c r="E56" s="62">
        <f t="shared" si="1"/>
        <v>2.1602621956883165E-2</v>
      </c>
    </row>
    <row r="57" spans="1:5" x14ac:dyDescent="0.2">
      <c r="A57" s="27" t="s">
        <v>53</v>
      </c>
      <c r="B57" s="50">
        <v>389182282.18144935</v>
      </c>
      <c r="C57" s="16">
        <v>43685171.847000003</v>
      </c>
      <c r="D57" s="50">
        <f t="shared" si="0"/>
        <v>432867454.02844936</v>
      </c>
      <c r="E57" s="62">
        <f t="shared" si="1"/>
        <v>4.2106895283587069E-2</v>
      </c>
    </row>
    <row r="58" spans="1:5" x14ac:dyDescent="0.2">
      <c r="A58" s="27" t="s">
        <v>54</v>
      </c>
      <c r="B58" s="50">
        <v>241142138.96861863</v>
      </c>
      <c r="C58" s="16">
        <v>90867131.661000013</v>
      </c>
      <c r="D58" s="50">
        <f t="shared" si="0"/>
        <v>332009270.62961864</v>
      </c>
      <c r="E58" s="62">
        <f t="shared" si="1"/>
        <v>3.2295982203047933E-2</v>
      </c>
    </row>
    <row r="59" spans="1:5" x14ac:dyDescent="0.2">
      <c r="A59" s="27" t="s">
        <v>55</v>
      </c>
      <c r="B59" s="50">
        <v>33483289.889635593</v>
      </c>
      <c r="C59" s="16">
        <v>8675498.2359999996</v>
      </c>
      <c r="D59" s="50">
        <f t="shared" si="0"/>
        <v>42158788.125635594</v>
      </c>
      <c r="E59" s="62">
        <f t="shared" si="1"/>
        <v>4.1009682302712508E-3</v>
      </c>
    </row>
    <row r="60" spans="1:5" x14ac:dyDescent="0.2">
      <c r="A60" s="27" t="s">
        <v>69</v>
      </c>
      <c r="B60" s="50">
        <v>99490547.583781719</v>
      </c>
      <c r="C60" s="16">
        <v>22529396.219000001</v>
      </c>
      <c r="D60" s="50">
        <f t="shared" si="0"/>
        <v>122019943.80278172</v>
      </c>
      <c r="E60" s="62">
        <f t="shared" si="1"/>
        <v>1.1869409327029774E-2</v>
      </c>
    </row>
    <row r="61" spans="1:5" x14ac:dyDescent="0.2">
      <c r="A61" s="27" t="s">
        <v>70</v>
      </c>
      <c r="B61" s="50">
        <v>119134014.21513149</v>
      </c>
      <c r="C61" s="16">
        <v>24923530.079999998</v>
      </c>
      <c r="D61" s="50">
        <f t="shared" si="0"/>
        <v>144057544.2951315</v>
      </c>
      <c r="E61" s="62">
        <f t="shared" si="1"/>
        <v>1.4013102338821583E-2</v>
      </c>
    </row>
    <row r="62" spans="1:5" x14ac:dyDescent="0.2">
      <c r="A62" s="27" t="s">
        <v>56</v>
      </c>
      <c r="B62" s="50">
        <v>66259288.899931416</v>
      </c>
      <c r="C62" s="16">
        <v>11993602.401999999</v>
      </c>
      <c r="D62" s="50">
        <f t="shared" si="0"/>
        <v>78252891.301931411</v>
      </c>
      <c r="E62" s="62">
        <f t="shared" si="1"/>
        <v>7.6119982433971358E-3</v>
      </c>
    </row>
    <row r="63" spans="1:5" x14ac:dyDescent="0.2">
      <c r="A63" s="27" t="s">
        <v>6</v>
      </c>
      <c r="B63" s="50">
        <v>162894889.8368648</v>
      </c>
      <c r="C63" s="16">
        <v>19985682.342999998</v>
      </c>
      <c r="D63" s="50">
        <f t="shared" si="0"/>
        <v>182880572.17986479</v>
      </c>
      <c r="E63" s="62">
        <f t="shared" si="1"/>
        <v>1.7789586697996358E-2</v>
      </c>
    </row>
    <row r="64" spans="1:5" x14ac:dyDescent="0.2">
      <c r="A64" s="27" t="s">
        <v>5</v>
      </c>
      <c r="B64" s="50">
        <v>200923299.18527317</v>
      </c>
      <c r="C64" s="16">
        <v>23261222.265000001</v>
      </c>
      <c r="D64" s="50">
        <f t="shared" si="0"/>
        <v>224184521.45027316</v>
      </c>
      <c r="E64" s="62">
        <f t="shared" si="1"/>
        <v>2.1807401044032577E-2</v>
      </c>
    </row>
    <row r="65" spans="1:5" x14ac:dyDescent="0.2">
      <c r="A65" s="27" t="s">
        <v>57</v>
      </c>
      <c r="B65" s="50">
        <v>40800247.909623779</v>
      </c>
      <c r="C65" s="16">
        <v>35231191.626000002</v>
      </c>
      <c r="D65" s="50">
        <f t="shared" si="0"/>
        <v>76031439.535623789</v>
      </c>
      <c r="E65" s="62">
        <f t="shared" si="1"/>
        <v>7.3959079921413632E-3</v>
      </c>
    </row>
    <row r="66" spans="1:5" x14ac:dyDescent="0.2">
      <c r="A66" s="27" t="s">
        <v>58</v>
      </c>
      <c r="B66" s="50">
        <v>24089332.077703364</v>
      </c>
      <c r="C66" s="16">
        <v>8834708.5179999992</v>
      </c>
      <c r="D66" s="50">
        <f t="shared" si="0"/>
        <v>32924040.595703363</v>
      </c>
      <c r="E66" s="62">
        <f t="shared" si="1"/>
        <v>3.2026642723403673E-3</v>
      </c>
    </row>
    <row r="67" spans="1:5" x14ac:dyDescent="0.2">
      <c r="A67" s="27" t="s">
        <v>59</v>
      </c>
      <c r="B67" s="50">
        <v>12478775.952688511</v>
      </c>
      <c r="C67" s="16">
        <v>7552132.9369999999</v>
      </c>
      <c r="D67" s="50">
        <f t="shared" si="0"/>
        <v>20030908.88968851</v>
      </c>
      <c r="E67" s="62">
        <f t="shared" si="1"/>
        <v>1.9484934134081468E-3</v>
      </c>
    </row>
    <row r="68" spans="1:5" x14ac:dyDescent="0.2">
      <c r="A68" s="27" t="s">
        <v>60</v>
      </c>
      <c r="B68" s="50">
        <v>3733232.3426126782</v>
      </c>
      <c r="C68" s="16">
        <v>3399127.36</v>
      </c>
      <c r="D68" s="50">
        <f t="shared" si="0"/>
        <v>7132359.7026126776</v>
      </c>
      <c r="E68" s="62">
        <f t="shared" si="1"/>
        <v>6.9379557258894813E-4</v>
      </c>
    </row>
    <row r="69" spans="1:5" x14ac:dyDescent="0.2">
      <c r="A69" s="27" t="s">
        <v>61</v>
      </c>
      <c r="B69" s="50">
        <v>216321503.42827666</v>
      </c>
      <c r="C69" s="16">
        <v>30876349.142999999</v>
      </c>
      <c r="D69" s="50">
        <f t="shared" si="0"/>
        <v>247197852.57127666</v>
      </c>
      <c r="E69" s="62">
        <f t="shared" si="1"/>
        <v>2.4046007607359289E-2</v>
      </c>
    </row>
    <row r="70" spans="1:5" x14ac:dyDescent="0.2">
      <c r="A70" s="27" t="s">
        <v>62</v>
      </c>
      <c r="B70" s="50">
        <v>9487755.3501384873</v>
      </c>
      <c r="C70" s="16">
        <v>2849880.1710000001</v>
      </c>
      <c r="D70" s="50">
        <f t="shared" si="0"/>
        <v>12337635.521138487</v>
      </c>
      <c r="E70" s="62">
        <f t="shared" si="1"/>
        <v>1.2001353349644515E-3</v>
      </c>
    </row>
    <row r="71" spans="1:5" x14ac:dyDescent="0.2">
      <c r="A71" s="27" t="s">
        <v>63</v>
      </c>
      <c r="B71" s="50">
        <v>34919678.083366521</v>
      </c>
      <c r="C71" s="16">
        <v>13534923.487999998</v>
      </c>
      <c r="D71" s="50">
        <f t="shared" si="0"/>
        <v>48454601.571366519</v>
      </c>
      <c r="E71" s="62">
        <f t="shared" si="1"/>
        <v>4.7133893190301401E-3</v>
      </c>
    </row>
    <row r="72" spans="1:5" x14ac:dyDescent="0.2">
      <c r="A72" s="27" t="s">
        <v>64</v>
      </c>
      <c r="B72" s="50">
        <v>12027553.550963864</v>
      </c>
      <c r="C72" s="16">
        <v>2696022.6579999998</v>
      </c>
      <c r="D72" s="50">
        <f>SUM(B72:C72)</f>
        <v>14723576.208963864</v>
      </c>
      <c r="E72" s="62">
        <f>(D72/D$73)</f>
        <v>1.4322261372646634E-3</v>
      </c>
    </row>
    <row r="73" spans="1:5" x14ac:dyDescent="0.2">
      <c r="A73" s="31" t="s">
        <v>66</v>
      </c>
      <c r="B73" s="53">
        <f>SUM(B6:B72)</f>
        <v>8633568299.1380005</v>
      </c>
      <c r="C73" s="53">
        <f>SUM(C6:C72)</f>
        <v>1646635242.6599996</v>
      </c>
      <c r="D73" s="53">
        <f>SUM(D6:D72)</f>
        <v>10280203541.798002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0.83982464588711769</v>
      </c>
      <c r="C74" s="33">
        <f>(C73/$D73)</f>
        <v>0.16017535411288208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90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115674262</v>
      </c>
      <c r="C6" s="46">
        <v>14393352.699999999</v>
      </c>
      <c r="D6" s="46">
        <f>SUM(B6:C6)</f>
        <v>130067614.7</v>
      </c>
      <c r="E6" s="61">
        <f>(D6/D$73)</f>
        <v>1.3240657280596672E-2</v>
      </c>
    </row>
    <row r="7" spans="1:5" x14ac:dyDescent="0.2">
      <c r="A7" s="27" t="s">
        <v>8</v>
      </c>
      <c r="B7" s="50">
        <v>15343265.4</v>
      </c>
      <c r="C7" s="16">
        <v>3001935.1</v>
      </c>
      <c r="D7" s="50">
        <f>SUM(B7:C7)</f>
        <v>18345200.5</v>
      </c>
      <c r="E7" s="62">
        <f>(D7/D$73)</f>
        <v>1.8675095497413677E-3</v>
      </c>
    </row>
    <row r="8" spans="1:5" x14ac:dyDescent="0.2">
      <c r="A8" s="27" t="s">
        <v>9</v>
      </c>
      <c r="B8" s="50">
        <v>91052496.599999994</v>
      </c>
      <c r="C8" s="16">
        <v>13094134.6</v>
      </c>
      <c r="D8" s="50">
        <f t="shared" ref="D8:D71" si="0">SUM(B8:C8)</f>
        <v>104146631.19999999</v>
      </c>
      <c r="E8" s="62">
        <f t="shared" ref="E8:E71" si="1">(D8/D$73)</f>
        <v>1.06019461787508E-2</v>
      </c>
    </row>
    <row r="9" spans="1:5" x14ac:dyDescent="0.2">
      <c r="A9" s="27" t="s">
        <v>10</v>
      </c>
      <c r="B9" s="50">
        <v>14681484.199999999</v>
      </c>
      <c r="C9" s="16">
        <v>2690927.9</v>
      </c>
      <c r="D9" s="50">
        <f t="shared" si="0"/>
        <v>17372412.099999998</v>
      </c>
      <c r="E9" s="62">
        <f t="shared" si="1"/>
        <v>1.768481380118603E-3</v>
      </c>
    </row>
    <row r="10" spans="1:5" x14ac:dyDescent="0.2">
      <c r="A10" s="27" t="s">
        <v>11</v>
      </c>
      <c r="B10" s="50">
        <v>245180579</v>
      </c>
      <c r="C10" s="16">
        <v>35720562.700000003</v>
      </c>
      <c r="D10" s="50">
        <f t="shared" si="0"/>
        <v>280901141.69999999</v>
      </c>
      <c r="E10" s="62">
        <f t="shared" si="1"/>
        <v>2.8595248367986117E-2</v>
      </c>
    </row>
    <row r="11" spans="1:5" x14ac:dyDescent="0.2">
      <c r="A11" s="27" t="s">
        <v>12</v>
      </c>
      <c r="B11" s="50">
        <v>807523782.29999995</v>
      </c>
      <c r="C11" s="16">
        <v>88287244.900000006</v>
      </c>
      <c r="D11" s="50">
        <f t="shared" si="0"/>
        <v>895811027.19999993</v>
      </c>
      <c r="E11" s="62">
        <f t="shared" si="1"/>
        <v>9.1192006762729247E-2</v>
      </c>
    </row>
    <row r="12" spans="1:5" x14ac:dyDescent="0.2">
      <c r="A12" s="27" t="s">
        <v>13</v>
      </c>
      <c r="B12" s="50">
        <v>5186511.5999999996</v>
      </c>
      <c r="C12" s="16">
        <v>2321383.4</v>
      </c>
      <c r="D12" s="50">
        <f t="shared" si="0"/>
        <v>7507895</v>
      </c>
      <c r="E12" s="62">
        <f t="shared" si="1"/>
        <v>7.6429067160947446E-4</v>
      </c>
    </row>
    <row r="13" spans="1:5" x14ac:dyDescent="0.2">
      <c r="A13" s="27" t="s">
        <v>14</v>
      </c>
      <c r="B13" s="50">
        <v>84118870.5</v>
      </c>
      <c r="C13" s="16">
        <v>14272879.6</v>
      </c>
      <c r="D13" s="50">
        <f t="shared" si="0"/>
        <v>98391750.099999994</v>
      </c>
      <c r="E13" s="62">
        <f t="shared" si="1"/>
        <v>1.0016109277601853E-2</v>
      </c>
    </row>
    <row r="14" spans="1:5" x14ac:dyDescent="0.2">
      <c r="A14" s="27" t="s">
        <v>15</v>
      </c>
      <c r="B14" s="50">
        <v>58925203.799999997</v>
      </c>
      <c r="C14" s="16">
        <v>6607144.5999999996</v>
      </c>
      <c r="D14" s="50">
        <f t="shared" si="0"/>
        <v>65532348.399999999</v>
      </c>
      <c r="E14" s="62">
        <f t="shared" si="1"/>
        <v>6.6710792533435891E-3</v>
      </c>
    </row>
    <row r="15" spans="1:5" x14ac:dyDescent="0.2">
      <c r="A15" s="27" t="s">
        <v>16</v>
      </c>
      <c r="B15" s="50">
        <v>74803052.299999997</v>
      </c>
      <c r="C15" s="16">
        <v>8499426.6999999993</v>
      </c>
      <c r="D15" s="50">
        <f t="shared" si="0"/>
        <v>83302479</v>
      </c>
      <c r="E15" s="62">
        <f t="shared" si="1"/>
        <v>8.4800476860217334E-3</v>
      </c>
    </row>
    <row r="16" spans="1:5" x14ac:dyDescent="0.2">
      <c r="A16" s="27" t="s">
        <v>17</v>
      </c>
      <c r="B16" s="50">
        <v>140101657.59999999</v>
      </c>
      <c r="C16" s="16">
        <v>13528890.6</v>
      </c>
      <c r="D16" s="50">
        <f t="shared" si="0"/>
        <v>153630548.19999999</v>
      </c>
      <c r="E16" s="62">
        <f t="shared" si="1"/>
        <v>1.5639322987802802E-2</v>
      </c>
    </row>
    <row r="17" spans="1:5" x14ac:dyDescent="0.2">
      <c r="A17" s="27" t="s">
        <v>18</v>
      </c>
      <c r="B17" s="50">
        <v>44760406.5</v>
      </c>
      <c r="C17" s="16">
        <v>15303592.4</v>
      </c>
      <c r="D17" s="50">
        <f t="shared" si="0"/>
        <v>60063998.899999999</v>
      </c>
      <c r="E17" s="62">
        <f t="shared" si="1"/>
        <v>6.1144107714388293E-3</v>
      </c>
    </row>
    <row r="18" spans="1:5" x14ac:dyDescent="0.2">
      <c r="A18" s="27" t="s">
        <v>71</v>
      </c>
      <c r="B18" s="50">
        <v>11066172.5</v>
      </c>
      <c r="C18" s="16">
        <v>3256744.5</v>
      </c>
      <c r="D18" s="50">
        <f t="shared" si="0"/>
        <v>14322917</v>
      </c>
      <c r="E18" s="62">
        <f t="shared" si="1"/>
        <v>1.4580480751711044E-3</v>
      </c>
    </row>
    <row r="19" spans="1:5" x14ac:dyDescent="0.2">
      <c r="A19" s="27" t="s">
        <v>19</v>
      </c>
      <c r="B19" s="50">
        <v>6243527.4000000004</v>
      </c>
      <c r="C19" s="16">
        <v>2869067.1</v>
      </c>
      <c r="D19" s="50">
        <f t="shared" si="0"/>
        <v>9112594.5</v>
      </c>
      <c r="E19" s="62">
        <f t="shared" si="1"/>
        <v>9.2764629373610083E-4</v>
      </c>
    </row>
    <row r="20" spans="1:5" x14ac:dyDescent="0.2">
      <c r="A20" s="27" t="s">
        <v>20</v>
      </c>
      <c r="B20" s="50">
        <v>438919815</v>
      </c>
      <c r="C20" s="16">
        <v>113872700.3</v>
      </c>
      <c r="D20" s="50">
        <f t="shared" si="0"/>
        <v>552792515.29999995</v>
      </c>
      <c r="E20" s="62">
        <f t="shared" si="1"/>
        <v>5.6273317991171641E-2</v>
      </c>
    </row>
    <row r="21" spans="1:5" x14ac:dyDescent="0.2">
      <c r="A21" s="27" t="s">
        <v>22</v>
      </c>
      <c r="B21" s="50">
        <v>140287373.5</v>
      </c>
      <c r="C21" s="16">
        <v>26987631.699999999</v>
      </c>
      <c r="D21" s="50">
        <f t="shared" si="0"/>
        <v>167275005.19999999</v>
      </c>
      <c r="E21" s="62">
        <f t="shared" si="1"/>
        <v>1.7028305013294182E-2</v>
      </c>
    </row>
    <row r="22" spans="1:5" x14ac:dyDescent="0.2">
      <c r="A22" s="27" t="s">
        <v>21</v>
      </c>
      <c r="B22" s="50">
        <v>35277950.5</v>
      </c>
      <c r="C22" s="16">
        <v>3942388</v>
      </c>
      <c r="D22" s="50">
        <f t="shared" si="0"/>
        <v>39220338.5</v>
      </c>
      <c r="E22" s="62">
        <f t="shared" si="1"/>
        <v>3.9925623430956247E-3</v>
      </c>
    </row>
    <row r="23" spans="1:5" x14ac:dyDescent="0.2">
      <c r="A23" s="27" t="s">
        <v>23</v>
      </c>
      <c r="B23" s="50">
        <v>5773027.2999999998</v>
      </c>
      <c r="C23" s="16">
        <v>1299924.3</v>
      </c>
      <c r="D23" s="50">
        <f t="shared" si="0"/>
        <v>7072951.5999999996</v>
      </c>
      <c r="E23" s="62">
        <f t="shared" si="1"/>
        <v>7.2001418888054591E-4</v>
      </c>
    </row>
    <row r="24" spans="1:5" x14ac:dyDescent="0.2">
      <c r="A24" s="27" t="s">
        <v>24</v>
      </c>
      <c r="B24" s="50">
        <v>25797387.600000001</v>
      </c>
      <c r="C24" s="16">
        <v>24684411.800000001</v>
      </c>
      <c r="D24" s="50">
        <f t="shared" si="0"/>
        <v>50481799.400000006</v>
      </c>
      <c r="E24" s="62">
        <f t="shared" si="1"/>
        <v>5.1389595042925836E-3</v>
      </c>
    </row>
    <row r="25" spans="1:5" x14ac:dyDescent="0.2">
      <c r="A25" s="27" t="s">
        <v>25</v>
      </c>
      <c r="B25" s="50">
        <v>5527036</v>
      </c>
      <c r="C25" s="16">
        <v>982156.3</v>
      </c>
      <c r="D25" s="50">
        <f t="shared" si="0"/>
        <v>6509192.2999999998</v>
      </c>
      <c r="E25" s="62">
        <f t="shared" si="1"/>
        <v>6.6262447125355636E-4</v>
      </c>
    </row>
    <row r="26" spans="1:5" x14ac:dyDescent="0.2">
      <c r="A26" s="27" t="s">
        <v>26</v>
      </c>
      <c r="B26" s="50">
        <v>4124215.3</v>
      </c>
      <c r="C26" s="16">
        <v>1876696.4</v>
      </c>
      <c r="D26" s="50">
        <f t="shared" si="0"/>
        <v>6000911.6999999993</v>
      </c>
      <c r="E26" s="62">
        <f t="shared" si="1"/>
        <v>6.1088238893353629E-4</v>
      </c>
    </row>
    <row r="27" spans="1:5" x14ac:dyDescent="0.2">
      <c r="A27" s="27" t="s">
        <v>27</v>
      </c>
      <c r="B27" s="50">
        <v>5394528.5999999996</v>
      </c>
      <c r="C27" s="16">
        <v>1237187.8999999999</v>
      </c>
      <c r="D27" s="50">
        <f t="shared" si="0"/>
        <v>6631716.5</v>
      </c>
      <c r="E27" s="62">
        <f t="shared" si="1"/>
        <v>6.7509722201877266E-4</v>
      </c>
    </row>
    <row r="28" spans="1:5" x14ac:dyDescent="0.2">
      <c r="A28" s="27" t="s">
        <v>28</v>
      </c>
      <c r="B28" s="50">
        <v>9982706.9000000004</v>
      </c>
      <c r="C28" s="16">
        <v>7199020.2000000002</v>
      </c>
      <c r="D28" s="50">
        <f t="shared" si="0"/>
        <v>17181727.100000001</v>
      </c>
      <c r="E28" s="62">
        <f t="shared" si="1"/>
        <v>1.7490699782921457E-3</v>
      </c>
    </row>
    <row r="29" spans="1:5" x14ac:dyDescent="0.2">
      <c r="A29" s="27" t="s">
        <v>29</v>
      </c>
      <c r="B29" s="50">
        <v>13400952.1</v>
      </c>
      <c r="C29" s="16">
        <v>4555712.2</v>
      </c>
      <c r="D29" s="50">
        <f t="shared" si="0"/>
        <v>17956664.300000001</v>
      </c>
      <c r="E29" s="62">
        <f t="shared" si="1"/>
        <v>1.8279572393744017E-3</v>
      </c>
    </row>
    <row r="30" spans="1:5" x14ac:dyDescent="0.2">
      <c r="A30" s="27" t="s">
        <v>30</v>
      </c>
      <c r="B30" s="50">
        <v>18896456.300000001</v>
      </c>
      <c r="C30" s="16">
        <v>9408848.5999999996</v>
      </c>
      <c r="D30" s="50">
        <f t="shared" si="0"/>
        <v>28305304.899999999</v>
      </c>
      <c r="E30" s="62">
        <f t="shared" si="1"/>
        <v>2.8814308793785669E-3</v>
      </c>
    </row>
    <row r="31" spans="1:5" x14ac:dyDescent="0.2">
      <c r="A31" s="27" t="s">
        <v>31</v>
      </c>
      <c r="B31" s="50">
        <v>62641693.299999997</v>
      </c>
      <c r="C31" s="16">
        <v>13517695.1</v>
      </c>
      <c r="D31" s="50">
        <f t="shared" si="0"/>
        <v>76159388.399999991</v>
      </c>
      <c r="E31" s="62">
        <f t="shared" si="1"/>
        <v>7.752893468755598E-3</v>
      </c>
    </row>
    <row r="32" spans="1:5" x14ac:dyDescent="0.2">
      <c r="A32" s="27" t="s">
        <v>32</v>
      </c>
      <c r="B32" s="50">
        <v>39096175</v>
      </c>
      <c r="C32" s="16">
        <v>12443338</v>
      </c>
      <c r="D32" s="50">
        <f t="shared" si="0"/>
        <v>51539513</v>
      </c>
      <c r="E32" s="62">
        <f t="shared" si="1"/>
        <v>5.2466329117808966E-3</v>
      </c>
    </row>
    <row r="33" spans="1:5" x14ac:dyDescent="0.2">
      <c r="A33" s="27" t="s">
        <v>33</v>
      </c>
      <c r="B33" s="50">
        <v>550444098.5</v>
      </c>
      <c r="C33" s="16">
        <v>107914656.2</v>
      </c>
      <c r="D33" s="50">
        <f t="shared" si="0"/>
        <v>658358754.70000005</v>
      </c>
      <c r="E33" s="62">
        <f t="shared" si="1"/>
        <v>6.7019777819167722E-2</v>
      </c>
    </row>
    <row r="34" spans="1:5" x14ac:dyDescent="0.2">
      <c r="A34" s="27" t="s">
        <v>34</v>
      </c>
      <c r="B34" s="50">
        <v>9193742.4000000004</v>
      </c>
      <c r="C34" s="16">
        <v>3498475.3</v>
      </c>
      <c r="D34" s="50">
        <f t="shared" si="0"/>
        <v>12692217.699999999</v>
      </c>
      <c r="E34" s="62">
        <f t="shared" si="1"/>
        <v>1.292045718559817E-3</v>
      </c>
    </row>
    <row r="35" spans="1:5" x14ac:dyDescent="0.2">
      <c r="A35" s="27" t="s">
        <v>35</v>
      </c>
      <c r="B35" s="50">
        <v>67857356.5</v>
      </c>
      <c r="C35" s="16">
        <v>17989560.100000001</v>
      </c>
      <c r="D35" s="50">
        <f t="shared" si="0"/>
        <v>85846916.599999994</v>
      </c>
      <c r="E35" s="62">
        <f t="shared" si="1"/>
        <v>8.7390670146314693E-3</v>
      </c>
    </row>
    <row r="36" spans="1:5" x14ac:dyDescent="0.2">
      <c r="A36" s="27" t="s">
        <v>36</v>
      </c>
      <c r="B36" s="50">
        <v>31114871.399999999</v>
      </c>
      <c r="C36" s="16">
        <v>22933901.699999999</v>
      </c>
      <c r="D36" s="50">
        <f t="shared" si="0"/>
        <v>54048773.099999994</v>
      </c>
      <c r="E36" s="62">
        <f t="shared" si="1"/>
        <v>5.5020712319854091E-3</v>
      </c>
    </row>
    <row r="37" spans="1:5" x14ac:dyDescent="0.2">
      <c r="A37" s="27" t="s">
        <v>37</v>
      </c>
      <c r="B37" s="50">
        <v>10083407.4</v>
      </c>
      <c r="C37" s="16">
        <v>5539663.5999999996</v>
      </c>
      <c r="D37" s="50">
        <f t="shared" si="0"/>
        <v>15623071</v>
      </c>
      <c r="E37" s="62">
        <f t="shared" si="1"/>
        <v>1.5904014943193135E-3</v>
      </c>
    </row>
    <row r="38" spans="1:5" x14ac:dyDescent="0.2">
      <c r="A38" s="27" t="s">
        <v>38</v>
      </c>
      <c r="B38" s="50">
        <v>1975918.1</v>
      </c>
      <c r="C38" s="16">
        <v>847286.3</v>
      </c>
      <c r="D38" s="50">
        <f t="shared" si="0"/>
        <v>2823204.4000000004</v>
      </c>
      <c r="E38" s="62">
        <f t="shared" si="1"/>
        <v>2.8739730469949616E-4</v>
      </c>
    </row>
    <row r="39" spans="1:5" x14ac:dyDescent="0.2">
      <c r="A39" s="27" t="s">
        <v>39</v>
      </c>
      <c r="B39" s="50">
        <v>125329386.7</v>
      </c>
      <c r="C39" s="16">
        <v>17780593.100000001</v>
      </c>
      <c r="D39" s="50">
        <f t="shared" si="0"/>
        <v>143109979.80000001</v>
      </c>
      <c r="E39" s="62">
        <f t="shared" si="1"/>
        <v>1.456834739635548E-2</v>
      </c>
    </row>
    <row r="40" spans="1:5" x14ac:dyDescent="0.2">
      <c r="A40" s="27" t="s">
        <v>1</v>
      </c>
      <c r="B40" s="50">
        <v>264515851.69999999</v>
      </c>
      <c r="C40" s="16">
        <v>34435223.200000003</v>
      </c>
      <c r="D40" s="50">
        <f t="shared" si="0"/>
        <v>298951074.89999998</v>
      </c>
      <c r="E40" s="62">
        <f t="shared" si="1"/>
        <v>3.0432700219395085E-2</v>
      </c>
    </row>
    <row r="41" spans="1:5" x14ac:dyDescent="0.2">
      <c r="A41" s="27" t="s">
        <v>40</v>
      </c>
      <c r="B41" s="50">
        <v>116767275.7</v>
      </c>
      <c r="C41" s="16">
        <v>14296999.9</v>
      </c>
      <c r="D41" s="50">
        <f t="shared" si="0"/>
        <v>131064275.60000001</v>
      </c>
      <c r="E41" s="62">
        <f t="shared" si="1"/>
        <v>1.3342115629258701E-2</v>
      </c>
    </row>
    <row r="42" spans="1:5" x14ac:dyDescent="0.2">
      <c r="A42" s="27" t="s">
        <v>41</v>
      </c>
      <c r="B42" s="50">
        <v>20791212.699999999</v>
      </c>
      <c r="C42" s="16">
        <v>5088242.5999999996</v>
      </c>
      <c r="D42" s="50">
        <f t="shared" si="0"/>
        <v>25879455.299999997</v>
      </c>
      <c r="E42" s="62">
        <f t="shared" si="1"/>
        <v>2.6344836032102699E-3</v>
      </c>
    </row>
    <row r="43" spans="1:5" x14ac:dyDescent="0.2">
      <c r="A43" s="27" t="s">
        <v>42</v>
      </c>
      <c r="B43" s="50">
        <v>2511892.4</v>
      </c>
      <c r="C43" s="16">
        <v>2205381.7999999998</v>
      </c>
      <c r="D43" s="50">
        <f t="shared" si="0"/>
        <v>4717274.1999999993</v>
      </c>
      <c r="E43" s="62">
        <f t="shared" si="1"/>
        <v>4.8021032080017707E-4</v>
      </c>
    </row>
    <row r="44" spans="1:5" x14ac:dyDescent="0.2">
      <c r="A44" s="27" t="s">
        <v>2</v>
      </c>
      <c r="B44" s="50">
        <v>11414699.800000001</v>
      </c>
      <c r="C44" s="16">
        <v>19256915.199999999</v>
      </c>
      <c r="D44" s="50">
        <f t="shared" si="0"/>
        <v>30671615</v>
      </c>
      <c r="E44" s="62">
        <f t="shared" si="1"/>
        <v>3.1223171378525179E-3</v>
      </c>
    </row>
    <row r="45" spans="1:5" x14ac:dyDescent="0.2">
      <c r="A45" s="27" t="s">
        <v>43</v>
      </c>
      <c r="B45" s="50">
        <v>142174787.59999999</v>
      </c>
      <c r="C45" s="16">
        <v>20213361.5</v>
      </c>
      <c r="D45" s="50">
        <f t="shared" si="0"/>
        <v>162388149.09999999</v>
      </c>
      <c r="E45" s="62">
        <f t="shared" si="1"/>
        <v>1.6530831549596586E-2</v>
      </c>
    </row>
    <row r="46" spans="1:5" x14ac:dyDescent="0.2">
      <c r="A46" s="27" t="s">
        <v>44</v>
      </c>
      <c r="B46" s="50">
        <v>166777278.90000001</v>
      </c>
      <c r="C46" s="16">
        <v>46710611.700000003</v>
      </c>
      <c r="D46" s="50">
        <f t="shared" si="0"/>
        <v>213487890.60000002</v>
      </c>
      <c r="E46" s="62">
        <f t="shared" si="1"/>
        <v>2.1732696486453797E-2</v>
      </c>
    </row>
    <row r="47" spans="1:5" x14ac:dyDescent="0.2">
      <c r="A47" s="27" t="s">
        <v>45</v>
      </c>
      <c r="B47" s="50">
        <v>78872538.299999997</v>
      </c>
      <c r="C47" s="16">
        <v>9205314.5</v>
      </c>
      <c r="D47" s="50">
        <f t="shared" si="0"/>
        <v>88077852.799999997</v>
      </c>
      <c r="E47" s="62">
        <f t="shared" si="1"/>
        <v>8.9661724451970126E-3</v>
      </c>
    </row>
    <row r="48" spans="1:5" x14ac:dyDescent="0.2">
      <c r="A48" s="27" t="s">
        <v>46</v>
      </c>
      <c r="B48" s="50">
        <v>999068325.39999998</v>
      </c>
      <c r="C48" s="16">
        <v>143208456</v>
      </c>
      <c r="D48" s="50">
        <f t="shared" si="0"/>
        <v>1142276781.4000001</v>
      </c>
      <c r="E48" s="62">
        <f t="shared" si="1"/>
        <v>0.11628179248912177</v>
      </c>
    </row>
    <row r="49" spans="1:5" x14ac:dyDescent="0.2">
      <c r="A49" s="27" t="s">
        <v>47</v>
      </c>
      <c r="B49" s="50">
        <v>60391856.299999997</v>
      </c>
      <c r="C49" s="16">
        <v>4694465.4000000004</v>
      </c>
      <c r="D49" s="50">
        <f t="shared" si="0"/>
        <v>65086321.699999996</v>
      </c>
      <c r="E49" s="62">
        <f t="shared" si="1"/>
        <v>6.6256745099236613E-3</v>
      </c>
    </row>
    <row r="50" spans="1:5" x14ac:dyDescent="0.2">
      <c r="A50" s="27" t="s">
        <v>48</v>
      </c>
      <c r="B50" s="50">
        <v>28023654</v>
      </c>
      <c r="C50" s="16">
        <v>8308042.4000000004</v>
      </c>
      <c r="D50" s="50">
        <f t="shared" si="0"/>
        <v>36331696.399999999</v>
      </c>
      <c r="E50" s="62">
        <f t="shared" si="1"/>
        <v>3.6985035941855238E-3</v>
      </c>
    </row>
    <row r="51" spans="1:5" x14ac:dyDescent="0.2">
      <c r="A51" s="27" t="s">
        <v>49</v>
      </c>
      <c r="B51" s="50">
        <v>107068221.3</v>
      </c>
      <c r="C51" s="16">
        <v>9003708.4000000004</v>
      </c>
      <c r="D51" s="50">
        <f t="shared" si="0"/>
        <v>116071929.7</v>
      </c>
      <c r="E51" s="62">
        <f t="shared" si="1"/>
        <v>1.1815920854703043E-2</v>
      </c>
    </row>
    <row r="52" spans="1:5" x14ac:dyDescent="0.2">
      <c r="A52" s="27" t="s">
        <v>3</v>
      </c>
      <c r="B52" s="50">
        <v>28855805.199999999</v>
      </c>
      <c r="C52" s="16">
        <v>8198594.5</v>
      </c>
      <c r="D52" s="50">
        <f t="shared" si="0"/>
        <v>37054399.700000003</v>
      </c>
      <c r="E52" s="62">
        <f t="shared" si="1"/>
        <v>3.7720735349653809E-3</v>
      </c>
    </row>
    <row r="53" spans="1:5" x14ac:dyDescent="0.2">
      <c r="A53" s="27" t="s">
        <v>50</v>
      </c>
      <c r="B53" s="50">
        <v>561561259.5</v>
      </c>
      <c r="C53" s="16">
        <v>107097891.3</v>
      </c>
      <c r="D53" s="50">
        <f t="shared" si="0"/>
        <v>668659150.79999995</v>
      </c>
      <c r="E53" s="62">
        <f t="shared" si="1"/>
        <v>6.8068340252860862E-2</v>
      </c>
    </row>
    <row r="54" spans="1:5" x14ac:dyDescent="0.2">
      <c r="A54" s="27" t="s">
        <v>51</v>
      </c>
      <c r="B54" s="50">
        <v>129695555.59999999</v>
      </c>
      <c r="C54" s="16">
        <v>18667931.399999999</v>
      </c>
      <c r="D54" s="50">
        <f t="shared" si="0"/>
        <v>148363487</v>
      </c>
      <c r="E54" s="62">
        <f t="shared" si="1"/>
        <v>1.5103145305249146E-2</v>
      </c>
    </row>
    <row r="55" spans="1:5" x14ac:dyDescent="0.2">
      <c r="A55" s="27" t="s">
        <v>4</v>
      </c>
      <c r="B55" s="50">
        <v>534175705.10000002</v>
      </c>
      <c r="C55" s="16">
        <v>65295108.299999997</v>
      </c>
      <c r="D55" s="50">
        <f t="shared" si="0"/>
        <v>599470813.39999998</v>
      </c>
      <c r="E55" s="62">
        <f t="shared" si="1"/>
        <v>6.1025087668882406E-2</v>
      </c>
    </row>
    <row r="56" spans="1:5" x14ac:dyDescent="0.2">
      <c r="A56" s="27" t="s">
        <v>52</v>
      </c>
      <c r="B56" s="50">
        <v>186253461.80000001</v>
      </c>
      <c r="C56" s="16">
        <v>25977715.399999999</v>
      </c>
      <c r="D56" s="50">
        <f t="shared" si="0"/>
        <v>212231177.20000002</v>
      </c>
      <c r="E56" s="62">
        <f t="shared" si="1"/>
        <v>2.1604765244939813E-2</v>
      </c>
    </row>
    <row r="57" spans="1:5" x14ac:dyDescent="0.2">
      <c r="A57" s="27" t="s">
        <v>53</v>
      </c>
      <c r="B57" s="50">
        <v>380486232.19999999</v>
      </c>
      <c r="C57" s="16">
        <v>38052897</v>
      </c>
      <c r="D57" s="50">
        <f t="shared" si="0"/>
        <v>418539129.19999999</v>
      </c>
      <c r="E57" s="62">
        <f t="shared" si="1"/>
        <v>4.2606556451723496E-2</v>
      </c>
    </row>
    <row r="58" spans="1:5" x14ac:dyDescent="0.2">
      <c r="A58" s="27" t="s">
        <v>54</v>
      </c>
      <c r="B58" s="50">
        <v>232993758.90000001</v>
      </c>
      <c r="C58" s="16">
        <v>81551387.599999994</v>
      </c>
      <c r="D58" s="50">
        <f t="shared" si="0"/>
        <v>314545146.5</v>
      </c>
      <c r="E58" s="62">
        <f t="shared" si="1"/>
        <v>3.2020149625159318E-2</v>
      </c>
    </row>
    <row r="59" spans="1:5" x14ac:dyDescent="0.2">
      <c r="A59" s="27" t="s">
        <v>55</v>
      </c>
      <c r="B59" s="50">
        <v>33709135</v>
      </c>
      <c r="C59" s="16">
        <v>7720446.2000000002</v>
      </c>
      <c r="D59" s="50">
        <f t="shared" si="0"/>
        <v>41429581.200000003</v>
      </c>
      <c r="E59" s="62">
        <f t="shared" si="1"/>
        <v>4.2174594130375102E-3</v>
      </c>
    </row>
    <row r="60" spans="1:5" x14ac:dyDescent="0.2">
      <c r="A60" s="27" t="s">
        <v>69</v>
      </c>
      <c r="B60" s="50">
        <v>88723235.200000003</v>
      </c>
      <c r="C60" s="16">
        <v>20997680.300000001</v>
      </c>
      <c r="D60" s="50">
        <f t="shared" si="0"/>
        <v>109720915.5</v>
      </c>
      <c r="E60" s="62">
        <f t="shared" si="1"/>
        <v>1.1169398639312536E-2</v>
      </c>
    </row>
    <row r="61" spans="1:5" x14ac:dyDescent="0.2">
      <c r="A61" s="27" t="s">
        <v>70</v>
      </c>
      <c r="B61" s="50">
        <v>106979154.3</v>
      </c>
      <c r="C61" s="16">
        <v>21664569</v>
      </c>
      <c r="D61" s="50">
        <f t="shared" si="0"/>
        <v>128643723.3</v>
      </c>
      <c r="E61" s="62">
        <f t="shared" si="1"/>
        <v>1.3095707609030279E-2</v>
      </c>
    </row>
    <row r="62" spans="1:5" x14ac:dyDescent="0.2">
      <c r="A62" s="27" t="s">
        <v>56</v>
      </c>
      <c r="B62" s="50">
        <v>60938668</v>
      </c>
      <c r="C62" s="16">
        <v>9759608.3000000007</v>
      </c>
      <c r="D62" s="50">
        <f t="shared" si="0"/>
        <v>70698276.299999997</v>
      </c>
      <c r="E62" s="62">
        <f t="shared" si="1"/>
        <v>7.1969617416012327E-3</v>
      </c>
    </row>
    <row r="63" spans="1:5" x14ac:dyDescent="0.2">
      <c r="A63" s="27" t="s">
        <v>6</v>
      </c>
      <c r="B63" s="50">
        <v>154505228.5</v>
      </c>
      <c r="C63" s="16">
        <v>17028171.399999999</v>
      </c>
      <c r="D63" s="50">
        <f t="shared" si="0"/>
        <v>171533399.90000001</v>
      </c>
      <c r="E63" s="62">
        <f t="shared" si="1"/>
        <v>1.7461802197956625E-2</v>
      </c>
    </row>
    <row r="64" spans="1:5" x14ac:dyDescent="0.2">
      <c r="A64" s="27" t="s">
        <v>5</v>
      </c>
      <c r="B64" s="50">
        <v>189512231.69999999</v>
      </c>
      <c r="C64" s="16">
        <v>19291507.800000001</v>
      </c>
      <c r="D64" s="50">
        <f t="shared" si="0"/>
        <v>208803739.5</v>
      </c>
      <c r="E64" s="62">
        <f t="shared" si="1"/>
        <v>2.1255858039706834E-2</v>
      </c>
    </row>
    <row r="65" spans="1:5" x14ac:dyDescent="0.2">
      <c r="A65" s="27" t="s">
        <v>57</v>
      </c>
      <c r="B65" s="50">
        <v>39448496.200000003</v>
      </c>
      <c r="C65" s="16">
        <v>32834993.199999999</v>
      </c>
      <c r="D65" s="50">
        <f t="shared" si="0"/>
        <v>72283489.400000006</v>
      </c>
      <c r="E65" s="62">
        <f t="shared" si="1"/>
        <v>7.358333682051005E-3</v>
      </c>
    </row>
    <row r="66" spans="1:5" x14ac:dyDescent="0.2">
      <c r="A66" s="27" t="s">
        <v>58</v>
      </c>
      <c r="B66" s="50">
        <v>23429694.5</v>
      </c>
      <c r="C66" s="16">
        <v>8524495</v>
      </c>
      <c r="D66" s="50">
        <f t="shared" si="0"/>
        <v>31954189.5</v>
      </c>
      <c r="E66" s="62">
        <f t="shared" si="1"/>
        <v>3.2528809944320498E-3</v>
      </c>
    </row>
    <row r="67" spans="1:5" x14ac:dyDescent="0.2">
      <c r="A67" s="27" t="s">
        <v>59</v>
      </c>
      <c r="B67" s="50">
        <v>11464394.9</v>
      </c>
      <c r="C67" s="16">
        <v>6655912.0999999996</v>
      </c>
      <c r="D67" s="50">
        <f t="shared" si="0"/>
        <v>18120307</v>
      </c>
      <c r="E67" s="62">
        <f t="shared" si="1"/>
        <v>1.844615782026768E-3</v>
      </c>
    </row>
    <row r="68" spans="1:5" x14ac:dyDescent="0.2">
      <c r="A68" s="27" t="s">
        <v>60</v>
      </c>
      <c r="B68" s="50">
        <v>3414057.4</v>
      </c>
      <c r="C68" s="16">
        <v>3052852.6</v>
      </c>
      <c r="D68" s="50">
        <f t="shared" si="0"/>
        <v>6466910</v>
      </c>
      <c r="E68" s="62">
        <f t="shared" si="1"/>
        <v>6.5832020654764433E-4</v>
      </c>
    </row>
    <row r="69" spans="1:5" x14ac:dyDescent="0.2">
      <c r="A69" s="27" t="s">
        <v>61</v>
      </c>
      <c r="B69" s="50">
        <v>211713426.59999999</v>
      </c>
      <c r="C69" s="16">
        <v>26471893</v>
      </c>
      <c r="D69" s="50">
        <f t="shared" si="0"/>
        <v>238185319.59999999</v>
      </c>
      <c r="E69" s="62">
        <f t="shared" si="1"/>
        <v>2.4246851865216724E-2</v>
      </c>
    </row>
    <row r="70" spans="1:5" x14ac:dyDescent="0.2">
      <c r="A70" s="27" t="s">
        <v>62</v>
      </c>
      <c r="B70" s="50">
        <v>10413601.6</v>
      </c>
      <c r="C70" s="16">
        <v>2456628.9</v>
      </c>
      <c r="D70" s="50">
        <f t="shared" si="0"/>
        <v>12870230.5</v>
      </c>
      <c r="E70" s="62">
        <f t="shared" si="1"/>
        <v>1.3101671124348092E-3</v>
      </c>
    </row>
    <row r="71" spans="1:5" x14ac:dyDescent="0.2">
      <c r="A71" s="27" t="s">
        <v>63</v>
      </c>
      <c r="B71" s="50">
        <v>33577607.600000001</v>
      </c>
      <c r="C71" s="16">
        <v>11852784.800000001</v>
      </c>
      <c r="D71" s="50">
        <f t="shared" si="0"/>
        <v>45430392.400000006</v>
      </c>
      <c r="E71" s="62">
        <f t="shared" si="1"/>
        <v>4.6247350447599454E-3</v>
      </c>
    </row>
    <row r="72" spans="1:5" x14ac:dyDescent="0.2">
      <c r="A72" s="27" t="s">
        <v>64</v>
      </c>
      <c r="B72" s="50">
        <v>12882708.300000001</v>
      </c>
      <c r="C72" s="16">
        <v>2320995.4</v>
      </c>
      <c r="D72" s="50">
        <f>SUM(B72:C72)</f>
        <v>15203703.700000001</v>
      </c>
      <c r="E72" s="62">
        <f>(D72/D$73)</f>
        <v>1.5477106315184819E-3</v>
      </c>
    </row>
    <row r="73" spans="1:5" x14ac:dyDescent="0.2">
      <c r="A73" s="31" t="s">
        <v>66</v>
      </c>
      <c r="B73" s="53">
        <f>SUM(B6:B72)</f>
        <v>8348890382.3000011</v>
      </c>
      <c r="C73" s="53">
        <f>SUM(C6:C72)</f>
        <v>1474459920</v>
      </c>
      <c r="D73" s="53">
        <f>SUM(D6:D72)</f>
        <v>9823350302.2999992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0.84990254092284845</v>
      </c>
      <c r="C74" s="33">
        <f>(C73/$D73)</f>
        <v>0.15009745907715172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91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111944119.8</v>
      </c>
      <c r="C6" s="46">
        <v>12758097</v>
      </c>
      <c r="D6" s="46">
        <f>SUM(B6:C6)</f>
        <v>124702216.8</v>
      </c>
      <c r="E6" s="61">
        <f>(D6/D$73)</f>
        <v>1.3267169890331601E-2</v>
      </c>
    </row>
    <row r="7" spans="1:5" x14ac:dyDescent="0.2">
      <c r="A7" s="27" t="s">
        <v>8</v>
      </c>
      <c r="B7" s="50">
        <v>14567660.699999999</v>
      </c>
      <c r="C7" s="16">
        <v>2687750.4</v>
      </c>
      <c r="D7" s="50">
        <f>SUM(B7:C7)</f>
        <v>17255411.099999998</v>
      </c>
      <c r="E7" s="62">
        <f>(D7/D$73)</f>
        <v>1.835817168818876E-3</v>
      </c>
    </row>
    <row r="8" spans="1:5" x14ac:dyDescent="0.2">
      <c r="A8" s="27" t="s">
        <v>9</v>
      </c>
      <c r="B8" s="50">
        <v>87331243.599999994</v>
      </c>
      <c r="C8" s="16">
        <v>11703364.6</v>
      </c>
      <c r="D8" s="50">
        <f t="shared" ref="D8:D71" si="0">SUM(B8:C8)</f>
        <v>99034608.199999988</v>
      </c>
      <c r="E8" s="62">
        <f t="shared" ref="E8:E71" si="1">(D8/D$73)</f>
        <v>1.0536372213166839E-2</v>
      </c>
    </row>
    <row r="9" spans="1:5" x14ac:dyDescent="0.2">
      <c r="A9" s="27" t="s">
        <v>10</v>
      </c>
      <c r="B9" s="50">
        <v>16208797.4</v>
      </c>
      <c r="C9" s="16">
        <v>2278224.2999999998</v>
      </c>
      <c r="D9" s="50">
        <f t="shared" si="0"/>
        <v>18487021.699999999</v>
      </c>
      <c r="E9" s="62">
        <f t="shared" si="1"/>
        <v>1.96684921851483E-3</v>
      </c>
    </row>
    <row r="10" spans="1:5" x14ac:dyDescent="0.2">
      <c r="A10" s="27" t="s">
        <v>11</v>
      </c>
      <c r="B10" s="50">
        <v>241221117.09999999</v>
      </c>
      <c r="C10" s="16">
        <v>32981441.300000001</v>
      </c>
      <c r="D10" s="50">
        <f t="shared" si="0"/>
        <v>274202558.39999998</v>
      </c>
      <c r="E10" s="62">
        <f t="shared" si="1"/>
        <v>2.917263237181179E-2</v>
      </c>
    </row>
    <row r="11" spans="1:5" x14ac:dyDescent="0.2">
      <c r="A11" s="27" t="s">
        <v>12</v>
      </c>
      <c r="B11" s="50">
        <v>780206541.70000005</v>
      </c>
      <c r="C11" s="16">
        <v>81642196.299999997</v>
      </c>
      <c r="D11" s="50">
        <f t="shared" si="0"/>
        <v>861848738</v>
      </c>
      <c r="E11" s="62">
        <f t="shared" si="1"/>
        <v>9.1692785583374556E-2</v>
      </c>
    </row>
    <row r="12" spans="1:5" x14ac:dyDescent="0.2">
      <c r="A12" s="27" t="s">
        <v>13</v>
      </c>
      <c r="B12" s="50">
        <v>5608565.7999999998</v>
      </c>
      <c r="C12" s="16">
        <v>2230713.9</v>
      </c>
      <c r="D12" s="50">
        <f t="shared" si="0"/>
        <v>7839279.6999999993</v>
      </c>
      <c r="E12" s="62">
        <f t="shared" si="1"/>
        <v>8.3402731937422736E-4</v>
      </c>
    </row>
    <row r="13" spans="1:5" x14ac:dyDescent="0.2">
      <c r="A13" s="27" t="s">
        <v>14</v>
      </c>
      <c r="B13" s="50">
        <v>82839650.5</v>
      </c>
      <c r="C13" s="16">
        <v>13113466</v>
      </c>
      <c r="D13" s="50">
        <f t="shared" si="0"/>
        <v>95953116.5</v>
      </c>
      <c r="E13" s="62">
        <f t="shared" si="1"/>
        <v>1.0208529814301428E-2</v>
      </c>
    </row>
    <row r="14" spans="1:5" x14ac:dyDescent="0.2">
      <c r="A14" s="27" t="s">
        <v>15</v>
      </c>
      <c r="B14" s="50">
        <v>55716006.799999997</v>
      </c>
      <c r="C14" s="16">
        <v>5752874.2000000002</v>
      </c>
      <c r="D14" s="50">
        <f t="shared" si="0"/>
        <v>61468881</v>
      </c>
      <c r="E14" s="62">
        <f t="shared" si="1"/>
        <v>6.5397240572196164E-3</v>
      </c>
    </row>
    <row r="15" spans="1:5" x14ac:dyDescent="0.2">
      <c r="A15" s="27" t="s">
        <v>16</v>
      </c>
      <c r="B15" s="50">
        <v>68604898.599999994</v>
      </c>
      <c r="C15" s="16">
        <v>7735513.5999999996</v>
      </c>
      <c r="D15" s="50">
        <f t="shared" si="0"/>
        <v>76340412.199999988</v>
      </c>
      <c r="E15" s="62">
        <f t="shared" si="1"/>
        <v>8.1219183118430589E-3</v>
      </c>
    </row>
    <row r="16" spans="1:5" x14ac:dyDescent="0.2">
      <c r="A16" s="27" t="s">
        <v>17</v>
      </c>
      <c r="B16" s="50">
        <v>133512139.40000001</v>
      </c>
      <c r="C16" s="16">
        <v>12461080.5</v>
      </c>
      <c r="D16" s="50">
        <f t="shared" si="0"/>
        <v>145973219.90000001</v>
      </c>
      <c r="E16" s="62">
        <f t="shared" si="1"/>
        <v>1.5530209145825175E-2</v>
      </c>
    </row>
    <row r="17" spans="1:5" x14ac:dyDescent="0.2">
      <c r="A17" s="27" t="s">
        <v>18</v>
      </c>
      <c r="B17" s="50">
        <v>43977987.100000001</v>
      </c>
      <c r="C17" s="16">
        <v>14428782</v>
      </c>
      <c r="D17" s="50">
        <f t="shared" si="0"/>
        <v>58406769.100000001</v>
      </c>
      <c r="E17" s="62">
        <f t="shared" si="1"/>
        <v>6.2139434909794658E-3</v>
      </c>
    </row>
    <row r="18" spans="1:5" x14ac:dyDescent="0.2">
      <c r="A18" s="27" t="s">
        <v>71</v>
      </c>
      <c r="B18" s="50">
        <v>9615653.8000000007</v>
      </c>
      <c r="C18" s="16">
        <v>3079824.2</v>
      </c>
      <c r="D18" s="50">
        <f t="shared" si="0"/>
        <v>12695478</v>
      </c>
      <c r="E18" s="62">
        <f t="shared" si="1"/>
        <v>1.3506821914409403E-3</v>
      </c>
    </row>
    <row r="19" spans="1:5" x14ac:dyDescent="0.2">
      <c r="A19" s="27" t="s">
        <v>19</v>
      </c>
      <c r="B19" s="50">
        <v>5752347.2999999998</v>
      </c>
      <c r="C19" s="16">
        <v>2577296.7999999998</v>
      </c>
      <c r="D19" s="50">
        <f t="shared" si="0"/>
        <v>8329644.0999999996</v>
      </c>
      <c r="E19" s="62">
        <f t="shared" si="1"/>
        <v>8.8619758522767711E-4</v>
      </c>
    </row>
    <row r="20" spans="1:5" x14ac:dyDescent="0.2">
      <c r="A20" s="27" t="s">
        <v>20</v>
      </c>
      <c r="B20" s="50">
        <v>420064833.60000002</v>
      </c>
      <c r="C20" s="16">
        <v>105598566</v>
      </c>
      <c r="D20" s="50">
        <f t="shared" si="0"/>
        <v>525663399.60000002</v>
      </c>
      <c r="E20" s="62">
        <f t="shared" si="1"/>
        <v>5.5925755023325849E-2</v>
      </c>
    </row>
    <row r="21" spans="1:5" x14ac:dyDescent="0.2">
      <c r="A21" s="27" t="s">
        <v>22</v>
      </c>
      <c r="B21" s="50">
        <v>135683643.19999999</v>
      </c>
      <c r="C21" s="16">
        <v>25166703.600000001</v>
      </c>
      <c r="D21" s="50">
        <f t="shared" si="0"/>
        <v>160850346.79999998</v>
      </c>
      <c r="E21" s="62">
        <f t="shared" si="1"/>
        <v>1.7112998731505756E-2</v>
      </c>
    </row>
    <row r="22" spans="1:5" x14ac:dyDescent="0.2">
      <c r="A22" s="27" t="s">
        <v>21</v>
      </c>
      <c r="B22" s="50">
        <v>31236246.100000001</v>
      </c>
      <c r="C22" s="16">
        <v>3614792.8</v>
      </c>
      <c r="D22" s="50">
        <f t="shared" si="0"/>
        <v>34851038.899999999</v>
      </c>
      <c r="E22" s="62">
        <f t="shared" si="1"/>
        <v>3.7078302680249977E-3</v>
      </c>
    </row>
    <row r="23" spans="1:5" x14ac:dyDescent="0.2">
      <c r="A23" s="27" t="s">
        <v>23</v>
      </c>
      <c r="B23" s="50">
        <v>6680787.2999999998</v>
      </c>
      <c r="C23" s="16">
        <v>1259177.5</v>
      </c>
      <c r="D23" s="50">
        <f t="shared" si="0"/>
        <v>7939964.7999999998</v>
      </c>
      <c r="E23" s="62">
        <f t="shared" si="1"/>
        <v>8.4473928874737351E-4</v>
      </c>
    </row>
    <row r="24" spans="1:5" x14ac:dyDescent="0.2">
      <c r="A24" s="27" t="s">
        <v>24</v>
      </c>
      <c r="B24" s="50">
        <v>28609619.899999999</v>
      </c>
      <c r="C24" s="16">
        <v>23507093</v>
      </c>
      <c r="D24" s="50">
        <f t="shared" si="0"/>
        <v>52116712.899999999</v>
      </c>
      <c r="E24" s="62">
        <f t="shared" si="1"/>
        <v>5.5447393150908006E-3</v>
      </c>
    </row>
    <row r="25" spans="1:5" x14ac:dyDescent="0.2">
      <c r="A25" s="27" t="s">
        <v>25</v>
      </c>
      <c r="B25" s="50">
        <v>5693182.9000000004</v>
      </c>
      <c r="C25" s="16">
        <v>951604</v>
      </c>
      <c r="D25" s="50">
        <f t="shared" si="0"/>
        <v>6644786.9000000004</v>
      </c>
      <c r="E25" s="62">
        <f t="shared" si="1"/>
        <v>7.0694426249646156E-4</v>
      </c>
    </row>
    <row r="26" spans="1:5" x14ac:dyDescent="0.2">
      <c r="A26" s="27" t="s">
        <v>26</v>
      </c>
      <c r="B26" s="50">
        <v>4044750.7</v>
      </c>
      <c r="C26" s="16">
        <v>1575156.9</v>
      </c>
      <c r="D26" s="50">
        <f t="shared" si="0"/>
        <v>5619907.5999999996</v>
      </c>
      <c r="E26" s="62">
        <f t="shared" si="1"/>
        <v>5.9790652331984627E-4</v>
      </c>
    </row>
    <row r="27" spans="1:5" x14ac:dyDescent="0.2">
      <c r="A27" s="27" t="s">
        <v>27</v>
      </c>
      <c r="B27" s="50">
        <v>4791672.5</v>
      </c>
      <c r="C27" s="16">
        <v>1085955.6000000001</v>
      </c>
      <c r="D27" s="50">
        <f t="shared" si="0"/>
        <v>5877628.0999999996</v>
      </c>
      <c r="E27" s="62">
        <f t="shared" si="1"/>
        <v>6.2532561614323228E-4</v>
      </c>
    </row>
    <row r="28" spans="1:5" x14ac:dyDescent="0.2">
      <c r="A28" s="27" t="s">
        <v>28</v>
      </c>
      <c r="B28" s="50">
        <v>9555108.3000000007</v>
      </c>
      <c r="C28" s="16">
        <v>7124346.2000000002</v>
      </c>
      <c r="D28" s="50">
        <f t="shared" si="0"/>
        <v>16679454.5</v>
      </c>
      <c r="E28" s="62">
        <f t="shared" si="1"/>
        <v>1.7745406794529087E-3</v>
      </c>
    </row>
    <row r="29" spans="1:5" x14ac:dyDescent="0.2">
      <c r="A29" s="27" t="s">
        <v>29</v>
      </c>
      <c r="B29" s="50">
        <v>12502296.5</v>
      </c>
      <c r="C29" s="16">
        <v>4050115.2</v>
      </c>
      <c r="D29" s="50">
        <f t="shared" si="0"/>
        <v>16552411.699999999</v>
      </c>
      <c r="E29" s="62">
        <f t="shared" si="1"/>
        <v>1.7610244930193774E-3</v>
      </c>
    </row>
    <row r="30" spans="1:5" x14ac:dyDescent="0.2">
      <c r="A30" s="27" t="s">
        <v>30</v>
      </c>
      <c r="B30" s="50">
        <v>18976284.5</v>
      </c>
      <c r="C30" s="16">
        <v>8414390.5999999996</v>
      </c>
      <c r="D30" s="50">
        <f t="shared" si="0"/>
        <v>27390675.100000001</v>
      </c>
      <c r="E30" s="62">
        <f t="shared" si="1"/>
        <v>2.9141161182835969E-3</v>
      </c>
    </row>
    <row r="31" spans="1:5" x14ac:dyDescent="0.2">
      <c r="A31" s="27" t="s">
        <v>31</v>
      </c>
      <c r="B31" s="50">
        <v>57803641.399999999</v>
      </c>
      <c r="C31" s="16">
        <v>12088817.1</v>
      </c>
      <c r="D31" s="50">
        <f t="shared" si="0"/>
        <v>69892458.5</v>
      </c>
      <c r="E31" s="62">
        <f t="shared" si="1"/>
        <v>7.4359152929866041E-3</v>
      </c>
    </row>
    <row r="32" spans="1:5" x14ac:dyDescent="0.2">
      <c r="A32" s="27" t="s">
        <v>32</v>
      </c>
      <c r="B32" s="50">
        <v>37509243.399999999</v>
      </c>
      <c r="C32" s="16">
        <v>11458476.800000001</v>
      </c>
      <c r="D32" s="50">
        <f t="shared" si="0"/>
        <v>48967720.200000003</v>
      </c>
      <c r="E32" s="62">
        <f t="shared" si="1"/>
        <v>5.2097154301399924E-3</v>
      </c>
    </row>
    <row r="33" spans="1:5" x14ac:dyDescent="0.2">
      <c r="A33" s="27" t="s">
        <v>33</v>
      </c>
      <c r="B33" s="50">
        <v>542155371</v>
      </c>
      <c r="C33" s="16">
        <v>100686873.8</v>
      </c>
      <c r="D33" s="50">
        <f t="shared" si="0"/>
        <v>642842244.79999995</v>
      </c>
      <c r="E33" s="62">
        <f t="shared" si="1"/>
        <v>6.8392507313019435E-2</v>
      </c>
    </row>
    <row r="34" spans="1:5" x14ac:dyDescent="0.2">
      <c r="A34" s="27" t="s">
        <v>34</v>
      </c>
      <c r="B34" s="50">
        <v>8642709.3000000007</v>
      </c>
      <c r="C34" s="16">
        <v>3472441.8</v>
      </c>
      <c r="D34" s="50">
        <f t="shared" si="0"/>
        <v>12115151.100000001</v>
      </c>
      <c r="E34" s="62">
        <f t="shared" si="1"/>
        <v>1.288940742316762E-3</v>
      </c>
    </row>
    <row r="35" spans="1:5" x14ac:dyDescent="0.2">
      <c r="A35" s="27" t="s">
        <v>35</v>
      </c>
      <c r="B35" s="50">
        <v>63708438.100000001</v>
      </c>
      <c r="C35" s="16">
        <v>17109817.600000001</v>
      </c>
      <c r="D35" s="50">
        <f t="shared" si="0"/>
        <v>80818255.700000003</v>
      </c>
      <c r="E35" s="62">
        <f t="shared" si="1"/>
        <v>8.5983197101606006E-3</v>
      </c>
    </row>
    <row r="36" spans="1:5" x14ac:dyDescent="0.2">
      <c r="A36" s="27" t="s">
        <v>36</v>
      </c>
      <c r="B36" s="50">
        <v>29514009.899999999</v>
      </c>
      <c r="C36" s="16">
        <v>22238809.100000001</v>
      </c>
      <c r="D36" s="50">
        <f t="shared" si="0"/>
        <v>51752819</v>
      </c>
      <c r="E36" s="62">
        <f t="shared" si="1"/>
        <v>5.5060243482101534E-3</v>
      </c>
    </row>
    <row r="37" spans="1:5" x14ac:dyDescent="0.2">
      <c r="A37" s="27" t="s">
        <v>37</v>
      </c>
      <c r="B37" s="50">
        <v>10276200.5</v>
      </c>
      <c r="C37" s="16">
        <v>5278762.2</v>
      </c>
      <c r="D37" s="50">
        <f t="shared" si="0"/>
        <v>15554962.699999999</v>
      </c>
      <c r="E37" s="62">
        <f t="shared" si="1"/>
        <v>1.6549050856862646E-3</v>
      </c>
    </row>
    <row r="38" spans="1:5" x14ac:dyDescent="0.2">
      <c r="A38" s="27" t="s">
        <v>38</v>
      </c>
      <c r="B38" s="50">
        <v>1846508.7</v>
      </c>
      <c r="C38" s="16">
        <v>1003446.6</v>
      </c>
      <c r="D38" s="50">
        <f t="shared" si="0"/>
        <v>2849955.3</v>
      </c>
      <c r="E38" s="62">
        <f t="shared" si="1"/>
        <v>3.0320905365774511E-4</v>
      </c>
    </row>
    <row r="39" spans="1:5" x14ac:dyDescent="0.2">
      <c r="A39" s="27" t="s">
        <v>39</v>
      </c>
      <c r="B39" s="50">
        <v>113563863.09999999</v>
      </c>
      <c r="C39" s="16">
        <v>15923014.199999999</v>
      </c>
      <c r="D39" s="50">
        <f t="shared" si="0"/>
        <v>129486877.3</v>
      </c>
      <c r="E39" s="62">
        <f t="shared" si="1"/>
        <v>1.3776213797889939E-2</v>
      </c>
    </row>
    <row r="40" spans="1:5" x14ac:dyDescent="0.2">
      <c r="A40" s="27" t="s">
        <v>1</v>
      </c>
      <c r="B40" s="50">
        <v>247547556.80000001</v>
      </c>
      <c r="C40" s="16">
        <v>31740145.100000001</v>
      </c>
      <c r="D40" s="50">
        <f t="shared" si="0"/>
        <v>279287701.90000004</v>
      </c>
      <c r="E40" s="62">
        <f t="shared" si="1"/>
        <v>2.9713644909218552E-2</v>
      </c>
    </row>
    <row r="41" spans="1:5" x14ac:dyDescent="0.2">
      <c r="A41" s="27" t="s">
        <v>40</v>
      </c>
      <c r="B41" s="50">
        <v>113827367</v>
      </c>
      <c r="C41" s="16">
        <v>13274204.800000001</v>
      </c>
      <c r="D41" s="50">
        <f t="shared" si="0"/>
        <v>127101571.8</v>
      </c>
      <c r="E41" s="62">
        <f t="shared" si="1"/>
        <v>1.3522439212955355E-2</v>
      </c>
    </row>
    <row r="42" spans="1:5" x14ac:dyDescent="0.2">
      <c r="A42" s="27" t="s">
        <v>41</v>
      </c>
      <c r="B42" s="50">
        <v>19877429.300000001</v>
      </c>
      <c r="C42" s="16">
        <v>4804243.9000000004</v>
      </c>
      <c r="D42" s="50">
        <f t="shared" si="0"/>
        <v>24681673.200000003</v>
      </c>
      <c r="E42" s="62">
        <f t="shared" si="1"/>
        <v>2.6259032110650055E-3</v>
      </c>
    </row>
    <row r="43" spans="1:5" x14ac:dyDescent="0.2">
      <c r="A43" s="27" t="s">
        <v>42</v>
      </c>
      <c r="B43" s="50">
        <v>2478149.1</v>
      </c>
      <c r="C43" s="16">
        <v>2026941</v>
      </c>
      <c r="D43" s="50">
        <f t="shared" si="0"/>
        <v>4505090.0999999996</v>
      </c>
      <c r="E43" s="62">
        <f t="shared" si="1"/>
        <v>4.7930018616919225E-4</v>
      </c>
    </row>
    <row r="44" spans="1:5" x14ac:dyDescent="0.2">
      <c r="A44" s="27" t="s">
        <v>2</v>
      </c>
      <c r="B44" s="50">
        <v>10770681.300000001</v>
      </c>
      <c r="C44" s="16">
        <v>19292526.899999999</v>
      </c>
      <c r="D44" s="50">
        <f t="shared" si="0"/>
        <v>30063208.199999999</v>
      </c>
      <c r="E44" s="62">
        <f t="shared" si="1"/>
        <v>3.1984490803198783E-3</v>
      </c>
    </row>
    <row r="45" spans="1:5" x14ac:dyDescent="0.2">
      <c r="A45" s="27" t="s">
        <v>43</v>
      </c>
      <c r="B45" s="50">
        <v>132764841.09999999</v>
      </c>
      <c r="C45" s="16">
        <v>18816205.199999999</v>
      </c>
      <c r="D45" s="50">
        <f t="shared" si="0"/>
        <v>151581046.29999998</v>
      </c>
      <c r="E45" s="62">
        <f t="shared" si="1"/>
        <v>1.612683034048774E-2</v>
      </c>
    </row>
    <row r="46" spans="1:5" x14ac:dyDescent="0.2">
      <c r="A46" s="27" t="s">
        <v>44</v>
      </c>
      <c r="B46" s="50">
        <v>159087696.59999999</v>
      </c>
      <c r="C46" s="16">
        <v>44444316.700000003</v>
      </c>
      <c r="D46" s="50">
        <f t="shared" si="0"/>
        <v>203532013.30000001</v>
      </c>
      <c r="E46" s="62">
        <f t="shared" si="1"/>
        <v>2.1653935814975274E-2</v>
      </c>
    </row>
    <row r="47" spans="1:5" x14ac:dyDescent="0.2">
      <c r="A47" s="27" t="s">
        <v>45</v>
      </c>
      <c r="B47" s="50">
        <v>76606137.299999997</v>
      </c>
      <c r="C47" s="16">
        <v>8145623.7000000002</v>
      </c>
      <c r="D47" s="50">
        <f t="shared" si="0"/>
        <v>84751761</v>
      </c>
      <c r="E47" s="62">
        <f t="shared" si="1"/>
        <v>9.0168085263082516E-3</v>
      </c>
    </row>
    <row r="48" spans="1:5" x14ac:dyDescent="0.2">
      <c r="A48" s="27" t="s">
        <v>46</v>
      </c>
      <c r="B48" s="50">
        <v>971169273.79999995</v>
      </c>
      <c r="C48" s="16">
        <v>129398204.7</v>
      </c>
      <c r="D48" s="50">
        <f t="shared" si="0"/>
        <v>1100567478.5</v>
      </c>
      <c r="E48" s="62">
        <f t="shared" si="1"/>
        <v>0.11709026581661676</v>
      </c>
    </row>
    <row r="49" spans="1:5" x14ac:dyDescent="0.2">
      <c r="A49" s="27" t="s">
        <v>47</v>
      </c>
      <c r="B49" s="50">
        <v>57898579.700000003</v>
      </c>
      <c r="C49" s="16">
        <v>4119263.9</v>
      </c>
      <c r="D49" s="50">
        <f t="shared" si="0"/>
        <v>62017843.600000001</v>
      </c>
      <c r="E49" s="62">
        <f t="shared" si="1"/>
        <v>6.5981286330526112E-3</v>
      </c>
    </row>
    <row r="50" spans="1:5" x14ac:dyDescent="0.2">
      <c r="A50" s="27" t="s">
        <v>48</v>
      </c>
      <c r="B50" s="50">
        <v>25991058.899999999</v>
      </c>
      <c r="C50" s="16">
        <v>7999149.2000000002</v>
      </c>
      <c r="D50" s="50">
        <f t="shared" si="0"/>
        <v>33990208.100000001</v>
      </c>
      <c r="E50" s="62">
        <f t="shared" si="1"/>
        <v>3.6162457816902682E-3</v>
      </c>
    </row>
    <row r="51" spans="1:5" x14ac:dyDescent="0.2">
      <c r="A51" s="27" t="s">
        <v>49</v>
      </c>
      <c r="B51" s="50">
        <v>100505476.2</v>
      </c>
      <c r="C51" s="16">
        <v>8476740.3000000007</v>
      </c>
      <c r="D51" s="50">
        <f t="shared" si="0"/>
        <v>108982216.5</v>
      </c>
      <c r="E51" s="62">
        <f t="shared" si="1"/>
        <v>1.1594706320652994E-2</v>
      </c>
    </row>
    <row r="52" spans="1:5" x14ac:dyDescent="0.2">
      <c r="A52" s="27" t="s">
        <v>3</v>
      </c>
      <c r="B52" s="50">
        <v>27712721.699999999</v>
      </c>
      <c r="C52" s="16">
        <v>7540272.5999999996</v>
      </c>
      <c r="D52" s="50">
        <f t="shared" si="0"/>
        <v>35252994.299999997</v>
      </c>
      <c r="E52" s="62">
        <f t="shared" si="1"/>
        <v>3.7505946287315038E-3</v>
      </c>
    </row>
    <row r="53" spans="1:5" x14ac:dyDescent="0.2">
      <c r="A53" s="27" t="s">
        <v>50</v>
      </c>
      <c r="B53" s="50">
        <v>541644730.89999998</v>
      </c>
      <c r="C53" s="16">
        <v>99512685.700000003</v>
      </c>
      <c r="D53" s="50">
        <f t="shared" si="0"/>
        <v>641157416.60000002</v>
      </c>
      <c r="E53" s="62">
        <f t="shared" si="1"/>
        <v>6.821325707562173E-2</v>
      </c>
    </row>
    <row r="54" spans="1:5" x14ac:dyDescent="0.2">
      <c r="A54" s="27" t="s">
        <v>51</v>
      </c>
      <c r="B54" s="50">
        <v>116426749.90000001</v>
      </c>
      <c r="C54" s="16">
        <v>18674371.800000001</v>
      </c>
      <c r="D54" s="50">
        <f t="shared" si="0"/>
        <v>135101121.70000002</v>
      </c>
      <c r="E54" s="62">
        <f t="shared" si="1"/>
        <v>1.4373517808772952E-2</v>
      </c>
    </row>
    <row r="55" spans="1:5" x14ac:dyDescent="0.2">
      <c r="A55" s="27" t="s">
        <v>4</v>
      </c>
      <c r="B55" s="50">
        <v>513535235.89999998</v>
      </c>
      <c r="C55" s="16">
        <v>59131215.600000001</v>
      </c>
      <c r="D55" s="50">
        <f t="shared" si="0"/>
        <v>572666451.5</v>
      </c>
      <c r="E55" s="62">
        <f t="shared" si="1"/>
        <v>6.0926447801077442E-2</v>
      </c>
    </row>
    <row r="56" spans="1:5" x14ac:dyDescent="0.2">
      <c r="A56" s="27" t="s">
        <v>52</v>
      </c>
      <c r="B56" s="50">
        <v>179600312.30000001</v>
      </c>
      <c r="C56" s="16">
        <v>23757396.399999999</v>
      </c>
      <c r="D56" s="50">
        <f t="shared" si="0"/>
        <v>203357708.70000002</v>
      </c>
      <c r="E56" s="62">
        <f t="shared" si="1"/>
        <v>2.1635391407343971E-2</v>
      </c>
    </row>
    <row r="57" spans="1:5" x14ac:dyDescent="0.2">
      <c r="A57" s="27" t="s">
        <v>53</v>
      </c>
      <c r="B57" s="50">
        <v>370868893.69999999</v>
      </c>
      <c r="C57" s="16">
        <v>34269615</v>
      </c>
      <c r="D57" s="50">
        <f t="shared" si="0"/>
        <v>405138508.69999999</v>
      </c>
      <c r="E57" s="62">
        <f t="shared" si="1"/>
        <v>4.3103014220341331E-2</v>
      </c>
    </row>
    <row r="58" spans="1:5" x14ac:dyDescent="0.2">
      <c r="A58" s="27" t="s">
        <v>54</v>
      </c>
      <c r="B58" s="50">
        <v>230507722</v>
      </c>
      <c r="C58" s="16">
        <v>76986609.099999994</v>
      </c>
      <c r="D58" s="50">
        <f t="shared" si="0"/>
        <v>307494331.10000002</v>
      </c>
      <c r="E58" s="62">
        <f t="shared" si="1"/>
        <v>3.2714571045360727E-2</v>
      </c>
    </row>
    <row r="59" spans="1:5" x14ac:dyDescent="0.2">
      <c r="A59" s="27" t="s">
        <v>55</v>
      </c>
      <c r="B59" s="50">
        <v>31857728.199999999</v>
      </c>
      <c r="C59" s="16">
        <v>7625881.5999999996</v>
      </c>
      <c r="D59" s="50">
        <f t="shared" si="0"/>
        <v>39483609.799999997</v>
      </c>
      <c r="E59" s="62">
        <f t="shared" si="1"/>
        <v>4.2006932398026275E-3</v>
      </c>
    </row>
    <row r="60" spans="1:5" x14ac:dyDescent="0.2">
      <c r="A60" s="27" t="s">
        <v>69</v>
      </c>
      <c r="B60" s="50">
        <v>78502167.5</v>
      </c>
      <c r="C60" s="16">
        <v>20258096.399999999</v>
      </c>
      <c r="D60" s="50">
        <f t="shared" si="0"/>
        <v>98760263.900000006</v>
      </c>
      <c r="E60" s="62">
        <f t="shared" si="1"/>
        <v>1.0507184500791352E-2</v>
      </c>
    </row>
    <row r="61" spans="1:5" x14ac:dyDescent="0.2">
      <c r="A61" s="27" t="s">
        <v>70</v>
      </c>
      <c r="B61" s="50">
        <v>101799196.8</v>
      </c>
      <c r="C61" s="16">
        <v>20030919.800000001</v>
      </c>
      <c r="D61" s="50">
        <f t="shared" si="0"/>
        <v>121830116.59999999</v>
      </c>
      <c r="E61" s="62">
        <f t="shared" si="1"/>
        <v>1.2961604822819061E-2</v>
      </c>
    </row>
    <row r="62" spans="1:5" x14ac:dyDescent="0.2">
      <c r="A62" s="27" t="s">
        <v>56</v>
      </c>
      <c r="B62" s="50">
        <v>56773616.799999997</v>
      </c>
      <c r="C62" s="16">
        <v>8666596.9000000004</v>
      </c>
      <c r="D62" s="50">
        <f t="shared" si="0"/>
        <v>65440213.699999996</v>
      </c>
      <c r="E62" s="62">
        <f t="shared" si="1"/>
        <v>6.9622373611044376E-3</v>
      </c>
    </row>
    <row r="63" spans="1:5" x14ac:dyDescent="0.2">
      <c r="A63" s="27" t="s">
        <v>6</v>
      </c>
      <c r="B63" s="50">
        <v>152400201.5</v>
      </c>
      <c r="C63" s="16">
        <v>15998762.5</v>
      </c>
      <c r="D63" s="50">
        <f t="shared" si="0"/>
        <v>168398964</v>
      </c>
      <c r="E63" s="62">
        <f t="shared" si="1"/>
        <v>1.7916102231984022E-2</v>
      </c>
    </row>
    <row r="64" spans="1:5" x14ac:dyDescent="0.2">
      <c r="A64" s="27" t="s">
        <v>5</v>
      </c>
      <c r="B64" s="50">
        <v>174872422.80000001</v>
      </c>
      <c r="C64" s="16">
        <v>17002907.399999999</v>
      </c>
      <c r="D64" s="50">
        <f t="shared" si="0"/>
        <v>191875330.20000002</v>
      </c>
      <c r="E64" s="62">
        <f t="shared" si="1"/>
        <v>2.0413771854670623E-2</v>
      </c>
    </row>
    <row r="65" spans="1:5" x14ac:dyDescent="0.2">
      <c r="A65" s="27" t="s">
        <v>57</v>
      </c>
      <c r="B65" s="50">
        <v>39271167.299999997</v>
      </c>
      <c r="C65" s="16">
        <v>31502547.300000001</v>
      </c>
      <c r="D65" s="50">
        <f t="shared" si="0"/>
        <v>70773714.599999994</v>
      </c>
      <c r="E65" s="62">
        <f t="shared" si="1"/>
        <v>7.5296728435387521E-3</v>
      </c>
    </row>
    <row r="66" spans="1:5" x14ac:dyDescent="0.2">
      <c r="A66" s="27" t="s">
        <v>58</v>
      </c>
      <c r="B66" s="50">
        <v>24858922.800000001</v>
      </c>
      <c r="C66" s="16">
        <v>8152396.7999999998</v>
      </c>
      <c r="D66" s="50">
        <f t="shared" si="0"/>
        <v>33011319.600000001</v>
      </c>
      <c r="E66" s="62">
        <f t="shared" si="1"/>
        <v>3.5121010409915462E-3</v>
      </c>
    </row>
    <row r="67" spans="1:5" x14ac:dyDescent="0.2">
      <c r="A67" s="27" t="s">
        <v>59</v>
      </c>
      <c r="B67" s="50">
        <v>11317145.6</v>
      </c>
      <c r="C67" s="16">
        <v>6221523.5</v>
      </c>
      <c r="D67" s="50">
        <f t="shared" si="0"/>
        <v>17538669.100000001</v>
      </c>
      <c r="E67" s="62">
        <f t="shared" si="1"/>
        <v>1.8659532169600474E-3</v>
      </c>
    </row>
    <row r="68" spans="1:5" x14ac:dyDescent="0.2">
      <c r="A68" s="27" t="s">
        <v>60</v>
      </c>
      <c r="B68" s="50">
        <v>3351303.3</v>
      </c>
      <c r="C68" s="16">
        <v>2932219.1</v>
      </c>
      <c r="D68" s="50">
        <f t="shared" si="0"/>
        <v>6283522.4000000004</v>
      </c>
      <c r="E68" s="62">
        <f t="shared" si="1"/>
        <v>6.6850903961239092E-4</v>
      </c>
    </row>
    <row r="69" spans="1:5" x14ac:dyDescent="0.2">
      <c r="A69" s="27" t="s">
        <v>61</v>
      </c>
      <c r="B69" s="50">
        <v>205234669.19999999</v>
      </c>
      <c r="C69" s="16">
        <v>23976270.199999999</v>
      </c>
      <c r="D69" s="50">
        <f t="shared" si="0"/>
        <v>229210939.39999998</v>
      </c>
      <c r="E69" s="62">
        <f t="shared" si="1"/>
        <v>2.4385937570135491E-2</v>
      </c>
    </row>
    <row r="70" spans="1:5" x14ac:dyDescent="0.2">
      <c r="A70" s="27" t="s">
        <v>62</v>
      </c>
      <c r="B70" s="50">
        <v>10019152.699999999</v>
      </c>
      <c r="C70" s="16">
        <v>2193271.9</v>
      </c>
      <c r="D70" s="50">
        <f t="shared" si="0"/>
        <v>12212424.6</v>
      </c>
      <c r="E70" s="62">
        <f t="shared" si="1"/>
        <v>1.299289748801522E-3</v>
      </c>
    </row>
    <row r="71" spans="1:5" x14ac:dyDescent="0.2">
      <c r="A71" s="27" t="s">
        <v>63</v>
      </c>
      <c r="B71" s="50">
        <v>29900338.199999999</v>
      </c>
      <c r="C71" s="16">
        <v>11819375.699999999</v>
      </c>
      <c r="D71" s="50">
        <f t="shared" si="0"/>
        <v>41719713.899999999</v>
      </c>
      <c r="E71" s="62">
        <f t="shared" si="1"/>
        <v>4.4385941668947842E-3</v>
      </c>
    </row>
    <row r="72" spans="1:5" x14ac:dyDescent="0.2">
      <c r="A72" s="27" t="s">
        <v>64</v>
      </c>
      <c r="B72" s="50">
        <v>12445176.800000001</v>
      </c>
      <c r="C72" s="16">
        <v>2089603.8</v>
      </c>
      <c r="D72" s="50">
        <f>SUM(B72:C72)</f>
        <v>14534780.600000001</v>
      </c>
      <c r="E72" s="62">
        <f>(D72/D$73)</f>
        <v>1.5463670854237446E-3</v>
      </c>
    </row>
    <row r="73" spans="1:5" x14ac:dyDescent="0.2">
      <c r="A73" s="31" t="s">
        <v>66</v>
      </c>
      <c r="B73" s="53">
        <f>SUM(B6:B72)</f>
        <v>8031388963.499999</v>
      </c>
      <c r="C73" s="53">
        <f>SUM(C6:C72)</f>
        <v>1367919090.2000005</v>
      </c>
      <c r="D73" s="53">
        <f>SUM(D6:D72)</f>
        <v>9399308053.7000027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0.8544659795822388</v>
      </c>
      <c r="C74" s="33">
        <f>(C73/$D73)</f>
        <v>0.1455340204177609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92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112333292.7</v>
      </c>
      <c r="C6" s="46">
        <v>12241778.300000001</v>
      </c>
      <c r="D6" s="46">
        <f>SUM(B6:C6)</f>
        <v>124575071</v>
      </c>
      <c r="E6" s="61">
        <f>(D6/D$73)</f>
        <v>1.3590153214701653E-2</v>
      </c>
    </row>
    <row r="7" spans="1:5" x14ac:dyDescent="0.2">
      <c r="A7" s="27" t="s">
        <v>8</v>
      </c>
      <c r="B7" s="50">
        <v>14888325.800000001</v>
      </c>
      <c r="C7" s="16">
        <v>2649774.4</v>
      </c>
      <c r="D7" s="50">
        <f>SUM(B7:C7)</f>
        <v>17538100.199999999</v>
      </c>
      <c r="E7" s="62">
        <f>(D7/D$73)</f>
        <v>1.9132677741984965E-3</v>
      </c>
    </row>
    <row r="8" spans="1:5" x14ac:dyDescent="0.2">
      <c r="A8" s="27" t="s">
        <v>9</v>
      </c>
      <c r="B8" s="50">
        <v>88820320.900000006</v>
      </c>
      <c r="C8" s="16">
        <v>11382037.9</v>
      </c>
      <c r="D8" s="50">
        <f t="shared" ref="D8:D71" si="0">SUM(B8:C8)</f>
        <v>100202358.80000001</v>
      </c>
      <c r="E8" s="62">
        <f t="shared" ref="E8:E71" si="1">(D8/D$73)</f>
        <v>1.093128342320197E-2</v>
      </c>
    </row>
    <row r="9" spans="1:5" x14ac:dyDescent="0.2">
      <c r="A9" s="27" t="s">
        <v>10</v>
      </c>
      <c r="B9" s="50">
        <v>14408554.199999999</v>
      </c>
      <c r="C9" s="16">
        <v>2139973.6</v>
      </c>
      <c r="D9" s="50">
        <f t="shared" si="0"/>
        <v>16548527.799999999</v>
      </c>
      <c r="E9" s="62">
        <f t="shared" si="1"/>
        <v>1.8053132659242043E-3</v>
      </c>
    </row>
    <row r="10" spans="1:5" x14ac:dyDescent="0.2">
      <c r="A10" s="27" t="s">
        <v>11</v>
      </c>
      <c r="B10" s="50">
        <v>234104077.09999999</v>
      </c>
      <c r="C10" s="16">
        <v>32264204.300000001</v>
      </c>
      <c r="D10" s="50">
        <f t="shared" si="0"/>
        <v>266368281.40000001</v>
      </c>
      <c r="E10" s="62">
        <f t="shared" si="1"/>
        <v>2.9058669015430579E-2</v>
      </c>
    </row>
    <row r="11" spans="1:5" x14ac:dyDescent="0.2">
      <c r="A11" s="27" t="s">
        <v>12</v>
      </c>
      <c r="B11" s="50">
        <v>772714071.60000002</v>
      </c>
      <c r="C11" s="16">
        <v>79637038.900000006</v>
      </c>
      <c r="D11" s="50">
        <f t="shared" si="0"/>
        <v>852351110.5</v>
      </c>
      <c r="E11" s="62">
        <f t="shared" si="1"/>
        <v>9.2984752819575744E-2</v>
      </c>
    </row>
    <row r="12" spans="1:5" x14ac:dyDescent="0.2">
      <c r="A12" s="27" t="s">
        <v>13</v>
      </c>
      <c r="B12" s="50">
        <v>6175063.7000000002</v>
      </c>
      <c r="C12" s="16">
        <v>2211909.7000000002</v>
      </c>
      <c r="D12" s="50">
        <f t="shared" si="0"/>
        <v>8386973.4000000004</v>
      </c>
      <c r="E12" s="62">
        <f t="shared" si="1"/>
        <v>9.1495234639382423E-4</v>
      </c>
    </row>
    <row r="13" spans="1:5" x14ac:dyDescent="0.2">
      <c r="A13" s="27" t="s">
        <v>14</v>
      </c>
      <c r="B13" s="50">
        <v>80740418.099999994</v>
      </c>
      <c r="C13" s="16">
        <v>12989697.300000001</v>
      </c>
      <c r="D13" s="50">
        <f t="shared" si="0"/>
        <v>93730115.399999991</v>
      </c>
      <c r="E13" s="62">
        <f t="shared" si="1"/>
        <v>1.0225212949047139E-2</v>
      </c>
    </row>
    <row r="14" spans="1:5" x14ac:dyDescent="0.2">
      <c r="A14" s="27" t="s">
        <v>15</v>
      </c>
      <c r="B14" s="50">
        <v>53748826.799999997</v>
      </c>
      <c r="C14" s="16">
        <v>5477287.5999999996</v>
      </c>
      <c r="D14" s="50">
        <f t="shared" si="0"/>
        <v>59226114.399999999</v>
      </c>
      <c r="E14" s="62">
        <f t="shared" si="1"/>
        <v>6.4610998215481477E-3</v>
      </c>
    </row>
    <row r="15" spans="1:5" x14ac:dyDescent="0.2">
      <c r="A15" s="27" t="s">
        <v>16</v>
      </c>
      <c r="B15" s="50">
        <v>68209493.099999994</v>
      </c>
      <c r="C15" s="16">
        <v>7441516.4000000004</v>
      </c>
      <c r="D15" s="50">
        <f t="shared" si="0"/>
        <v>75651009.5</v>
      </c>
      <c r="E15" s="62">
        <f t="shared" si="1"/>
        <v>8.252925739467171E-3</v>
      </c>
    </row>
    <row r="16" spans="1:5" x14ac:dyDescent="0.2">
      <c r="A16" s="27" t="s">
        <v>17</v>
      </c>
      <c r="B16" s="50">
        <v>129940347.59999999</v>
      </c>
      <c r="C16" s="16">
        <v>12070857.1</v>
      </c>
      <c r="D16" s="50">
        <f t="shared" si="0"/>
        <v>142011204.69999999</v>
      </c>
      <c r="E16" s="62">
        <f t="shared" si="1"/>
        <v>1.5492297251649644E-2</v>
      </c>
    </row>
    <row r="17" spans="1:5" x14ac:dyDescent="0.2">
      <c r="A17" s="27" t="s">
        <v>18</v>
      </c>
      <c r="B17" s="50">
        <v>42451820.899999999</v>
      </c>
      <c r="C17" s="16">
        <v>14285049.9</v>
      </c>
      <c r="D17" s="50">
        <f t="shared" si="0"/>
        <v>56736870.799999997</v>
      </c>
      <c r="E17" s="62">
        <f t="shared" si="1"/>
        <v>6.1895430675269871E-3</v>
      </c>
    </row>
    <row r="18" spans="1:5" x14ac:dyDescent="0.2">
      <c r="A18" s="27" t="s">
        <v>71</v>
      </c>
      <c r="B18" s="50">
        <v>9346981.4000000004</v>
      </c>
      <c r="C18" s="16">
        <v>3011001.7</v>
      </c>
      <c r="D18" s="50">
        <f t="shared" si="0"/>
        <v>12357983.100000001</v>
      </c>
      <c r="E18" s="62">
        <f t="shared" si="1"/>
        <v>1.3481580416172807E-3</v>
      </c>
    </row>
    <row r="19" spans="1:5" x14ac:dyDescent="0.2">
      <c r="A19" s="27" t="s">
        <v>19</v>
      </c>
      <c r="B19" s="50">
        <v>5981678.9000000004</v>
      </c>
      <c r="C19" s="16">
        <v>2382315.1</v>
      </c>
      <c r="D19" s="50">
        <f t="shared" si="0"/>
        <v>8363994</v>
      </c>
      <c r="E19" s="62">
        <f t="shared" si="1"/>
        <v>9.1244547592387345E-4</v>
      </c>
    </row>
    <row r="20" spans="1:5" x14ac:dyDescent="0.2">
      <c r="A20" s="27" t="s">
        <v>20</v>
      </c>
      <c r="B20" s="50">
        <v>410660626.39999998</v>
      </c>
      <c r="C20" s="16">
        <v>103734523.5</v>
      </c>
      <c r="D20" s="50">
        <f t="shared" si="0"/>
        <v>514395149.89999998</v>
      </c>
      <c r="E20" s="62">
        <f t="shared" si="1"/>
        <v>5.6116435205888208E-2</v>
      </c>
    </row>
    <row r="21" spans="1:5" x14ac:dyDescent="0.2">
      <c r="A21" s="27" t="s">
        <v>22</v>
      </c>
      <c r="B21" s="50">
        <v>137587824.69999999</v>
      </c>
      <c r="C21" s="16">
        <v>24331776.899999999</v>
      </c>
      <c r="D21" s="50">
        <f t="shared" si="0"/>
        <v>161919601.59999999</v>
      </c>
      <c r="E21" s="62">
        <f t="shared" si="1"/>
        <v>1.7664145615517657E-2</v>
      </c>
    </row>
    <row r="22" spans="1:5" x14ac:dyDescent="0.2">
      <c r="A22" s="27" t="s">
        <v>21</v>
      </c>
      <c r="B22" s="50">
        <v>27950402.699999999</v>
      </c>
      <c r="C22" s="16">
        <v>3540882</v>
      </c>
      <c r="D22" s="50">
        <f t="shared" si="0"/>
        <v>31491284.699999999</v>
      </c>
      <c r="E22" s="62">
        <f t="shared" si="1"/>
        <v>3.4354496494791477E-3</v>
      </c>
    </row>
    <row r="23" spans="1:5" x14ac:dyDescent="0.2">
      <c r="A23" s="27" t="s">
        <v>23</v>
      </c>
      <c r="B23" s="50">
        <v>6614242.9000000004</v>
      </c>
      <c r="C23" s="16">
        <v>1237202.7</v>
      </c>
      <c r="D23" s="50">
        <f t="shared" si="0"/>
        <v>7851445.6000000006</v>
      </c>
      <c r="E23" s="62">
        <f t="shared" si="1"/>
        <v>8.5653050649993324E-4</v>
      </c>
    </row>
    <row r="24" spans="1:5" x14ac:dyDescent="0.2">
      <c r="A24" s="27" t="s">
        <v>24</v>
      </c>
      <c r="B24" s="50">
        <v>27881329.5</v>
      </c>
      <c r="C24" s="16">
        <v>21813326.800000001</v>
      </c>
      <c r="D24" s="50">
        <f t="shared" si="0"/>
        <v>49694656.299999997</v>
      </c>
      <c r="E24" s="62">
        <f t="shared" si="1"/>
        <v>5.4212932623489227E-3</v>
      </c>
    </row>
    <row r="25" spans="1:5" x14ac:dyDescent="0.2">
      <c r="A25" s="27" t="s">
        <v>25</v>
      </c>
      <c r="B25" s="50">
        <v>5494842.5</v>
      </c>
      <c r="C25" s="16">
        <v>914494.1</v>
      </c>
      <c r="D25" s="50">
        <f t="shared" si="0"/>
        <v>6409336.5999999996</v>
      </c>
      <c r="E25" s="62">
        <f t="shared" si="1"/>
        <v>6.9920784069707617E-4</v>
      </c>
    </row>
    <row r="26" spans="1:5" x14ac:dyDescent="0.2">
      <c r="A26" s="27" t="s">
        <v>26</v>
      </c>
      <c r="B26" s="50">
        <v>3722136</v>
      </c>
      <c r="C26" s="16">
        <v>1366308.7</v>
      </c>
      <c r="D26" s="50">
        <f t="shared" si="0"/>
        <v>5088444.7</v>
      </c>
      <c r="E26" s="62">
        <f t="shared" si="1"/>
        <v>5.5510900007864805E-4</v>
      </c>
    </row>
    <row r="27" spans="1:5" x14ac:dyDescent="0.2">
      <c r="A27" s="27" t="s">
        <v>27</v>
      </c>
      <c r="B27" s="50">
        <v>4851464.5999999996</v>
      </c>
      <c r="C27" s="16">
        <v>998837</v>
      </c>
      <c r="D27" s="50">
        <f t="shared" si="0"/>
        <v>5850301.5999999996</v>
      </c>
      <c r="E27" s="62">
        <f t="shared" si="1"/>
        <v>6.382215515350917E-4</v>
      </c>
    </row>
    <row r="28" spans="1:5" x14ac:dyDescent="0.2">
      <c r="A28" s="27" t="s">
        <v>28</v>
      </c>
      <c r="B28" s="50">
        <v>10704271.9</v>
      </c>
      <c r="C28" s="16">
        <v>7036712.9000000004</v>
      </c>
      <c r="D28" s="50">
        <f t="shared" si="0"/>
        <v>17740984.800000001</v>
      </c>
      <c r="E28" s="62">
        <f t="shared" si="1"/>
        <v>1.9354008765661724E-3</v>
      </c>
    </row>
    <row r="29" spans="1:5" x14ac:dyDescent="0.2">
      <c r="A29" s="27" t="s">
        <v>29</v>
      </c>
      <c r="B29" s="50">
        <v>12157368.6</v>
      </c>
      <c r="C29" s="16">
        <v>3708504.8</v>
      </c>
      <c r="D29" s="50">
        <f t="shared" si="0"/>
        <v>15865873.399999999</v>
      </c>
      <c r="E29" s="62">
        <f t="shared" si="1"/>
        <v>1.7308410796816596E-3</v>
      </c>
    </row>
    <row r="30" spans="1:5" x14ac:dyDescent="0.2">
      <c r="A30" s="27" t="s">
        <v>30</v>
      </c>
      <c r="B30" s="50">
        <v>18606705.899999999</v>
      </c>
      <c r="C30" s="16">
        <v>8266331.4000000004</v>
      </c>
      <c r="D30" s="50">
        <f t="shared" si="0"/>
        <v>26873037.299999997</v>
      </c>
      <c r="E30" s="62">
        <f t="shared" si="1"/>
        <v>2.9316354493700617E-3</v>
      </c>
    </row>
    <row r="31" spans="1:5" x14ac:dyDescent="0.2">
      <c r="A31" s="27" t="s">
        <v>31</v>
      </c>
      <c r="B31" s="50">
        <v>54685238.200000003</v>
      </c>
      <c r="C31" s="16">
        <v>12056109.9</v>
      </c>
      <c r="D31" s="50">
        <f t="shared" si="0"/>
        <v>66741348.100000001</v>
      </c>
      <c r="E31" s="62">
        <f t="shared" si="1"/>
        <v>7.2809522736273381E-3</v>
      </c>
    </row>
    <row r="32" spans="1:5" x14ac:dyDescent="0.2">
      <c r="A32" s="27" t="s">
        <v>32</v>
      </c>
      <c r="B32" s="50">
        <v>36848151</v>
      </c>
      <c r="C32" s="16">
        <v>11057426</v>
      </c>
      <c r="D32" s="50">
        <f t="shared" si="0"/>
        <v>47905577</v>
      </c>
      <c r="E32" s="62">
        <f t="shared" si="1"/>
        <v>5.2261188859261216E-3</v>
      </c>
    </row>
    <row r="33" spans="1:5" x14ac:dyDescent="0.2">
      <c r="A33" s="27" t="s">
        <v>33</v>
      </c>
      <c r="B33" s="50">
        <v>519886282.80000001</v>
      </c>
      <c r="C33" s="16">
        <v>96979004.5</v>
      </c>
      <c r="D33" s="50">
        <f t="shared" si="0"/>
        <v>616865287.29999995</v>
      </c>
      <c r="E33" s="62">
        <f t="shared" si="1"/>
        <v>6.7295115306319611E-2</v>
      </c>
    </row>
    <row r="34" spans="1:5" x14ac:dyDescent="0.2">
      <c r="A34" s="27" t="s">
        <v>34</v>
      </c>
      <c r="B34" s="50">
        <v>8508341.6999999993</v>
      </c>
      <c r="C34" s="16">
        <v>3445166.2</v>
      </c>
      <c r="D34" s="50">
        <f t="shared" si="0"/>
        <v>11953507.899999999</v>
      </c>
      <c r="E34" s="62">
        <f t="shared" si="1"/>
        <v>1.3040330020293272E-3</v>
      </c>
    </row>
    <row r="35" spans="1:5" x14ac:dyDescent="0.2">
      <c r="A35" s="27" t="s">
        <v>35</v>
      </c>
      <c r="B35" s="50">
        <v>64075486.899999999</v>
      </c>
      <c r="C35" s="16">
        <v>16927940</v>
      </c>
      <c r="D35" s="50">
        <f t="shared" si="0"/>
        <v>81003426.900000006</v>
      </c>
      <c r="E35" s="62">
        <f t="shared" si="1"/>
        <v>8.836832069611146E-3</v>
      </c>
    </row>
    <row r="36" spans="1:5" x14ac:dyDescent="0.2">
      <c r="A36" s="27" t="s">
        <v>36</v>
      </c>
      <c r="B36" s="50">
        <v>27198189.399999999</v>
      </c>
      <c r="C36" s="16">
        <v>21772196.300000001</v>
      </c>
      <c r="D36" s="50">
        <f t="shared" si="0"/>
        <v>48970385.700000003</v>
      </c>
      <c r="E36" s="62">
        <f t="shared" si="1"/>
        <v>5.3422810784192519E-3</v>
      </c>
    </row>
    <row r="37" spans="1:5" x14ac:dyDescent="0.2">
      <c r="A37" s="27" t="s">
        <v>37</v>
      </c>
      <c r="B37" s="50">
        <v>9633552.5</v>
      </c>
      <c r="C37" s="16">
        <v>5230636.4000000004</v>
      </c>
      <c r="D37" s="50">
        <f t="shared" si="0"/>
        <v>14864188.9</v>
      </c>
      <c r="E37" s="62">
        <f t="shared" si="1"/>
        <v>1.621565237263783E-3</v>
      </c>
    </row>
    <row r="38" spans="1:5" x14ac:dyDescent="0.2">
      <c r="A38" s="27" t="s">
        <v>38</v>
      </c>
      <c r="B38" s="50">
        <v>1896093.7</v>
      </c>
      <c r="C38" s="16">
        <v>707788.1</v>
      </c>
      <c r="D38" s="50">
        <f t="shared" si="0"/>
        <v>2603881.7999999998</v>
      </c>
      <c r="E38" s="62">
        <f t="shared" si="1"/>
        <v>2.840628733414338E-4</v>
      </c>
    </row>
    <row r="39" spans="1:5" x14ac:dyDescent="0.2">
      <c r="A39" s="27" t="s">
        <v>39</v>
      </c>
      <c r="B39" s="50">
        <v>107995441.3</v>
      </c>
      <c r="C39" s="16">
        <v>15076391</v>
      </c>
      <c r="D39" s="50">
        <f t="shared" si="0"/>
        <v>123071832.3</v>
      </c>
      <c r="E39" s="62">
        <f t="shared" si="1"/>
        <v>1.3426161782970748E-2</v>
      </c>
    </row>
    <row r="40" spans="1:5" x14ac:dyDescent="0.2">
      <c r="A40" s="27" t="s">
        <v>1</v>
      </c>
      <c r="B40" s="50">
        <v>237330501.19999999</v>
      </c>
      <c r="C40" s="16">
        <v>31254454.699999999</v>
      </c>
      <c r="D40" s="50">
        <f t="shared" si="0"/>
        <v>268584955.89999998</v>
      </c>
      <c r="E40" s="62">
        <f t="shared" si="1"/>
        <v>2.930049064025728E-2</v>
      </c>
    </row>
    <row r="41" spans="1:5" x14ac:dyDescent="0.2">
      <c r="A41" s="27" t="s">
        <v>40</v>
      </c>
      <c r="B41" s="50">
        <v>115359387.59999999</v>
      </c>
      <c r="C41" s="16">
        <v>12823654</v>
      </c>
      <c r="D41" s="50">
        <f t="shared" si="0"/>
        <v>128183041.59999999</v>
      </c>
      <c r="E41" s="62">
        <f t="shared" si="1"/>
        <v>1.3983754220541248E-2</v>
      </c>
    </row>
    <row r="42" spans="1:5" x14ac:dyDescent="0.2">
      <c r="A42" s="27" t="s">
        <v>41</v>
      </c>
      <c r="B42" s="50">
        <v>19680495.5</v>
      </c>
      <c r="C42" s="16">
        <v>4574111.3</v>
      </c>
      <c r="D42" s="50">
        <f t="shared" si="0"/>
        <v>24254606.800000001</v>
      </c>
      <c r="E42" s="62">
        <f t="shared" si="1"/>
        <v>2.6459854281306776E-3</v>
      </c>
    </row>
    <row r="43" spans="1:5" x14ac:dyDescent="0.2">
      <c r="A43" s="27" t="s">
        <v>42</v>
      </c>
      <c r="B43" s="50">
        <v>2791674.4</v>
      </c>
      <c r="C43" s="16">
        <v>2030697.1</v>
      </c>
      <c r="D43" s="50">
        <f t="shared" si="0"/>
        <v>4822371.5</v>
      </c>
      <c r="E43" s="62">
        <f t="shared" si="1"/>
        <v>5.260825221059728E-4</v>
      </c>
    </row>
    <row r="44" spans="1:5" x14ac:dyDescent="0.2">
      <c r="A44" s="27" t="s">
        <v>2</v>
      </c>
      <c r="B44" s="50">
        <v>10186078.5</v>
      </c>
      <c r="C44" s="16">
        <v>19113421.699999999</v>
      </c>
      <c r="D44" s="50">
        <f t="shared" si="0"/>
        <v>29299500.199999999</v>
      </c>
      <c r="E44" s="62">
        <f t="shared" si="1"/>
        <v>3.196343326444355E-3</v>
      </c>
    </row>
    <row r="45" spans="1:5" x14ac:dyDescent="0.2">
      <c r="A45" s="27" t="s">
        <v>43</v>
      </c>
      <c r="B45" s="50">
        <v>120105290.5</v>
      </c>
      <c r="C45" s="16">
        <v>18355939.699999999</v>
      </c>
      <c r="D45" s="50">
        <f t="shared" si="0"/>
        <v>138461230.19999999</v>
      </c>
      <c r="E45" s="62">
        <f t="shared" si="1"/>
        <v>1.5105023160806188E-2</v>
      </c>
    </row>
    <row r="46" spans="1:5" x14ac:dyDescent="0.2">
      <c r="A46" s="27" t="s">
        <v>44</v>
      </c>
      <c r="B46" s="50">
        <v>154620089.5</v>
      </c>
      <c r="C46" s="16">
        <v>43586950.799999997</v>
      </c>
      <c r="D46" s="50">
        <f t="shared" si="0"/>
        <v>198207040.30000001</v>
      </c>
      <c r="E46" s="62">
        <f t="shared" si="1"/>
        <v>2.1622817665578893E-2</v>
      </c>
    </row>
    <row r="47" spans="1:5" x14ac:dyDescent="0.2">
      <c r="A47" s="27" t="s">
        <v>45</v>
      </c>
      <c r="B47" s="50">
        <v>73332218.900000006</v>
      </c>
      <c r="C47" s="16">
        <v>7879494</v>
      </c>
      <c r="D47" s="50">
        <f t="shared" si="0"/>
        <v>81211712.900000006</v>
      </c>
      <c r="E47" s="62">
        <f t="shared" si="1"/>
        <v>8.8595544219225268E-3</v>
      </c>
    </row>
    <row r="48" spans="1:5" x14ac:dyDescent="0.2">
      <c r="A48" s="27" t="s">
        <v>46</v>
      </c>
      <c r="B48" s="50">
        <v>947110815.60000002</v>
      </c>
      <c r="C48" s="16">
        <v>125715835.40000001</v>
      </c>
      <c r="D48" s="50">
        <f t="shared" si="0"/>
        <v>1072826651</v>
      </c>
      <c r="E48" s="62">
        <f t="shared" si="1"/>
        <v>0.11703688741951636</v>
      </c>
    </row>
    <row r="49" spans="1:5" x14ac:dyDescent="0.2">
      <c r="A49" s="27" t="s">
        <v>47</v>
      </c>
      <c r="B49" s="50">
        <v>57617411.799999997</v>
      </c>
      <c r="C49" s="16">
        <v>4054143.2</v>
      </c>
      <c r="D49" s="50">
        <f t="shared" si="0"/>
        <v>61671555</v>
      </c>
      <c r="E49" s="62">
        <f t="shared" si="1"/>
        <v>6.7278780153286026E-3</v>
      </c>
    </row>
    <row r="50" spans="1:5" x14ac:dyDescent="0.2">
      <c r="A50" s="27" t="s">
        <v>48</v>
      </c>
      <c r="B50" s="50">
        <v>26116321.699999999</v>
      </c>
      <c r="C50" s="16">
        <v>7949029.4000000004</v>
      </c>
      <c r="D50" s="50">
        <f t="shared" si="0"/>
        <v>34065351.100000001</v>
      </c>
      <c r="E50" s="62">
        <f t="shared" si="1"/>
        <v>3.7162598989135274E-3</v>
      </c>
    </row>
    <row r="51" spans="1:5" x14ac:dyDescent="0.2">
      <c r="A51" s="27" t="s">
        <v>49</v>
      </c>
      <c r="B51" s="50">
        <v>94422201.700000003</v>
      </c>
      <c r="C51" s="16">
        <v>8034044.2000000002</v>
      </c>
      <c r="D51" s="50">
        <f t="shared" si="0"/>
        <v>102456245.90000001</v>
      </c>
      <c r="E51" s="62">
        <f t="shared" si="1"/>
        <v>1.1177164647846342E-2</v>
      </c>
    </row>
    <row r="52" spans="1:5" x14ac:dyDescent="0.2">
      <c r="A52" s="27" t="s">
        <v>3</v>
      </c>
      <c r="B52" s="50">
        <v>27487987.399999999</v>
      </c>
      <c r="C52" s="16">
        <v>7364714.2000000002</v>
      </c>
      <c r="D52" s="50">
        <f t="shared" si="0"/>
        <v>34852701.600000001</v>
      </c>
      <c r="E52" s="62">
        <f t="shared" si="1"/>
        <v>3.8021536001394489E-3</v>
      </c>
    </row>
    <row r="53" spans="1:5" x14ac:dyDescent="0.2">
      <c r="A53" s="27" t="s">
        <v>50</v>
      </c>
      <c r="B53" s="50">
        <v>543559086</v>
      </c>
      <c r="C53" s="16">
        <v>98012746.200000003</v>
      </c>
      <c r="D53" s="50">
        <f t="shared" si="0"/>
        <v>641571832.20000005</v>
      </c>
      <c r="E53" s="62">
        <f t="shared" si="1"/>
        <v>6.9990403600370898E-2</v>
      </c>
    </row>
    <row r="54" spans="1:5" x14ac:dyDescent="0.2">
      <c r="A54" s="27" t="s">
        <v>51</v>
      </c>
      <c r="B54" s="50">
        <v>108460440.5</v>
      </c>
      <c r="C54" s="16">
        <v>18120631.100000001</v>
      </c>
      <c r="D54" s="50">
        <f t="shared" si="0"/>
        <v>126581071.59999999</v>
      </c>
      <c r="E54" s="62">
        <f t="shared" si="1"/>
        <v>1.3808991986246751E-2</v>
      </c>
    </row>
    <row r="55" spans="1:5" x14ac:dyDescent="0.2">
      <c r="A55" s="27" t="s">
        <v>4</v>
      </c>
      <c r="B55" s="50">
        <v>490062666.69999999</v>
      </c>
      <c r="C55" s="16">
        <v>57159273.399999999</v>
      </c>
      <c r="D55" s="50">
        <f t="shared" si="0"/>
        <v>547221940.10000002</v>
      </c>
      <c r="E55" s="62">
        <f t="shared" si="1"/>
        <v>5.9697577923959522E-2</v>
      </c>
    </row>
    <row r="56" spans="1:5" x14ac:dyDescent="0.2">
      <c r="A56" s="27" t="s">
        <v>52</v>
      </c>
      <c r="B56" s="50">
        <v>171827310.80000001</v>
      </c>
      <c r="C56" s="16">
        <v>23039784.199999999</v>
      </c>
      <c r="D56" s="50">
        <f t="shared" si="0"/>
        <v>194867095</v>
      </c>
      <c r="E56" s="62">
        <f t="shared" si="1"/>
        <v>2.1258456096355124E-2</v>
      </c>
    </row>
    <row r="57" spans="1:5" x14ac:dyDescent="0.2">
      <c r="A57" s="27" t="s">
        <v>53</v>
      </c>
      <c r="B57" s="50">
        <v>365343712</v>
      </c>
      <c r="C57" s="16">
        <v>33266293.899999999</v>
      </c>
      <c r="D57" s="50">
        <f t="shared" si="0"/>
        <v>398610005.89999998</v>
      </c>
      <c r="E57" s="62">
        <f t="shared" si="1"/>
        <v>4.3485193382664253E-2</v>
      </c>
    </row>
    <row r="58" spans="1:5" x14ac:dyDescent="0.2">
      <c r="A58" s="27" t="s">
        <v>54</v>
      </c>
      <c r="B58" s="50">
        <v>227930614.19999999</v>
      </c>
      <c r="C58" s="16">
        <v>74106813.400000006</v>
      </c>
      <c r="D58" s="50">
        <f t="shared" si="0"/>
        <v>302037427.60000002</v>
      </c>
      <c r="E58" s="62">
        <f t="shared" si="1"/>
        <v>3.2949890252588002E-2</v>
      </c>
    </row>
    <row r="59" spans="1:5" x14ac:dyDescent="0.2">
      <c r="A59" s="27" t="s">
        <v>55</v>
      </c>
      <c r="B59" s="50">
        <v>31021014.300000001</v>
      </c>
      <c r="C59" s="16">
        <v>7331260.2000000002</v>
      </c>
      <c r="D59" s="50">
        <f t="shared" si="0"/>
        <v>38352274.5</v>
      </c>
      <c r="E59" s="62">
        <f t="shared" si="1"/>
        <v>4.1839292757641306E-3</v>
      </c>
    </row>
    <row r="60" spans="1:5" x14ac:dyDescent="0.2">
      <c r="A60" s="27" t="s">
        <v>69</v>
      </c>
      <c r="B60" s="50">
        <v>73808420.200000003</v>
      </c>
      <c r="C60" s="16">
        <v>20069262.600000001</v>
      </c>
      <c r="D60" s="50">
        <f t="shared" si="0"/>
        <v>93877682.800000012</v>
      </c>
      <c r="E60" s="62">
        <f t="shared" si="1"/>
        <v>1.0241311383183255E-2</v>
      </c>
    </row>
    <row r="61" spans="1:5" x14ac:dyDescent="0.2">
      <c r="A61" s="27" t="s">
        <v>70</v>
      </c>
      <c r="B61" s="50">
        <v>95621492.200000003</v>
      </c>
      <c r="C61" s="16">
        <v>19719712.899999999</v>
      </c>
      <c r="D61" s="50">
        <f t="shared" si="0"/>
        <v>115341205.09999999</v>
      </c>
      <c r="E61" s="62">
        <f t="shared" si="1"/>
        <v>1.2582811606644219E-2</v>
      </c>
    </row>
    <row r="62" spans="1:5" x14ac:dyDescent="0.2">
      <c r="A62" s="27" t="s">
        <v>56</v>
      </c>
      <c r="B62" s="50">
        <v>53636765.799999997</v>
      </c>
      <c r="C62" s="16">
        <v>8199098.0999999996</v>
      </c>
      <c r="D62" s="50">
        <f t="shared" si="0"/>
        <v>61835863.899999999</v>
      </c>
      <c r="E62" s="62">
        <f t="shared" si="1"/>
        <v>6.7458028144687055E-3</v>
      </c>
    </row>
    <row r="63" spans="1:5" x14ac:dyDescent="0.2">
      <c r="A63" s="27" t="s">
        <v>6</v>
      </c>
      <c r="B63" s="50">
        <v>154618834.19999999</v>
      </c>
      <c r="C63" s="16">
        <v>15630973.199999999</v>
      </c>
      <c r="D63" s="50">
        <f t="shared" si="0"/>
        <v>170249807.39999998</v>
      </c>
      <c r="E63" s="62">
        <f t="shared" si="1"/>
        <v>1.8572905066531704E-2</v>
      </c>
    </row>
    <row r="64" spans="1:5" x14ac:dyDescent="0.2">
      <c r="A64" s="27" t="s">
        <v>5</v>
      </c>
      <c r="B64" s="50">
        <v>172670536.80000001</v>
      </c>
      <c r="C64" s="16">
        <v>16469423.6</v>
      </c>
      <c r="D64" s="50">
        <f t="shared" si="0"/>
        <v>189139960.40000001</v>
      </c>
      <c r="E64" s="62">
        <f t="shared" si="1"/>
        <v>2.0633671088645042E-2</v>
      </c>
    </row>
    <row r="65" spans="1:5" x14ac:dyDescent="0.2">
      <c r="A65" s="27" t="s">
        <v>57</v>
      </c>
      <c r="B65" s="50">
        <v>36929333.200000003</v>
      </c>
      <c r="C65" s="16">
        <v>31208589.899999999</v>
      </c>
      <c r="D65" s="50">
        <f t="shared" si="0"/>
        <v>68137923.099999994</v>
      </c>
      <c r="E65" s="62">
        <f t="shared" si="1"/>
        <v>7.4333075408045237E-3</v>
      </c>
    </row>
    <row r="66" spans="1:5" x14ac:dyDescent="0.2">
      <c r="A66" s="27" t="s">
        <v>58</v>
      </c>
      <c r="B66" s="50">
        <v>22527165.899999999</v>
      </c>
      <c r="C66" s="16">
        <v>7448055.2999999998</v>
      </c>
      <c r="D66" s="50">
        <f t="shared" si="0"/>
        <v>29975221.199999999</v>
      </c>
      <c r="E66" s="62">
        <f t="shared" si="1"/>
        <v>3.2700591336815138E-3</v>
      </c>
    </row>
    <row r="67" spans="1:5" x14ac:dyDescent="0.2">
      <c r="A67" s="27" t="s">
        <v>59</v>
      </c>
      <c r="B67" s="50">
        <v>12186687.699999999</v>
      </c>
      <c r="C67" s="16">
        <v>6110392.5999999996</v>
      </c>
      <c r="D67" s="50">
        <f t="shared" si="0"/>
        <v>18297080.299999997</v>
      </c>
      <c r="E67" s="62">
        <f t="shared" si="1"/>
        <v>1.9960664895683601E-3</v>
      </c>
    </row>
    <row r="68" spans="1:5" x14ac:dyDescent="0.2">
      <c r="A68" s="27" t="s">
        <v>60</v>
      </c>
      <c r="B68" s="50">
        <v>3439189.9</v>
      </c>
      <c r="C68" s="16">
        <v>2927270.6</v>
      </c>
      <c r="D68" s="50">
        <f t="shared" si="0"/>
        <v>6366460.5</v>
      </c>
      <c r="E68" s="62">
        <f t="shared" si="1"/>
        <v>6.9453039790237073E-4</v>
      </c>
    </row>
    <row r="69" spans="1:5" x14ac:dyDescent="0.2">
      <c r="A69" s="27" t="s">
        <v>61</v>
      </c>
      <c r="B69" s="50">
        <v>206264818</v>
      </c>
      <c r="C69" s="16">
        <v>23101529.300000001</v>
      </c>
      <c r="D69" s="50">
        <f t="shared" si="0"/>
        <v>229366347.30000001</v>
      </c>
      <c r="E69" s="62">
        <f t="shared" si="1"/>
        <v>2.5022051178308947E-2</v>
      </c>
    </row>
    <row r="70" spans="1:5" x14ac:dyDescent="0.2">
      <c r="A70" s="27" t="s">
        <v>62</v>
      </c>
      <c r="B70" s="50">
        <v>9749926</v>
      </c>
      <c r="C70" s="16">
        <v>2120468.9</v>
      </c>
      <c r="D70" s="50">
        <f t="shared" si="0"/>
        <v>11870394.9</v>
      </c>
      <c r="E70" s="62">
        <f t="shared" si="1"/>
        <v>1.2949660322490453E-3</v>
      </c>
    </row>
    <row r="71" spans="1:5" x14ac:dyDescent="0.2">
      <c r="A71" s="27" t="s">
        <v>63</v>
      </c>
      <c r="B71" s="50">
        <v>27720211.600000001</v>
      </c>
      <c r="C71" s="16">
        <v>11504216.199999999</v>
      </c>
      <c r="D71" s="50">
        <f t="shared" si="0"/>
        <v>39224427.799999997</v>
      </c>
      <c r="E71" s="62">
        <f t="shared" si="1"/>
        <v>4.2790742905617352E-3</v>
      </c>
    </row>
    <row r="72" spans="1:5" x14ac:dyDescent="0.2">
      <c r="A72" s="27" t="s">
        <v>64</v>
      </c>
      <c r="B72" s="50">
        <v>11576504.9</v>
      </c>
      <c r="C72" s="16">
        <v>1963788.6</v>
      </c>
      <c r="D72" s="50">
        <f>SUM(B72:C72)</f>
        <v>13540293.5</v>
      </c>
      <c r="E72" s="62">
        <f>(D72/D$73)</f>
        <v>1.4771387385926426E-3</v>
      </c>
    </row>
    <row r="73" spans="1:5" x14ac:dyDescent="0.2">
      <c r="A73" s="31" t="s">
        <v>66</v>
      </c>
      <c r="B73" s="53">
        <f>SUM(B6:B72)</f>
        <v>7835936471.1999979</v>
      </c>
      <c r="C73" s="53">
        <f>SUM(C6:C72)</f>
        <v>1330632075.3</v>
      </c>
      <c r="D73" s="53">
        <f>SUM(D6:D72)</f>
        <v>9166568546.4999981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0.85483858342955765</v>
      </c>
      <c r="C74" s="33">
        <f>(C73/$D73)</f>
        <v>0.14516141657044229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93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111619886.90000001</v>
      </c>
      <c r="C6" s="46">
        <v>11903723.1</v>
      </c>
      <c r="D6" s="46">
        <f>SUM(B6:C6)</f>
        <v>123523610</v>
      </c>
      <c r="E6" s="61">
        <f>(D6/D$73)</f>
        <v>1.3855084632698245E-2</v>
      </c>
    </row>
    <row r="7" spans="1:5" x14ac:dyDescent="0.2">
      <c r="A7" s="27" t="s">
        <v>8</v>
      </c>
      <c r="B7" s="50">
        <v>14372284.800000001</v>
      </c>
      <c r="C7" s="16">
        <v>2541372.1</v>
      </c>
      <c r="D7" s="50">
        <f>SUM(B7:C7)</f>
        <v>16913656.900000002</v>
      </c>
      <c r="E7" s="62">
        <f>(D7/D$73)</f>
        <v>1.897128393494334E-3</v>
      </c>
    </row>
    <row r="8" spans="1:5" x14ac:dyDescent="0.2">
      <c r="A8" s="27" t="s">
        <v>9</v>
      </c>
      <c r="B8" s="50">
        <v>87040194.900000006</v>
      </c>
      <c r="C8" s="16">
        <v>10887544</v>
      </c>
      <c r="D8" s="50">
        <f t="shared" ref="D8:D71" si="0">SUM(B8:C8)</f>
        <v>97927738.900000006</v>
      </c>
      <c r="E8" s="62">
        <f t="shared" ref="E8:E71" si="1">(D8/D$73)</f>
        <v>1.0984111542305768E-2</v>
      </c>
    </row>
    <row r="9" spans="1:5" x14ac:dyDescent="0.2">
      <c r="A9" s="27" t="s">
        <v>10</v>
      </c>
      <c r="B9" s="50">
        <v>13829450</v>
      </c>
      <c r="C9" s="16">
        <v>2085561.4</v>
      </c>
      <c r="D9" s="50">
        <f t="shared" si="0"/>
        <v>15915011.4</v>
      </c>
      <c r="E9" s="62">
        <f t="shared" si="1"/>
        <v>1.7851148446629546E-3</v>
      </c>
    </row>
    <row r="10" spans="1:5" x14ac:dyDescent="0.2">
      <c r="A10" s="27" t="s">
        <v>11</v>
      </c>
      <c r="B10" s="50">
        <v>228222134.69999999</v>
      </c>
      <c r="C10" s="16">
        <v>31476892</v>
      </c>
      <c r="D10" s="50">
        <f t="shared" si="0"/>
        <v>259699026.69999999</v>
      </c>
      <c r="E10" s="62">
        <f t="shared" si="1"/>
        <v>2.912926519843341E-2</v>
      </c>
    </row>
    <row r="11" spans="1:5" x14ac:dyDescent="0.2">
      <c r="A11" s="27" t="s">
        <v>12</v>
      </c>
      <c r="B11" s="50">
        <v>758044410.39999998</v>
      </c>
      <c r="C11" s="16">
        <v>78038535.700000003</v>
      </c>
      <c r="D11" s="50">
        <f t="shared" si="0"/>
        <v>836082946.10000002</v>
      </c>
      <c r="E11" s="62">
        <f t="shared" si="1"/>
        <v>9.3779642435735042E-2</v>
      </c>
    </row>
    <row r="12" spans="1:5" x14ac:dyDescent="0.2">
      <c r="A12" s="27" t="s">
        <v>13</v>
      </c>
      <c r="B12" s="50">
        <v>6033998.2000000002</v>
      </c>
      <c r="C12" s="16">
        <v>2218095.7000000002</v>
      </c>
      <c r="D12" s="50">
        <f t="shared" si="0"/>
        <v>8252093.9000000004</v>
      </c>
      <c r="E12" s="62">
        <f t="shared" si="1"/>
        <v>9.2560004829419194E-4</v>
      </c>
    </row>
    <row r="13" spans="1:5" x14ac:dyDescent="0.2">
      <c r="A13" s="27" t="s">
        <v>14</v>
      </c>
      <c r="B13" s="50">
        <v>76150648.400000006</v>
      </c>
      <c r="C13" s="16">
        <v>12655559.800000001</v>
      </c>
      <c r="D13" s="50">
        <f t="shared" si="0"/>
        <v>88806208.200000003</v>
      </c>
      <c r="E13" s="62">
        <f t="shared" si="1"/>
        <v>9.9609907006443614E-3</v>
      </c>
    </row>
    <row r="14" spans="1:5" x14ac:dyDescent="0.2">
      <c r="A14" s="27" t="s">
        <v>15</v>
      </c>
      <c r="B14" s="50">
        <v>50276724.700000003</v>
      </c>
      <c r="C14" s="16">
        <v>5210992.4000000004</v>
      </c>
      <c r="D14" s="50">
        <f t="shared" si="0"/>
        <v>55487717.100000001</v>
      </c>
      <c r="E14" s="62">
        <f t="shared" si="1"/>
        <v>6.2238062544943242E-3</v>
      </c>
    </row>
    <row r="15" spans="1:5" x14ac:dyDescent="0.2">
      <c r="A15" s="27" t="s">
        <v>16</v>
      </c>
      <c r="B15" s="50">
        <v>65178239.399999999</v>
      </c>
      <c r="C15" s="16">
        <v>7131635.7999999998</v>
      </c>
      <c r="D15" s="50">
        <f t="shared" si="0"/>
        <v>72309875.200000003</v>
      </c>
      <c r="E15" s="62">
        <f t="shared" si="1"/>
        <v>8.1106716414444807E-3</v>
      </c>
    </row>
    <row r="16" spans="1:5" x14ac:dyDescent="0.2">
      <c r="A16" s="27" t="s">
        <v>17</v>
      </c>
      <c r="B16" s="50">
        <v>119469969.5</v>
      </c>
      <c r="C16" s="16">
        <v>11850377.5</v>
      </c>
      <c r="D16" s="50">
        <f t="shared" si="0"/>
        <v>131320347</v>
      </c>
      <c r="E16" s="62">
        <f t="shared" si="1"/>
        <v>1.4729609357112386E-2</v>
      </c>
    </row>
    <row r="17" spans="1:5" x14ac:dyDescent="0.2">
      <c r="A17" s="27" t="s">
        <v>18</v>
      </c>
      <c r="B17" s="50">
        <v>44496503.600000001</v>
      </c>
      <c r="C17" s="16">
        <v>14256364.9</v>
      </c>
      <c r="D17" s="50">
        <f t="shared" si="0"/>
        <v>58752868.5</v>
      </c>
      <c r="E17" s="62">
        <f t="shared" si="1"/>
        <v>6.5900435186543749E-3</v>
      </c>
    </row>
    <row r="18" spans="1:5" x14ac:dyDescent="0.2">
      <c r="A18" s="27" t="s">
        <v>71</v>
      </c>
      <c r="B18" s="50">
        <v>9706492.5999999996</v>
      </c>
      <c r="C18" s="16">
        <v>2957809.8</v>
      </c>
      <c r="D18" s="50">
        <f t="shared" si="0"/>
        <v>12664302.399999999</v>
      </c>
      <c r="E18" s="62">
        <f t="shared" si="1"/>
        <v>1.4204975191874935E-3</v>
      </c>
    </row>
    <row r="19" spans="1:5" x14ac:dyDescent="0.2">
      <c r="A19" s="27" t="s">
        <v>19</v>
      </c>
      <c r="B19" s="50">
        <v>6345521.2000000002</v>
      </c>
      <c r="C19" s="16">
        <v>2185357.5</v>
      </c>
      <c r="D19" s="50">
        <f t="shared" si="0"/>
        <v>8530878.6999999993</v>
      </c>
      <c r="E19" s="62">
        <f t="shared" si="1"/>
        <v>9.5687007835815977E-4</v>
      </c>
    </row>
    <row r="20" spans="1:5" x14ac:dyDescent="0.2">
      <c r="A20" s="27" t="s">
        <v>20</v>
      </c>
      <c r="B20" s="50">
        <v>397446905.5</v>
      </c>
      <c r="C20" s="16">
        <v>99032404.700000003</v>
      </c>
      <c r="D20" s="50">
        <f t="shared" si="0"/>
        <v>496479310.19999999</v>
      </c>
      <c r="E20" s="62">
        <f t="shared" si="1"/>
        <v>5.5687838634287362E-2</v>
      </c>
    </row>
    <row r="21" spans="1:5" x14ac:dyDescent="0.2">
      <c r="A21" s="27" t="s">
        <v>22</v>
      </c>
      <c r="B21" s="50">
        <v>136955343.80000001</v>
      </c>
      <c r="C21" s="16">
        <v>24262294.800000001</v>
      </c>
      <c r="D21" s="50">
        <f t="shared" si="0"/>
        <v>161217638.60000002</v>
      </c>
      <c r="E21" s="62">
        <f t="shared" si="1"/>
        <v>1.8083053329535623E-2</v>
      </c>
    </row>
    <row r="22" spans="1:5" x14ac:dyDescent="0.2">
      <c r="A22" s="27" t="s">
        <v>21</v>
      </c>
      <c r="B22" s="50">
        <v>25061191</v>
      </c>
      <c r="C22" s="16">
        <v>3602155</v>
      </c>
      <c r="D22" s="50">
        <f t="shared" si="0"/>
        <v>28663346</v>
      </c>
      <c r="E22" s="62">
        <f t="shared" si="1"/>
        <v>3.2150378756442815E-3</v>
      </c>
    </row>
    <row r="23" spans="1:5" x14ac:dyDescent="0.2">
      <c r="A23" s="27" t="s">
        <v>23</v>
      </c>
      <c r="B23" s="50">
        <v>6986252</v>
      </c>
      <c r="C23" s="16">
        <v>1232229.1000000001</v>
      </c>
      <c r="D23" s="50">
        <f t="shared" si="0"/>
        <v>8218481.0999999996</v>
      </c>
      <c r="E23" s="62">
        <f t="shared" si="1"/>
        <v>9.2182985254989677E-4</v>
      </c>
    </row>
    <row r="24" spans="1:5" x14ac:dyDescent="0.2">
      <c r="A24" s="27" t="s">
        <v>24</v>
      </c>
      <c r="B24" s="50">
        <v>25096267.699999999</v>
      </c>
      <c r="C24" s="16">
        <v>17038948.199999999</v>
      </c>
      <c r="D24" s="50">
        <f t="shared" si="0"/>
        <v>42135215.899999999</v>
      </c>
      <c r="E24" s="62">
        <f t="shared" si="1"/>
        <v>4.7261165886546925E-3</v>
      </c>
    </row>
    <row r="25" spans="1:5" x14ac:dyDescent="0.2">
      <c r="A25" s="27" t="s">
        <v>25</v>
      </c>
      <c r="B25" s="50">
        <v>5595188</v>
      </c>
      <c r="C25" s="16">
        <v>908712.9</v>
      </c>
      <c r="D25" s="50">
        <f t="shared" si="0"/>
        <v>6503900.9000000004</v>
      </c>
      <c r="E25" s="62">
        <f t="shared" si="1"/>
        <v>7.2951314661369015E-4</v>
      </c>
    </row>
    <row r="26" spans="1:5" x14ac:dyDescent="0.2">
      <c r="A26" s="27" t="s">
        <v>26</v>
      </c>
      <c r="B26" s="50">
        <v>3515033.1</v>
      </c>
      <c r="C26" s="16">
        <v>1467296.2</v>
      </c>
      <c r="D26" s="50">
        <f t="shared" si="0"/>
        <v>4982329.3</v>
      </c>
      <c r="E26" s="62">
        <f t="shared" si="1"/>
        <v>5.5884534235578281E-4</v>
      </c>
    </row>
    <row r="27" spans="1:5" x14ac:dyDescent="0.2">
      <c r="A27" s="27" t="s">
        <v>27</v>
      </c>
      <c r="B27" s="50">
        <v>4898483.7</v>
      </c>
      <c r="C27" s="16">
        <v>1055224.1000000001</v>
      </c>
      <c r="D27" s="50">
        <f t="shared" si="0"/>
        <v>5953707.8000000007</v>
      </c>
      <c r="E27" s="62">
        <f t="shared" si="1"/>
        <v>6.6780047512662302E-4</v>
      </c>
    </row>
    <row r="28" spans="1:5" x14ac:dyDescent="0.2">
      <c r="A28" s="27" t="s">
        <v>28</v>
      </c>
      <c r="B28" s="50">
        <v>10371655.1</v>
      </c>
      <c r="C28" s="16">
        <v>6886138.4000000004</v>
      </c>
      <c r="D28" s="50">
        <f t="shared" si="0"/>
        <v>17257793.5</v>
      </c>
      <c r="E28" s="62">
        <f t="shared" si="1"/>
        <v>1.9357286393761456E-3</v>
      </c>
    </row>
    <row r="29" spans="1:5" x14ac:dyDescent="0.2">
      <c r="A29" s="27" t="s">
        <v>29</v>
      </c>
      <c r="B29" s="50">
        <v>10396304.300000001</v>
      </c>
      <c r="C29" s="16">
        <v>3759911.1</v>
      </c>
      <c r="D29" s="50">
        <f t="shared" si="0"/>
        <v>14156215.4</v>
      </c>
      <c r="E29" s="62">
        <f t="shared" si="1"/>
        <v>1.5878386524301406E-3</v>
      </c>
    </row>
    <row r="30" spans="1:5" x14ac:dyDescent="0.2">
      <c r="A30" s="27" t="s">
        <v>30</v>
      </c>
      <c r="B30" s="50">
        <v>19306842.399999999</v>
      </c>
      <c r="C30" s="16">
        <v>8367123.0999999996</v>
      </c>
      <c r="D30" s="50">
        <f t="shared" si="0"/>
        <v>27673965.5</v>
      </c>
      <c r="E30" s="62">
        <f t="shared" si="1"/>
        <v>3.1040635399570285E-3</v>
      </c>
    </row>
    <row r="31" spans="1:5" x14ac:dyDescent="0.2">
      <c r="A31" s="27" t="s">
        <v>31</v>
      </c>
      <c r="B31" s="50">
        <v>56570541.799999997</v>
      </c>
      <c r="C31" s="16">
        <v>12029819.5</v>
      </c>
      <c r="D31" s="50">
        <f t="shared" si="0"/>
        <v>68600361.299999997</v>
      </c>
      <c r="E31" s="62">
        <f t="shared" si="1"/>
        <v>7.694592245524377E-3</v>
      </c>
    </row>
    <row r="32" spans="1:5" x14ac:dyDescent="0.2">
      <c r="A32" s="27" t="s">
        <v>32</v>
      </c>
      <c r="B32" s="50">
        <v>37368291.399999999</v>
      </c>
      <c r="C32" s="16">
        <v>10915305.800000001</v>
      </c>
      <c r="D32" s="50">
        <f t="shared" si="0"/>
        <v>48283597.200000003</v>
      </c>
      <c r="E32" s="62">
        <f t="shared" si="1"/>
        <v>5.4157527097622232E-3</v>
      </c>
    </row>
    <row r="33" spans="1:5" x14ac:dyDescent="0.2">
      <c r="A33" s="27" t="s">
        <v>33</v>
      </c>
      <c r="B33" s="50">
        <v>495114659.19999999</v>
      </c>
      <c r="C33" s="16">
        <v>95680029</v>
      </c>
      <c r="D33" s="50">
        <f t="shared" si="0"/>
        <v>590794688.20000005</v>
      </c>
      <c r="E33" s="62">
        <f t="shared" si="1"/>
        <v>6.6266767993257092E-2</v>
      </c>
    </row>
    <row r="34" spans="1:5" x14ac:dyDescent="0.2">
      <c r="A34" s="27" t="s">
        <v>34</v>
      </c>
      <c r="B34" s="50">
        <v>8724377.5</v>
      </c>
      <c r="C34" s="16">
        <v>3446008.4</v>
      </c>
      <c r="D34" s="50">
        <f t="shared" si="0"/>
        <v>12170385.9</v>
      </c>
      <c r="E34" s="62">
        <f t="shared" si="1"/>
        <v>1.3650971393816729E-3</v>
      </c>
    </row>
    <row r="35" spans="1:5" x14ac:dyDescent="0.2">
      <c r="A35" s="27" t="s">
        <v>35</v>
      </c>
      <c r="B35" s="50">
        <v>59483054.799999997</v>
      </c>
      <c r="C35" s="16">
        <v>16791269.699999999</v>
      </c>
      <c r="D35" s="50">
        <f t="shared" si="0"/>
        <v>76274324.5</v>
      </c>
      <c r="E35" s="62">
        <f t="shared" si="1"/>
        <v>8.555345988102106E-3</v>
      </c>
    </row>
    <row r="36" spans="1:5" x14ac:dyDescent="0.2">
      <c r="A36" s="27" t="s">
        <v>36</v>
      </c>
      <c r="B36" s="50">
        <v>28186902.399999999</v>
      </c>
      <c r="C36" s="16">
        <v>22108602.699999999</v>
      </c>
      <c r="D36" s="50">
        <f t="shared" si="0"/>
        <v>50295505.099999994</v>
      </c>
      <c r="E36" s="62">
        <f t="shared" si="1"/>
        <v>5.6414193189853025E-3</v>
      </c>
    </row>
    <row r="37" spans="1:5" x14ac:dyDescent="0.2">
      <c r="A37" s="27" t="s">
        <v>37</v>
      </c>
      <c r="B37" s="50">
        <v>9759878.4000000004</v>
      </c>
      <c r="C37" s="16">
        <v>5194290.9000000004</v>
      </c>
      <c r="D37" s="50">
        <f t="shared" si="0"/>
        <v>14954169.300000001</v>
      </c>
      <c r="E37" s="62">
        <f t="shared" si="1"/>
        <v>1.6773415322236605E-3</v>
      </c>
    </row>
    <row r="38" spans="1:5" x14ac:dyDescent="0.2">
      <c r="A38" s="27" t="s">
        <v>38</v>
      </c>
      <c r="B38" s="50">
        <v>1916911.8</v>
      </c>
      <c r="C38" s="16">
        <v>672301.8</v>
      </c>
      <c r="D38" s="50">
        <f t="shared" si="0"/>
        <v>2589213.6</v>
      </c>
      <c r="E38" s="62">
        <f t="shared" si="1"/>
        <v>2.9042037842104277E-4</v>
      </c>
    </row>
    <row r="39" spans="1:5" x14ac:dyDescent="0.2">
      <c r="A39" s="27" t="s">
        <v>39</v>
      </c>
      <c r="B39" s="50">
        <v>101596150.7</v>
      </c>
      <c r="C39" s="16">
        <v>14430029.300000001</v>
      </c>
      <c r="D39" s="50">
        <f t="shared" si="0"/>
        <v>116026180</v>
      </c>
      <c r="E39" s="62">
        <f t="shared" si="1"/>
        <v>1.3014131820699545E-2</v>
      </c>
    </row>
    <row r="40" spans="1:5" x14ac:dyDescent="0.2">
      <c r="A40" s="27" t="s">
        <v>1</v>
      </c>
      <c r="B40" s="50">
        <v>228825414.09999999</v>
      </c>
      <c r="C40" s="16">
        <v>30105008.899999999</v>
      </c>
      <c r="D40" s="50">
        <f t="shared" si="0"/>
        <v>258930423</v>
      </c>
      <c r="E40" s="62">
        <f t="shared" si="1"/>
        <v>2.9043054397822052E-2</v>
      </c>
    </row>
    <row r="41" spans="1:5" x14ac:dyDescent="0.2">
      <c r="A41" s="27" t="s">
        <v>40</v>
      </c>
      <c r="B41" s="50">
        <v>114014915.40000001</v>
      </c>
      <c r="C41" s="16">
        <v>12691920.800000001</v>
      </c>
      <c r="D41" s="50">
        <f t="shared" si="0"/>
        <v>126706836.2</v>
      </c>
      <c r="E41" s="62">
        <f t="shared" si="1"/>
        <v>1.4212132717724439E-2</v>
      </c>
    </row>
    <row r="42" spans="1:5" x14ac:dyDescent="0.2">
      <c r="A42" s="27" t="s">
        <v>41</v>
      </c>
      <c r="B42" s="50">
        <v>18844300</v>
      </c>
      <c r="C42" s="16">
        <v>4366242.8</v>
      </c>
      <c r="D42" s="50">
        <f t="shared" si="0"/>
        <v>23210542.800000001</v>
      </c>
      <c r="E42" s="62">
        <f t="shared" si="1"/>
        <v>2.6034216038930929E-3</v>
      </c>
    </row>
    <row r="43" spans="1:5" x14ac:dyDescent="0.2">
      <c r="A43" s="27" t="s">
        <v>42</v>
      </c>
      <c r="B43" s="50">
        <v>2859369.3</v>
      </c>
      <c r="C43" s="16">
        <v>1970033</v>
      </c>
      <c r="D43" s="50">
        <f t="shared" si="0"/>
        <v>4829402.3</v>
      </c>
      <c r="E43" s="62">
        <f t="shared" si="1"/>
        <v>5.4169221245920158E-4</v>
      </c>
    </row>
    <row r="44" spans="1:5" x14ac:dyDescent="0.2">
      <c r="A44" s="27" t="s">
        <v>2</v>
      </c>
      <c r="B44" s="50">
        <v>9939820.9000000004</v>
      </c>
      <c r="C44" s="16">
        <v>19063423</v>
      </c>
      <c r="D44" s="50">
        <f t="shared" si="0"/>
        <v>29003243.899999999</v>
      </c>
      <c r="E44" s="62">
        <f t="shared" si="1"/>
        <v>3.2531626857188606E-3</v>
      </c>
    </row>
    <row r="45" spans="1:5" x14ac:dyDescent="0.2">
      <c r="A45" s="27" t="s">
        <v>43</v>
      </c>
      <c r="B45" s="50">
        <v>110880524.2</v>
      </c>
      <c r="C45" s="16">
        <v>17910540</v>
      </c>
      <c r="D45" s="50">
        <f t="shared" si="0"/>
        <v>128791064.2</v>
      </c>
      <c r="E45" s="62">
        <f t="shared" si="1"/>
        <v>1.4445911145458533E-2</v>
      </c>
    </row>
    <row r="46" spans="1:5" x14ac:dyDescent="0.2">
      <c r="A46" s="27" t="s">
        <v>44</v>
      </c>
      <c r="B46" s="50">
        <v>150450667</v>
      </c>
      <c r="C46" s="16">
        <v>42959017.5</v>
      </c>
      <c r="D46" s="50">
        <f t="shared" si="0"/>
        <v>193409684.5</v>
      </c>
      <c r="E46" s="62">
        <f t="shared" si="1"/>
        <v>2.1693889512547162E-2</v>
      </c>
    </row>
    <row r="47" spans="1:5" x14ac:dyDescent="0.2">
      <c r="A47" s="27" t="s">
        <v>45</v>
      </c>
      <c r="B47" s="50">
        <v>67540298.900000006</v>
      </c>
      <c r="C47" s="16">
        <v>7569284.5</v>
      </c>
      <c r="D47" s="50">
        <f t="shared" si="0"/>
        <v>75109583.400000006</v>
      </c>
      <c r="E47" s="62">
        <f t="shared" si="1"/>
        <v>8.4247022470741208E-3</v>
      </c>
    </row>
    <row r="48" spans="1:5" x14ac:dyDescent="0.2">
      <c r="A48" s="27" t="s">
        <v>46</v>
      </c>
      <c r="B48" s="50">
        <v>914381471.79999995</v>
      </c>
      <c r="C48" s="16">
        <v>123308048.8</v>
      </c>
      <c r="D48" s="50">
        <f t="shared" si="0"/>
        <v>1037689520.5999999</v>
      </c>
      <c r="E48" s="62">
        <f t="shared" si="1"/>
        <v>0.11639294002480229</v>
      </c>
    </row>
    <row r="49" spans="1:5" x14ac:dyDescent="0.2">
      <c r="A49" s="27" t="s">
        <v>47</v>
      </c>
      <c r="B49" s="50">
        <v>55903526.5</v>
      </c>
      <c r="C49" s="16">
        <v>3904013</v>
      </c>
      <c r="D49" s="50">
        <f t="shared" si="0"/>
        <v>59807539.5</v>
      </c>
      <c r="E49" s="62">
        <f t="shared" si="1"/>
        <v>6.708341194415734E-3</v>
      </c>
    </row>
    <row r="50" spans="1:5" x14ac:dyDescent="0.2">
      <c r="A50" s="27" t="s">
        <v>48</v>
      </c>
      <c r="B50" s="50">
        <v>26245294.300000001</v>
      </c>
      <c r="C50" s="16">
        <v>8103104.2999999998</v>
      </c>
      <c r="D50" s="50">
        <f t="shared" si="0"/>
        <v>34348398.600000001</v>
      </c>
      <c r="E50" s="62">
        <f t="shared" si="1"/>
        <v>3.852704512122451E-3</v>
      </c>
    </row>
    <row r="51" spans="1:5" x14ac:dyDescent="0.2">
      <c r="A51" s="27" t="s">
        <v>49</v>
      </c>
      <c r="B51" s="50">
        <v>98819062.700000003</v>
      </c>
      <c r="C51" s="16">
        <v>7933521.2000000002</v>
      </c>
      <c r="D51" s="50">
        <f t="shared" si="0"/>
        <v>106752583.90000001</v>
      </c>
      <c r="E51" s="62">
        <f t="shared" si="1"/>
        <v>1.1973954490916514E-2</v>
      </c>
    </row>
    <row r="52" spans="1:5" x14ac:dyDescent="0.2">
      <c r="A52" s="27" t="s">
        <v>3</v>
      </c>
      <c r="B52" s="50">
        <v>25391554.800000001</v>
      </c>
      <c r="C52" s="16">
        <v>7018258.5999999996</v>
      </c>
      <c r="D52" s="50">
        <f t="shared" si="0"/>
        <v>32409813.399999999</v>
      </c>
      <c r="E52" s="62">
        <f t="shared" si="1"/>
        <v>3.6352621785175937E-3</v>
      </c>
    </row>
    <row r="53" spans="1:5" x14ac:dyDescent="0.2">
      <c r="A53" s="27" t="s">
        <v>50</v>
      </c>
      <c r="B53" s="50">
        <v>518369846.39999998</v>
      </c>
      <c r="C53" s="16">
        <v>95509666.599999994</v>
      </c>
      <c r="D53" s="50">
        <f t="shared" si="0"/>
        <v>613879513</v>
      </c>
      <c r="E53" s="62">
        <f t="shared" si="1"/>
        <v>6.8856088377716479E-2</v>
      </c>
    </row>
    <row r="54" spans="1:5" x14ac:dyDescent="0.2">
      <c r="A54" s="27" t="s">
        <v>51</v>
      </c>
      <c r="B54" s="50">
        <v>105825990.40000001</v>
      </c>
      <c r="C54" s="16">
        <v>17253029.100000001</v>
      </c>
      <c r="D54" s="50">
        <f t="shared" si="0"/>
        <v>123079019.5</v>
      </c>
      <c r="E54" s="62">
        <f t="shared" si="1"/>
        <v>1.3805216927209443E-2</v>
      </c>
    </row>
    <row r="55" spans="1:5" x14ac:dyDescent="0.2">
      <c r="A55" s="27" t="s">
        <v>4</v>
      </c>
      <c r="B55" s="50">
        <v>476322860.89999998</v>
      </c>
      <c r="C55" s="16">
        <v>55908580.299999997</v>
      </c>
      <c r="D55" s="50">
        <f t="shared" si="0"/>
        <v>532231441.19999999</v>
      </c>
      <c r="E55" s="62">
        <f t="shared" si="1"/>
        <v>5.9697993460593964E-2</v>
      </c>
    </row>
    <row r="56" spans="1:5" x14ac:dyDescent="0.2">
      <c r="A56" s="27" t="s">
        <v>52</v>
      </c>
      <c r="B56" s="50">
        <v>155845875.5</v>
      </c>
      <c r="C56" s="16">
        <v>22624638.399999999</v>
      </c>
      <c r="D56" s="50">
        <f t="shared" si="0"/>
        <v>178470513.90000001</v>
      </c>
      <c r="E56" s="62">
        <f t="shared" si="1"/>
        <v>2.0018230316662933E-2</v>
      </c>
    </row>
    <row r="57" spans="1:5" x14ac:dyDescent="0.2">
      <c r="A57" s="27" t="s">
        <v>53</v>
      </c>
      <c r="B57" s="50">
        <v>365705551.69999999</v>
      </c>
      <c r="C57" s="16">
        <v>33158860.300000001</v>
      </c>
      <c r="D57" s="50">
        <f t="shared" si="0"/>
        <v>398864412</v>
      </c>
      <c r="E57" s="62">
        <f t="shared" si="1"/>
        <v>4.4738817018312706E-2</v>
      </c>
    </row>
    <row r="58" spans="1:5" x14ac:dyDescent="0.2">
      <c r="A58" s="27" t="s">
        <v>54</v>
      </c>
      <c r="B58" s="50">
        <v>226821154.19999999</v>
      </c>
      <c r="C58" s="16">
        <v>74992204.799999997</v>
      </c>
      <c r="D58" s="50">
        <f t="shared" si="0"/>
        <v>301813359</v>
      </c>
      <c r="E58" s="62">
        <f t="shared" si="1"/>
        <v>3.3853039368133254E-2</v>
      </c>
    </row>
    <row r="59" spans="1:5" x14ac:dyDescent="0.2">
      <c r="A59" s="27" t="s">
        <v>55</v>
      </c>
      <c r="B59" s="50">
        <v>31968492.100000001</v>
      </c>
      <c r="C59" s="16">
        <v>6623721.0999999996</v>
      </c>
      <c r="D59" s="50">
        <f t="shared" si="0"/>
        <v>38592213.200000003</v>
      </c>
      <c r="E59" s="62">
        <f t="shared" si="1"/>
        <v>4.3287140009034258E-3</v>
      </c>
    </row>
    <row r="60" spans="1:5" x14ac:dyDescent="0.2">
      <c r="A60" s="27" t="s">
        <v>69</v>
      </c>
      <c r="B60" s="50">
        <v>71090071.599999994</v>
      </c>
      <c r="C60" s="16">
        <v>21171427.800000001</v>
      </c>
      <c r="D60" s="50">
        <f t="shared" si="0"/>
        <v>92261499.399999991</v>
      </c>
      <c r="E60" s="62">
        <f t="shared" si="1"/>
        <v>1.034855508616238E-2</v>
      </c>
    </row>
    <row r="61" spans="1:5" x14ac:dyDescent="0.2">
      <c r="A61" s="27" t="s">
        <v>70</v>
      </c>
      <c r="B61" s="50">
        <v>97136501.400000006</v>
      </c>
      <c r="C61" s="16">
        <v>20121557.100000001</v>
      </c>
      <c r="D61" s="50">
        <f t="shared" si="0"/>
        <v>117258058.5</v>
      </c>
      <c r="E61" s="62">
        <f t="shared" si="1"/>
        <v>1.3152306060221053E-2</v>
      </c>
    </row>
    <row r="62" spans="1:5" x14ac:dyDescent="0.2">
      <c r="A62" s="27" t="s">
        <v>56</v>
      </c>
      <c r="B62" s="50">
        <v>54022822.399999999</v>
      </c>
      <c r="C62" s="16">
        <v>6580574.2999999998</v>
      </c>
      <c r="D62" s="50">
        <f t="shared" si="0"/>
        <v>60603396.699999996</v>
      </c>
      <c r="E62" s="62">
        <f t="shared" si="1"/>
        <v>6.7976088968536904E-3</v>
      </c>
    </row>
    <row r="63" spans="1:5" x14ac:dyDescent="0.2">
      <c r="A63" s="27" t="s">
        <v>6</v>
      </c>
      <c r="B63" s="50">
        <v>153679324.5</v>
      </c>
      <c r="C63" s="16">
        <v>15754462</v>
      </c>
      <c r="D63" s="50">
        <f t="shared" si="0"/>
        <v>169433786.5</v>
      </c>
      <c r="E63" s="62">
        <f t="shared" si="1"/>
        <v>1.9004621477594651E-2</v>
      </c>
    </row>
    <row r="64" spans="1:5" x14ac:dyDescent="0.2">
      <c r="A64" s="27" t="s">
        <v>5</v>
      </c>
      <c r="B64" s="50">
        <v>164553126.40000001</v>
      </c>
      <c r="C64" s="16">
        <v>14177276.5</v>
      </c>
      <c r="D64" s="50">
        <f t="shared" si="0"/>
        <v>178730402.90000001</v>
      </c>
      <c r="E64" s="62">
        <f t="shared" si="1"/>
        <v>2.0047380890307172E-2</v>
      </c>
    </row>
    <row r="65" spans="1:5" x14ac:dyDescent="0.2">
      <c r="A65" s="27" t="s">
        <v>57</v>
      </c>
      <c r="B65" s="50">
        <v>37163639.5</v>
      </c>
      <c r="C65" s="16">
        <v>30856156.199999999</v>
      </c>
      <c r="D65" s="50">
        <f t="shared" si="0"/>
        <v>68019795.700000003</v>
      </c>
      <c r="E65" s="62">
        <f t="shared" si="1"/>
        <v>7.6294728280880408E-3</v>
      </c>
    </row>
    <row r="66" spans="1:5" x14ac:dyDescent="0.2">
      <c r="A66" s="27" t="s">
        <v>58</v>
      </c>
      <c r="B66" s="50">
        <v>21809204.899999999</v>
      </c>
      <c r="C66" s="16">
        <v>7499309.7999999998</v>
      </c>
      <c r="D66" s="50">
        <f t="shared" si="0"/>
        <v>29308514.699999999</v>
      </c>
      <c r="E66" s="62">
        <f t="shared" si="1"/>
        <v>3.2874035306058543E-3</v>
      </c>
    </row>
    <row r="67" spans="1:5" x14ac:dyDescent="0.2">
      <c r="A67" s="27" t="s">
        <v>59</v>
      </c>
      <c r="B67" s="50">
        <v>12011365.4</v>
      </c>
      <c r="C67" s="16">
        <v>5886771.2999999998</v>
      </c>
      <c r="D67" s="50">
        <f t="shared" si="0"/>
        <v>17898136.699999999</v>
      </c>
      <c r="E67" s="62">
        <f t="shared" si="1"/>
        <v>2.0075530398286001E-3</v>
      </c>
    </row>
    <row r="68" spans="1:5" x14ac:dyDescent="0.2">
      <c r="A68" s="27" t="s">
        <v>60</v>
      </c>
      <c r="B68" s="50">
        <v>3457371.4</v>
      </c>
      <c r="C68" s="16">
        <v>2869296.6</v>
      </c>
      <c r="D68" s="50">
        <f t="shared" si="0"/>
        <v>6326668</v>
      </c>
      <c r="E68" s="62">
        <f t="shared" si="1"/>
        <v>7.0963373385042529E-4</v>
      </c>
    </row>
    <row r="69" spans="1:5" x14ac:dyDescent="0.2">
      <c r="A69" s="27" t="s">
        <v>61</v>
      </c>
      <c r="B69" s="50">
        <v>210836567.30000001</v>
      </c>
      <c r="C69" s="16">
        <v>22734324.399999999</v>
      </c>
      <c r="D69" s="50">
        <f t="shared" si="0"/>
        <v>233570891.70000002</v>
      </c>
      <c r="E69" s="62">
        <f t="shared" si="1"/>
        <v>2.6198590473823558E-2</v>
      </c>
    </row>
    <row r="70" spans="1:5" x14ac:dyDescent="0.2">
      <c r="A70" s="27" t="s">
        <v>62</v>
      </c>
      <c r="B70" s="50">
        <v>9781572.3000000007</v>
      </c>
      <c r="C70" s="16">
        <v>2118839.9</v>
      </c>
      <c r="D70" s="50">
        <f t="shared" si="0"/>
        <v>11900412.200000001</v>
      </c>
      <c r="E70" s="62">
        <f t="shared" si="1"/>
        <v>1.3348154105518348E-3</v>
      </c>
    </row>
    <row r="71" spans="1:5" x14ac:dyDescent="0.2">
      <c r="A71" s="27" t="s">
        <v>63</v>
      </c>
      <c r="B71" s="50">
        <v>27523288.199999999</v>
      </c>
      <c r="C71" s="16">
        <v>11521634.5</v>
      </c>
      <c r="D71" s="50">
        <f t="shared" si="0"/>
        <v>39044922.700000003</v>
      </c>
      <c r="E71" s="62">
        <f t="shared" si="1"/>
        <v>4.3794923778997467E-3</v>
      </c>
    </row>
    <row r="72" spans="1:5" x14ac:dyDescent="0.2">
      <c r="A72" s="27" t="s">
        <v>64</v>
      </c>
      <c r="B72" s="50">
        <v>11775881.6</v>
      </c>
      <c r="C72" s="16">
        <v>1921081.8</v>
      </c>
      <c r="D72" s="50">
        <f>SUM(B72:C72)</f>
        <v>13696963.4</v>
      </c>
      <c r="E72" s="62">
        <f>(D72/D$73)</f>
        <v>1.536326432800744E-3</v>
      </c>
    </row>
    <row r="73" spans="1:5" x14ac:dyDescent="0.2">
      <c r="A73" s="31" t="s">
        <v>66</v>
      </c>
      <c r="B73" s="53">
        <f>SUM(B6:B72)</f>
        <v>7614933421.8999987</v>
      </c>
      <c r="C73" s="53">
        <f>SUM(C6:C72)</f>
        <v>1300465745.5999994</v>
      </c>
      <c r="D73" s="53">
        <f>SUM(D6:D72)</f>
        <v>8915399167.5000019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0.85413263936171335</v>
      </c>
      <c r="C74" s="33">
        <f>(C73/$D73)</f>
        <v>0.1458673606382862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94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103672872.59999999</v>
      </c>
      <c r="C6" s="46">
        <v>11735718.800000001</v>
      </c>
      <c r="D6" s="46">
        <f>SUM(B6:C6)</f>
        <v>115408591.39999999</v>
      </c>
      <c r="E6" s="61">
        <f>(D6/D$73)</f>
        <v>1.3139768477820285E-2</v>
      </c>
    </row>
    <row r="7" spans="1:5" x14ac:dyDescent="0.2">
      <c r="A7" s="27" t="s">
        <v>8</v>
      </c>
      <c r="B7" s="50">
        <v>14399175</v>
      </c>
      <c r="C7" s="16">
        <v>2528405</v>
      </c>
      <c r="D7" s="50">
        <f>SUM(B7:C7)</f>
        <v>16927580</v>
      </c>
      <c r="E7" s="62">
        <f>(D7/D$73)</f>
        <v>1.927278371493763E-3</v>
      </c>
    </row>
    <row r="8" spans="1:5" x14ac:dyDescent="0.2">
      <c r="A8" s="27" t="s">
        <v>9</v>
      </c>
      <c r="B8" s="50">
        <v>86240853.200000003</v>
      </c>
      <c r="C8" s="16">
        <v>10724667.9</v>
      </c>
      <c r="D8" s="50">
        <f t="shared" ref="D8:D71" si="0">SUM(B8:C8)</f>
        <v>96965521.100000009</v>
      </c>
      <c r="E8" s="62">
        <f t="shared" ref="E8:E71" si="1">(D8/D$73)</f>
        <v>1.1039944965355481E-2</v>
      </c>
    </row>
    <row r="9" spans="1:5" x14ac:dyDescent="0.2">
      <c r="A9" s="27" t="s">
        <v>10</v>
      </c>
      <c r="B9" s="50">
        <v>14884580.300000001</v>
      </c>
      <c r="C9" s="16">
        <v>2050982.3</v>
      </c>
      <c r="D9" s="50">
        <f t="shared" si="0"/>
        <v>16935562.600000001</v>
      </c>
      <c r="E9" s="62">
        <f t="shared" si="1"/>
        <v>1.92818722511184E-3</v>
      </c>
    </row>
    <row r="10" spans="1:5" x14ac:dyDescent="0.2">
      <c r="A10" s="27" t="s">
        <v>11</v>
      </c>
      <c r="B10" s="50">
        <v>227014779.90000001</v>
      </c>
      <c r="C10" s="16">
        <v>31130223</v>
      </c>
      <c r="D10" s="50">
        <f t="shared" si="0"/>
        <v>258145002.90000001</v>
      </c>
      <c r="E10" s="62">
        <f t="shared" si="1"/>
        <v>2.9390927752127871E-2</v>
      </c>
    </row>
    <row r="11" spans="1:5" x14ac:dyDescent="0.2">
      <c r="A11" s="27" t="s">
        <v>12</v>
      </c>
      <c r="B11" s="50">
        <v>744967048.70000005</v>
      </c>
      <c r="C11" s="16">
        <v>77339230.599999994</v>
      </c>
      <c r="D11" s="50">
        <f t="shared" si="0"/>
        <v>822306279.30000007</v>
      </c>
      <c r="E11" s="62">
        <f t="shared" si="1"/>
        <v>9.3623134957176363E-2</v>
      </c>
    </row>
    <row r="12" spans="1:5" x14ac:dyDescent="0.2">
      <c r="A12" s="27" t="s">
        <v>13</v>
      </c>
      <c r="B12" s="50">
        <v>6321189.4000000004</v>
      </c>
      <c r="C12" s="16">
        <v>2200527.7000000002</v>
      </c>
      <c r="D12" s="50">
        <f t="shared" si="0"/>
        <v>8521717.1000000015</v>
      </c>
      <c r="E12" s="62">
        <f t="shared" si="1"/>
        <v>9.7023443722130131E-4</v>
      </c>
    </row>
    <row r="13" spans="1:5" x14ac:dyDescent="0.2">
      <c r="A13" s="27" t="s">
        <v>14</v>
      </c>
      <c r="B13" s="50">
        <v>74947961.200000003</v>
      </c>
      <c r="C13" s="16">
        <v>12530543.6</v>
      </c>
      <c r="D13" s="50">
        <f t="shared" si="0"/>
        <v>87478504.799999997</v>
      </c>
      <c r="E13" s="62">
        <f t="shared" si="1"/>
        <v>9.9598070292181949E-3</v>
      </c>
    </row>
    <row r="14" spans="1:5" x14ac:dyDescent="0.2">
      <c r="A14" s="27" t="s">
        <v>15</v>
      </c>
      <c r="B14" s="50">
        <v>50071330.600000001</v>
      </c>
      <c r="C14" s="16">
        <v>5118899.2</v>
      </c>
      <c r="D14" s="50">
        <f t="shared" si="0"/>
        <v>55190229.800000004</v>
      </c>
      <c r="E14" s="62">
        <f t="shared" si="1"/>
        <v>6.2836469366153083E-3</v>
      </c>
    </row>
    <row r="15" spans="1:5" x14ac:dyDescent="0.2">
      <c r="A15" s="27" t="s">
        <v>16</v>
      </c>
      <c r="B15" s="50">
        <v>63317461</v>
      </c>
      <c r="C15" s="16">
        <v>7018912.5</v>
      </c>
      <c r="D15" s="50">
        <f t="shared" si="0"/>
        <v>70336373.5</v>
      </c>
      <c r="E15" s="62">
        <f t="shared" si="1"/>
        <v>8.0081010620453169E-3</v>
      </c>
    </row>
    <row r="16" spans="1:5" x14ac:dyDescent="0.2">
      <c r="A16" s="27" t="s">
        <v>17</v>
      </c>
      <c r="B16" s="50">
        <v>115012511.09999999</v>
      </c>
      <c r="C16" s="16">
        <v>11689949.1</v>
      </c>
      <c r="D16" s="50">
        <f t="shared" si="0"/>
        <v>126702460.19999999</v>
      </c>
      <c r="E16" s="62">
        <f t="shared" si="1"/>
        <v>1.4425624404581712E-2</v>
      </c>
    </row>
    <row r="17" spans="1:5" x14ac:dyDescent="0.2">
      <c r="A17" s="27" t="s">
        <v>18</v>
      </c>
      <c r="B17" s="50">
        <v>45305953.899999999</v>
      </c>
      <c r="C17" s="16">
        <v>14168157.5</v>
      </c>
      <c r="D17" s="50">
        <f t="shared" si="0"/>
        <v>59474111.399999999</v>
      </c>
      <c r="E17" s="62">
        <f t="shared" si="1"/>
        <v>6.7713854292834911E-3</v>
      </c>
    </row>
    <row r="18" spans="1:5" x14ac:dyDescent="0.2">
      <c r="A18" s="27" t="s">
        <v>71</v>
      </c>
      <c r="B18" s="50">
        <v>9451461</v>
      </c>
      <c r="C18" s="16">
        <v>2931249.4</v>
      </c>
      <c r="D18" s="50">
        <f t="shared" si="0"/>
        <v>12382710.4</v>
      </c>
      <c r="E18" s="62">
        <f t="shared" si="1"/>
        <v>1.4098252635279752E-3</v>
      </c>
    </row>
    <row r="19" spans="1:5" x14ac:dyDescent="0.2">
      <c r="A19" s="27" t="s">
        <v>19</v>
      </c>
      <c r="B19" s="50">
        <v>6915777.2999999998</v>
      </c>
      <c r="C19" s="16">
        <v>2147565.2999999998</v>
      </c>
      <c r="D19" s="50">
        <f t="shared" si="0"/>
        <v>9063342.5999999996</v>
      </c>
      <c r="E19" s="62">
        <f t="shared" si="1"/>
        <v>1.0319008485807214E-3</v>
      </c>
    </row>
    <row r="20" spans="1:5" x14ac:dyDescent="0.2">
      <c r="A20" s="27" t="s">
        <v>20</v>
      </c>
      <c r="B20" s="50">
        <v>379997411.69999999</v>
      </c>
      <c r="C20" s="16">
        <v>98060291.900000006</v>
      </c>
      <c r="D20" s="50">
        <f t="shared" si="0"/>
        <v>478057703.60000002</v>
      </c>
      <c r="E20" s="62">
        <f t="shared" si="1"/>
        <v>5.4428942144964375E-2</v>
      </c>
    </row>
    <row r="21" spans="1:5" x14ac:dyDescent="0.2">
      <c r="A21" s="27" t="s">
        <v>22</v>
      </c>
      <c r="B21" s="50">
        <v>137111963.90000001</v>
      </c>
      <c r="C21" s="16">
        <v>24010492.199999999</v>
      </c>
      <c r="D21" s="50">
        <f t="shared" si="0"/>
        <v>161122456.09999999</v>
      </c>
      <c r="E21" s="62">
        <f t="shared" si="1"/>
        <v>1.8344490163595937E-2</v>
      </c>
    </row>
    <row r="22" spans="1:5" x14ac:dyDescent="0.2">
      <c r="A22" s="27" t="s">
        <v>21</v>
      </c>
      <c r="B22" s="50">
        <v>22738821.5</v>
      </c>
      <c r="C22" s="16">
        <v>3563822.3</v>
      </c>
      <c r="D22" s="50">
        <f t="shared" si="0"/>
        <v>26302643.800000001</v>
      </c>
      <c r="E22" s="62">
        <f t="shared" si="1"/>
        <v>2.994670030142792E-3</v>
      </c>
    </row>
    <row r="23" spans="1:5" x14ac:dyDescent="0.2">
      <c r="A23" s="27" t="s">
        <v>23</v>
      </c>
      <c r="B23" s="50">
        <v>6592047.4000000004</v>
      </c>
      <c r="C23" s="16">
        <v>1217214.5</v>
      </c>
      <c r="D23" s="50">
        <f t="shared" si="0"/>
        <v>7809261.9000000004</v>
      </c>
      <c r="E23" s="62">
        <f t="shared" si="1"/>
        <v>8.8911832389510436E-4</v>
      </c>
    </row>
    <row r="24" spans="1:5" x14ac:dyDescent="0.2">
      <c r="A24" s="27" t="s">
        <v>24</v>
      </c>
      <c r="B24" s="50">
        <v>26172890.100000001</v>
      </c>
      <c r="C24" s="16">
        <v>16445555.6</v>
      </c>
      <c r="D24" s="50">
        <f t="shared" si="0"/>
        <v>42618445.700000003</v>
      </c>
      <c r="E24" s="62">
        <f t="shared" si="1"/>
        <v>4.8522948126248034E-3</v>
      </c>
    </row>
    <row r="25" spans="1:5" x14ac:dyDescent="0.2">
      <c r="A25" s="27" t="s">
        <v>25</v>
      </c>
      <c r="B25" s="50">
        <v>4562689.5999999996</v>
      </c>
      <c r="C25" s="16">
        <v>900523.1</v>
      </c>
      <c r="D25" s="50">
        <f t="shared" si="0"/>
        <v>5463212.6999999993</v>
      </c>
      <c r="E25" s="62">
        <f t="shared" si="1"/>
        <v>6.2201045132145546E-4</v>
      </c>
    </row>
    <row r="26" spans="1:5" x14ac:dyDescent="0.2">
      <c r="A26" s="27" t="s">
        <v>26</v>
      </c>
      <c r="B26" s="50">
        <v>3621389.6</v>
      </c>
      <c r="C26" s="16">
        <v>1426119.8</v>
      </c>
      <c r="D26" s="50">
        <f t="shared" si="0"/>
        <v>5047509.4000000004</v>
      </c>
      <c r="E26" s="62">
        <f t="shared" si="1"/>
        <v>5.7468082836007633E-4</v>
      </c>
    </row>
    <row r="27" spans="1:5" x14ac:dyDescent="0.2">
      <c r="A27" s="27" t="s">
        <v>27</v>
      </c>
      <c r="B27" s="50">
        <v>4753958.5</v>
      </c>
      <c r="C27" s="16">
        <v>1024283.1</v>
      </c>
      <c r="D27" s="50">
        <f t="shared" si="0"/>
        <v>5778241.5999999996</v>
      </c>
      <c r="E27" s="62">
        <f t="shared" si="1"/>
        <v>6.5787785737509525E-4</v>
      </c>
    </row>
    <row r="28" spans="1:5" x14ac:dyDescent="0.2">
      <c r="A28" s="27" t="s">
        <v>28</v>
      </c>
      <c r="B28" s="50">
        <v>10733389.699999999</v>
      </c>
      <c r="C28" s="16">
        <v>6855495</v>
      </c>
      <c r="D28" s="50">
        <f t="shared" si="0"/>
        <v>17588884.699999999</v>
      </c>
      <c r="E28" s="62">
        <f t="shared" si="1"/>
        <v>2.0025707786350774E-3</v>
      </c>
    </row>
    <row r="29" spans="1:5" x14ac:dyDescent="0.2">
      <c r="A29" s="27" t="s">
        <v>29</v>
      </c>
      <c r="B29" s="50">
        <v>11075000.199999999</v>
      </c>
      <c r="C29" s="16">
        <v>3713957.3</v>
      </c>
      <c r="D29" s="50">
        <f t="shared" si="0"/>
        <v>14788957.5</v>
      </c>
      <c r="E29" s="62">
        <f t="shared" si="1"/>
        <v>1.6837869280009589E-3</v>
      </c>
    </row>
    <row r="30" spans="1:5" x14ac:dyDescent="0.2">
      <c r="A30" s="27" t="s">
        <v>30</v>
      </c>
      <c r="B30" s="50">
        <v>21209433.5</v>
      </c>
      <c r="C30" s="16">
        <v>8277379</v>
      </c>
      <c r="D30" s="50">
        <f t="shared" si="0"/>
        <v>29486812.5</v>
      </c>
      <c r="E30" s="62">
        <f t="shared" si="1"/>
        <v>3.3572014414075687E-3</v>
      </c>
    </row>
    <row r="31" spans="1:5" x14ac:dyDescent="0.2">
      <c r="A31" s="27" t="s">
        <v>31</v>
      </c>
      <c r="B31" s="50">
        <v>58254367.600000001</v>
      </c>
      <c r="C31" s="16">
        <v>11878416.1</v>
      </c>
      <c r="D31" s="50">
        <f t="shared" si="0"/>
        <v>70132783.700000003</v>
      </c>
      <c r="E31" s="62">
        <f t="shared" si="1"/>
        <v>7.9849214806641186E-3</v>
      </c>
    </row>
    <row r="32" spans="1:5" x14ac:dyDescent="0.2">
      <c r="A32" s="27" t="s">
        <v>32</v>
      </c>
      <c r="B32" s="50">
        <v>36033576</v>
      </c>
      <c r="C32" s="16">
        <v>10812236.5</v>
      </c>
      <c r="D32" s="50">
        <f t="shared" si="0"/>
        <v>46845812.5</v>
      </c>
      <c r="E32" s="62">
        <f t="shared" si="1"/>
        <v>5.3335988502965078E-3</v>
      </c>
    </row>
    <row r="33" spans="1:5" x14ac:dyDescent="0.2">
      <c r="A33" s="27" t="s">
        <v>33</v>
      </c>
      <c r="B33" s="50">
        <v>502352790.5</v>
      </c>
      <c r="C33" s="16">
        <v>94917702.5</v>
      </c>
      <c r="D33" s="50">
        <f t="shared" si="0"/>
        <v>597270493</v>
      </c>
      <c r="E33" s="62">
        <f t="shared" si="1"/>
        <v>6.8001835057953763E-2</v>
      </c>
    </row>
    <row r="34" spans="1:5" x14ac:dyDescent="0.2">
      <c r="A34" s="27" t="s">
        <v>34</v>
      </c>
      <c r="B34" s="50">
        <v>9679996.3000000007</v>
      </c>
      <c r="C34" s="16">
        <v>3416864.1</v>
      </c>
      <c r="D34" s="50">
        <f t="shared" si="0"/>
        <v>13096860.4</v>
      </c>
      <c r="E34" s="62">
        <f t="shared" si="1"/>
        <v>1.4911343371818745E-3</v>
      </c>
    </row>
    <row r="35" spans="1:5" x14ac:dyDescent="0.2">
      <c r="A35" s="27" t="s">
        <v>35</v>
      </c>
      <c r="B35" s="50">
        <v>58668000.600000001</v>
      </c>
      <c r="C35" s="16">
        <v>16681981.5</v>
      </c>
      <c r="D35" s="50">
        <f t="shared" si="0"/>
        <v>75349982.099999994</v>
      </c>
      <c r="E35" s="62">
        <f t="shared" si="1"/>
        <v>8.5789221373505364E-3</v>
      </c>
    </row>
    <row r="36" spans="1:5" x14ac:dyDescent="0.2">
      <c r="A36" s="27" t="s">
        <v>36</v>
      </c>
      <c r="B36" s="50">
        <v>29508426.399999999</v>
      </c>
      <c r="C36" s="16">
        <v>21987378.600000001</v>
      </c>
      <c r="D36" s="50">
        <f t="shared" si="0"/>
        <v>51495805</v>
      </c>
      <c r="E36" s="62">
        <f t="shared" si="1"/>
        <v>5.863020656181237E-3</v>
      </c>
    </row>
    <row r="37" spans="1:5" x14ac:dyDescent="0.2">
      <c r="A37" s="27" t="s">
        <v>37</v>
      </c>
      <c r="B37" s="50">
        <v>10058917.9</v>
      </c>
      <c r="C37" s="16">
        <v>5140147.3</v>
      </c>
      <c r="D37" s="50">
        <f t="shared" si="0"/>
        <v>15199065.199999999</v>
      </c>
      <c r="E37" s="62">
        <f t="shared" si="1"/>
        <v>1.7304794676429546E-3</v>
      </c>
    </row>
    <row r="38" spans="1:5" x14ac:dyDescent="0.2">
      <c r="A38" s="27" t="s">
        <v>38</v>
      </c>
      <c r="B38" s="50">
        <v>2440626.9</v>
      </c>
      <c r="C38" s="16">
        <v>659789.6</v>
      </c>
      <c r="D38" s="50">
        <f t="shared" si="0"/>
        <v>3100416.5</v>
      </c>
      <c r="E38" s="62">
        <f t="shared" si="1"/>
        <v>3.5299586019220657E-4</v>
      </c>
    </row>
    <row r="39" spans="1:5" x14ac:dyDescent="0.2">
      <c r="A39" s="27" t="s">
        <v>39</v>
      </c>
      <c r="B39" s="50">
        <v>98672429</v>
      </c>
      <c r="C39" s="16">
        <v>14214110.699999999</v>
      </c>
      <c r="D39" s="50">
        <f t="shared" si="0"/>
        <v>112886539.7</v>
      </c>
      <c r="E39" s="62">
        <f t="shared" si="1"/>
        <v>1.2852621957573499E-2</v>
      </c>
    </row>
    <row r="40" spans="1:5" x14ac:dyDescent="0.2">
      <c r="A40" s="27" t="s">
        <v>1</v>
      </c>
      <c r="B40" s="50">
        <v>221552424.69999999</v>
      </c>
      <c r="C40" s="16">
        <v>29792591</v>
      </c>
      <c r="D40" s="50">
        <f t="shared" si="0"/>
        <v>251345015.69999999</v>
      </c>
      <c r="E40" s="62">
        <f t="shared" si="1"/>
        <v>2.8616719728476857E-2</v>
      </c>
    </row>
    <row r="41" spans="1:5" x14ac:dyDescent="0.2">
      <c r="A41" s="27" t="s">
        <v>40</v>
      </c>
      <c r="B41" s="50">
        <v>109875436.90000001</v>
      </c>
      <c r="C41" s="16">
        <v>12550133.800000001</v>
      </c>
      <c r="D41" s="50">
        <f t="shared" si="0"/>
        <v>122425570.7</v>
      </c>
      <c r="E41" s="62">
        <f t="shared" si="1"/>
        <v>1.3938681992812355E-2</v>
      </c>
    </row>
    <row r="42" spans="1:5" x14ac:dyDescent="0.2">
      <c r="A42" s="27" t="s">
        <v>41</v>
      </c>
      <c r="B42" s="50">
        <v>20408556.5</v>
      </c>
      <c r="C42" s="16">
        <v>4313691.7</v>
      </c>
      <c r="D42" s="50">
        <f t="shared" si="0"/>
        <v>24722248.199999999</v>
      </c>
      <c r="E42" s="62">
        <f t="shared" si="1"/>
        <v>2.8147351393737682E-3</v>
      </c>
    </row>
    <row r="43" spans="1:5" x14ac:dyDescent="0.2">
      <c r="A43" s="27" t="s">
        <v>42</v>
      </c>
      <c r="B43" s="50">
        <v>3044530.6</v>
      </c>
      <c r="C43" s="16">
        <v>1952971</v>
      </c>
      <c r="D43" s="50">
        <f t="shared" si="0"/>
        <v>4997501.5999999996</v>
      </c>
      <c r="E43" s="62">
        <f t="shared" si="1"/>
        <v>5.6898722352430027E-4</v>
      </c>
    </row>
    <row r="44" spans="1:5" x14ac:dyDescent="0.2">
      <c r="A44" s="27" t="s">
        <v>2</v>
      </c>
      <c r="B44" s="50">
        <v>10883084.5</v>
      </c>
      <c r="C44" s="16">
        <v>19017355.5</v>
      </c>
      <c r="D44" s="50">
        <f t="shared" si="0"/>
        <v>29900440</v>
      </c>
      <c r="E44" s="62">
        <f t="shared" si="1"/>
        <v>3.4042947255394432E-3</v>
      </c>
    </row>
    <row r="45" spans="1:5" x14ac:dyDescent="0.2">
      <c r="A45" s="27" t="s">
        <v>43</v>
      </c>
      <c r="B45" s="50">
        <v>108740019.40000001</v>
      </c>
      <c r="C45" s="16">
        <v>17726288.699999999</v>
      </c>
      <c r="D45" s="50">
        <f t="shared" si="0"/>
        <v>126466308.10000001</v>
      </c>
      <c r="E45" s="62">
        <f t="shared" si="1"/>
        <v>1.4398737464173644E-2</v>
      </c>
    </row>
    <row r="46" spans="1:5" x14ac:dyDescent="0.2">
      <c r="A46" s="27" t="s">
        <v>44</v>
      </c>
      <c r="B46" s="50">
        <v>143199294.69999999</v>
      </c>
      <c r="C46" s="16">
        <v>42648191.100000001</v>
      </c>
      <c r="D46" s="50">
        <f t="shared" si="0"/>
        <v>185847485.79999998</v>
      </c>
      <c r="E46" s="62">
        <f t="shared" si="1"/>
        <v>2.1159541988803727E-2</v>
      </c>
    </row>
    <row r="47" spans="1:5" x14ac:dyDescent="0.2">
      <c r="A47" s="27" t="s">
        <v>45</v>
      </c>
      <c r="B47" s="50">
        <v>67946485.099999994</v>
      </c>
      <c r="C47" s="16">
        <v>7461893.7000000002</v>
      </c>
      <c r="D47" s="50">
        <f t="shared" si="0"/>
        <v>75408378.799999997</v>
      </c>
      <c r="E47" s="62">
        <f t="shared" si="1"/>
        <v>8.585570854820878E-3</v>
      </c>
    </row>
    <row r="48" spans="1:5" x14ac:dyDescent="0.2">
      <c r="A48" s="27" t="s">
        <v>46</v>
      </c>
      <c r="B48" s="50">
        <v>894256911.60000002</v>
      </c>
      <c r="C48" s="16">
        <v>121843713.3</v>
      </c>
      <c r="D48" s="50">
        <f t="shared" si="0"/>
        <v>1016100624.9</v>
      </c>
      <c r="E48" s="62">
        <f t="shared" si="1"/>
        <v>0.11568746138733751</v>
      </c>
    </row>
    <row r="49" spans="1:5" x14ac:dyDescent="0.2">
      <c r="A49" s="27" t="s">
        <v>47</v>
      </c>
      <c r="B49" s="50">
        <v>55575266.100000001</v>
      </c>
      <c r="C49" s="16">
        <v>3839311</v>
      </c>
      <c r="D49" s="50">
        <f t="shared" si="0"/>
        <v>59414577.100000001</v>
      </c>
      <c r="E49" s="62">
        <f t="shared" si="1"/>
        <v>6.7646071911211542E-3</v>
      </c>
    </row>
    <row r="50" spans="1:5" x14ac:dyDescent="0.2">
      <c r="A50" s="27" t="s">
        <v>48</v>
      </c>
      <c r="B50" s="50">
        <v>25625890.5</v>
      </c>
      <c r="C50" s="16">
        <v>8055625.9000000004</v>
      </c>
      <c r="D50" s="50">
        <f t="shared" si="0"/>
        <v>33681516.399999999</v>
      </c>
      <c r="E50" s="62">
        <f t="shared" si="1"/>
        <v>3.8347866663062569E-3</v>
      </c>
    </row>
    <row r="51" spans="1:5" x14ac:dyDescent="0.2">
      <c r="A51" s="27" t="s">
        <v>49</v>
      </c>
      <c r="B51" s="50">
        <v>97436497</v>
      </c>
      <c r="C51" s="16">
        <v>7843475.4000000004</v>
      </c>
      <c r="D51" s="50">
        <f t="shared" si="0"/>
        <v>105279972.40000001</v>
      </c>
      <c r="E51" s="62">
        <f t="shared" si="1"/>
        <v>1.198658129265851E-2</v>
      </c>
    </row>
    <row r="52" spans="1:5" x14ac:dyDescent="0.2">
      <c r="A52" s="27" t="s">
        <v>3</v>
      </c>
      <c r="B52" s="50">
        <v>25564889.300000001</v>
      </c>
      <c r="C52" s="16">
        <v>6944323.0999999996</v>
      </c>
      <c r="D52" s="50">
        <f t="shared" si="0"/>
        <v>32509212.399999999</v>
      </c>
      <c r="E52" s="62">
        <f t="shared" si="1"/>
        <v>3.7013147734535502E-3</v>
      </c>
    </row>
    <row r="53" spans="1:5" x14ac:dyDescent="0.2">
      <c r="A53" s="27" t="s">
        <v>50</v>
      </c>
      <c r="B53" s="50">
        <v>482530651.5</v>
      </c>
      <c r="C53" s="16">
        <v>94670204.900000006</v>
      </c>
      <c r="D53" s="50">
        <f t="shared" si="0"/>
        <v>577200856.39999998</v>
      </c>
      <c r="E53" s="62">
        <f t="shared" si="1"/>
        <v>6.5716819920354663E-2</v>
      </c>
    </row>
    <row r="54" spans="1:5" x14ac:dyDescent="0.2">
      <c r="A54" s="27" t="s">
        <v>51</v>
      </c>
      <c r="B54" s="50">
        <v>103126417.8</v>
      </c>
      <c r="C54" s="16">
        <v>16892016.100000001</v>
      </c>
      <c r="D54" s="50">
        <f t="shared" si="0"/>
        <v>120018433.90000001</v>
      </c>
      <c r="E54" s="62">
        <f t="shared" si="1"/>
        <v>1.3664619032137131E-2</v>
      </c>
    </row>
    <row r="55" spans="1:5" x14ac:dyDescent="0.2">
      <c r="A55" s="27" t="s">
        <v>4</v>
      </c>
      <c r="B55" s="50">
        <v>470133271.39999998</v>
      </c>
      <c r="C55" s="16">
        <v>55238380.5</v>
      </c>
      <c r="D55" s="50">
        <f t="shared" si="0"/>
        <v>525371651.89999998</v>
      </c>
      <c r="E55" s="62">
        <f t="shared" si="1"/>
        <v>5.9815840285665174E-2</v>
      </c>
    </row>
    <row r="56" spans="1:5" x14ac:dyDescent="0.2">
      <c r="A56" s="27" t="s">
        <v>52</v>
      </c>
      <c r="B56" s="50">
        <v>146483032.30000001</v>
      </c>
      <c r="C56" s="16">
        <v>22426884.199999999</v>
      </c>
      <c r="D56" s="50">
        <f t="shared" si="0"/>
        <v>168909916.5</v>
      </c>
      <c r="E56" s="62">
        <f t="shared" si="1"/>
        <v>1.9231126292196966E-2</v>
      </c>
    </row>
    <row r="57" spans="1:5" x14ac:dyDescent="0.2">
      <c r="A57" s="27" t="s">
        <v>53</v>
      </c>
      <c r="B57" s="50">
        <v>368061930.60000002</v>
      </c>
      <c r="C57" s="16">
        <v>32734729.399999999</v>
      </c>
      <c r="D57" s="50">
        <f t="shared" si="0"/>
        <v>400796660</v>
      </c>
      <c r="E57" s="62">
        <f t="shared" si="1"/>
        <v>4.563243737054791E-2</v>
      </c>
    </row>
    <row r="58" spans="1:5" x14ac:dyDescent="0.2">
      <c r="A58" s="27" t="s">
        <v>54</v>
      </c>
      <c r="B58" s="50">
        <v>230934813.40000001</v>
      </c>
      <c r="C58" s="16">
        <v>74192200.700000003</v>
      </c>
      <c r="D58" s="50">
        <f t="shared" si="0"/>
        <v>305127014.10000002</v>
      </c>
      <c r="E58" s="62">
        <f t="shared" si="1"/>
        <v>3.4740033414900562E-2</v>
      </c>
    </row>
    <row r="59" spans="1:5" x14ac:dyDescent="0.2">
      <c r="A59" s="27" t="s">
        <v>55</v>
      </c>
      <c r="B59" s="50">
        <v>32864025.199999999</v>
      </c>
      <c r="C59" s="16">
        <v>6546486.9000000004</v>
      </c>
      <c r="D59" s="50">
        <f t="shared" si="0"/>
        <v>39410512.100000001</v>
      </c>
      <c r="E59" s="62">
        <f t="shared" si="1"/>
        <v>4.4870576644637479E-3</v>
      </c>
    </row>
    <row r="60" spans="1:5" x14ac:dyDescent="0.2">
      <c r="A60" s="27" t="s">
        <v>69</v>
      </c>
      <c r="B60" s="50">
        <v>70351294.099999994</v>
      </c>
      <c r="C60" s="16">
        <v>21028561.600000001</v>
      </c>
      <c r="D60" s="50">
        <f t="shared" si="0"/>
        <v>91379855.699999988</v>
      </c>
      <c r="E60" s="62">
        <f t="shared" si="1"/>
        <v>1.0403992743252788E-2</v>
      </c>
    </row>
    <row r="61" spans="1:5" x14ac:dyDescent="0.2">
      <c r="A61" s="27" t="s">
        <v>70</v>
      </c>
      <c r="B61" s="50">
        <v>93788971</v>
      </c>
      <c r="C61" s="16">
        <v>19890205.199999999</v>
      </c>
      <c r="D61" s="50">
        <f t="shared" si="0"/>
        <v>113679176.2</v>
      </c>
      <c r="E61" s="62">
        <f t="shared" si="1"/>
        <v>1.2942867059525848E-2</v>
      </c>
    </row>
    <row r="62" spans="1:5" x14ac:dyDescent="0.2">
      <c r="A62" s="27" t="s">
        <v>56</v>
      </c>
      <c r="B62" s="50">
        <v>55975523.200000003</v>
      </c>
      <c r="C62" s="16">
        <v>6494809.0999999996</v>
      </c>
      <c r="D62" s="50">
        <f t="shared" si="0"/>
        <v>62470332.300000004</v>
      </c>
      <c r="E62" s="62">
        <f t="shared" si="1"/>
        <v>7.112518168682011E-3</v>
      </c>
    </row>
    <row r="63" spans="1:5" x14ac:dyDescent="0.2">
      <c r="A63" s="27" t="s">
        <v>6</v>
      </c>
      <c r="B63" s="50">
        <v>150939556.30000001</v>
      </c>
      <c r="C63" s="16">
        <v>15585192.9</v>
      </c>
      <c r="D63" s="50">
        <f t="shared" si="0"/>
        <v>166524749.20000002</v>
      </c>
      <c r="E63" s="62">
        <f t="shared" si="1"/>
        <v>1.8959564654344174E-2</v>
      </c>
    </row>
    <row r="64" spans="1:5" x14ac:dyDescent="0.2">
      <c r="A64" s="27" t="s">
        <v>5</v>
      </c>
      <c r="B64" s="50">
        <v>170495385.40000001</v>
      </c>
      <c r="C64" s="16">
        <v>14029032.300000001</v>
      </c>
      <c r="D64" s="50">
        <f t="shared" si="0"/>
        <v>184524417.70000002</v>
      </c>
      <c r="E64" s="62">
        <f t="shared" si="1"/>
        <v>2.1008904949537437E-2</v>
      </c>
    </row>
    <row r="65" spans="1:5" x14ac:dyDescent="0.2">
      <c r="A65" s="27" t="s">
        <v>57</v>
      </c>
      <c r="B65" s="50">
        <v>37977089.200000003</v>
      </c>
      <c r="C65" s="16">
        <v>30714561.199999999</v>
      </c>
      <c r="D65" s="50">
        <f t="shared" si="0"/>
        <v>68691650.400000006</v>
      </c>
      <c r="E65" s="62">
        <f t="shared" si="1"/>
        <v>7.8208422065133287E-3</v>
      </c>
    </row>
    <row r="66" spans="1:5" x14ac:dyDescent="0.2">
      <c r="A66" s="27" t="s">
        <v>58</v>
      </c>
      <c r="B66" s="50">
        <v>22424577.399999999</v>
      </c>
      <c r="C66" s="16">
        <v>7438341.4000000004</v>
      </c>
      <c r="D66" s="50">
        <f t="shared" si="0"/>
        <v>29862918.799999997</v>
      </c>
      <c r="E66" s="62">
        <f t="shared" si="1"/>
        <v>3.4000227742485619E-3</v>
      </c>
    </row>
    <row r="67" spans="1:5" x14ac:dyDescent="0.2">
      <c r="A67" s="27" t="s">
        <v>59</v>
      </c>
      <c r="B67" s="50">
        <v>13014245.6</v>
      </c>
      <c r="C67" s="16">
        <v>5836950.0999999996</v>
      </c>
      <c r="D67" s="50">
        <f t="shared" si="0"/>
        <v>18851195.699999999</v>
      </c>
      <c r="E67" s="62">
        <f t="shared" si="1"/>
        <v>2.1462903586576595E-3</v>
      </c>
    </row>
    <row r="68" spans="1:5" x14ac:dyDescent="0.2">
      <c r="A68" s="27" t="s">
        <v>60</v>
      </c>
      <c r="B68" s="50">
        <v>4187382.8</v>
      </c>
      <c r="C68" s="16">
        <v>2843139.3</v>
      </c>
      <c r="D68" s="50">
        <f t="shared" si="0"/>
        <v>7030522.0999999996</v>
      </c>
      <c r="E68" s="62">
        <f t="shared" si="1"/>
        <v>8.0045542148605476E-4</v>
      </c>
    </row>
    <row r="69" spans="1:5" x14ac:dyDescent="0.2">
      <c r="A69" s="27" t="s">
        <v>61</v>
      </c>
      <c r="B69" s="50">
        <v>211475782.90000001</v>
      </c>
      <c r="C69" s="16">
        <v>22450398.5</v>
      </c>
      <c r="D69" s="50">
        <f t="shared" si="0"/>
        <v>233926181.40000001</v>
      </c>
      <c r="E69" s="62">
        <f t="shared" si="1"/>
        <v>2.6633509925124949E-2</v>
      </c>
    </row>
    <row r="70" spans="1:5" x14ac:dyDescent="0.2">
      <c r="A70" s="27" t="s">
        <v>62</v>
      </c>
      <c r="B70" s="50">
        <v>10416434.6</v>
      </c>
      <c r="C70" s="16">
        <v>2087787</v>
      </c>
      <c r="D70" s="50">
        <f t="shared" si="0"/>
        <v>12504221.6</v>
      </c>
      <c r="E70" s="62">
        <f t="shared" si="1"/>
        <v>1.423659840452394E-3</v>
      </c>
    </row>
    <row r="71" spans="1:5" x14ac:dyDescent="0.2">
      <c r="A71" s="27" t="s">
        <v>63</v>
      </c>
      <c r="B71" s="50">
        <v>28849907.800000001</v>
      </c>
      <c r="C71" s="16">
        <v>11835019.199999999</v>
      </c>
      <c r="D71" s="50">
        <f t="shared" si="0"/>
        <v>40684927</v>
      </c>
      <c r="E71" s="62">
        <f t="shared" si="1"/>
        <v>4.6321553259770524E-3</v>
      </c>
    </row>
    <row r="72" spans="1:5" x14ac:dyDescent="0.2">
      <c r="A72" s="27" t="s">
        <v>64</v>
      </c>
      <c r="B72" s="50">
        <v>10920564.6</v>
      </c>
      <c r="C72" s="16">
        <v>1888095.1</v>
      </c>
      <c r="D72" s="50">
        <f>SUM(B72:C72)</f>
        <v>12808659.699999999</v>
      </c>
      <c r="E72" s="62">
        <f>(D72/D$73)</f>
        <v>1.4583214380102642E-3</v>
      </c>
    </row>
    <row r="73" spans="1:5" x14ac:dyDescent="0.2">
      <c r="A73" s="31" t="s">
        <v>66</v>
      </c>
      <c r="B73" s="53">
        <f>SUM(B6:B72)</f>
        <v>7495821226.1000004</v>
      </c>
      <c r="C73" s="53">
        <f>SUM(C6:C72)</f>
        <v>1287331353.4000001</v>
      </c>
      <c r="D73" s="53">
        <f>SUM(D6:D72)</f>
        <v>8783152579.4999981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0.85343174426860724</v>
      </c>
      <c r="C74" s="33">
        <f>(C73/$D73)</f>
        <v>0.14656825573139304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95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102859205.3</v>
      </c>
      <c r="C6" s="46">
        <v>11090701.800000001</v>
      </c>
      <c r="D6" s="46">
        <f>SUM(B6:C6)</f>
        <v>113949907.09999999</v>
      </c>
      <c r="E6" s="61">
        <f>(D6/D$73)</f>
        <v>1.3345337705689972E-2</v>
      </c>
    </row>
    <row r="7" spans="1:5" x14ac:dyDescent="0.2">
      <c r="A7" s="27" t="s">
        <v>8</v>
      </c>
      <c r="B7" s="50">
        <v>13972839.1</v>
      </c>
      <c r="C7" s="16">
        <v>2486766.7999999998</v>
      </c>
      <c r="D7" s="50">
        <f>SUM(B7:C7)</f>
        <v>16459605.899999999</v>
      </c>
      <c r="E7" s="62">
        <f>(D7/D$73)</f>
        <v>1.9276803713872191E-3</v>
      </c>
    </row>
    <row r="8" spans="1:5" x14ac:dyDescent="0.2">
      <c r="A8" s="27" t="s">
        <v>9</v>
      </c>
      <c r="B8" s="50">
        <v>84920234.099999994</v>
      </c>
      <c r="C8" s="16">
        <v>10237907.199999999</v>
      </c>
      <c r="D8" s="50">
        <f t="shared" ref="D8:D71" si="0">SUM(B8:C8)</f>
        <v>95158141.299999997</v>
      </c>
      <c r="E8" s="62">
        <f t="shared" ref="E8:E71" si="1">(D8/D$73)</f>
        <v>1.1144524496889775E-2</v>
      </c>
    </row>
    <row r="9" spans="1:5" x14ac:dyDescent="0.2">
      <c r="A9" s="27" t="s">
        <v>10</v>
      </c>
      <c r="B9" s="50">
        <v>14033291.300000001</v>
      </c>
      <c r="C9" s="16">
        <v>1840007.5</v>
      </c>
      <c r="D9" s="50">
        <f t="shared" si="0"/>
        <v>15873298.800000001</v>
      </c>
      <c r="E9" s="62">
        <f t="shared" si="1"/>
        <v>1.8590145299848464E-3</v>
      </c>
    </row>
    <row r="10" spans="1:5" x14ac:dyDescent="0.2">
      <c r="A10" s="27" t="s">
        <v>11</v>
      </c>
      <c r="B10" s="50">
        <v>222306546</v>
      </c>
      <c r="C10" s="16">
        <v>29692462.199999999</v>
      </c>
      <c r="D10" s="50">
        <f t="shared" si="0"/>
        <v>251999008.19999999</v>
      </c>
      <c r="E10" s="62">
        <f t="shared" si="1"/>
        <v>2.9513072467682044E-2</v>
      </c>
    </row>
    <row r="11" spans="1:5" x14ac:dyDescent="0.2">
      <c r="A11" s="27" t="s">
        <v>12</v>
      </c>
      <c r="B11" s="50">
        <v>724589809.70000005</v>
      </c>
      <c r="C11" s="16">
        <v>75290930.799999997</v>
      </c>
      <c r="D11" s="50">
        <f t="shared" si="0"/>
        <v>799880740.5</v>
      </c>
      <c r="E11" s="62">
        <f t="shared" si="1"/>
        <v>9.3678695120672603E-2</v>
      </c>
    </row>
    <row r="12" spans="1:5" x14ac:dyDescent="0.2">
      <c r="A12" s="27" t="s">
        <v>13</v>
      </c>
      <c r="B12" s="50">
        <v>5643253.5999999996</v>
      </c>
      <c r="C12" s="16">
        <v>2147685.2999999998</v>
      </c>
      <c r="D12" s="50">
        <f t="shared" si="0"/>
        <v>7790938.8999999994</v>
      </c>
      <c r="E12" s="62">
        <f t="shared" si="1"/>
        <v>9.1244225915561761E-4</v>
      </c>
    </row>
    <row r="13" spans="1:5" x14ac:dyDescent="0.2">
      <c r="A13" s="27" t="s">
        <v>14</v>
      </c>
      <c r="B13" s="50">
        <v>74963051.5</v>
      </c>
      <c r="C13" s="16">
        <v>12157122.5</v>
      </c>
      <c r="D13" s="50">
        <f t="shared" si="0"/>
        <v>87120174</v>
      </c>
      <c r="E13" s="62">
        <f t="shared" si="1"/>
        <v>1.0203151302160835E-2</v>
      </c>
    </row>
    <row r="14" spans="1:5" x14ac:dyDescent="0.2">
      <c r="A14" s="27" t="s">
        <v>15</v>
      </c>
      <c r="B14" s="50">
        <v>50007459.899999999</v>
      </c>
      <c r="C14" s="16">
        <v>4912415.5</v>
      </c>
      <c r="D14" s="50">
        <f t="shared" si="0"/>
        <v>54919875.399999999</v>
      </c>
      <c r="E14" s="62">
        <f t="shared" si="1"/>
        <v>6.4319866739708399E-3</v>
      </c>
    </row>
    <row r="15" spans="1:5" x14ac:dyDescent="0.2">
      <c r="A15" s="27" t="s">
        <v>16</v>
      </c>
      <c r="B15" s="50">
        <v>61417678.700000003</v>
      </c>
      <c r="C15" s="16">
        <v>6467781</v>
      </c>
      <c r="D15" s="50">
        <f t="shared" si="0"/>
        <v>67885459.700000003</v>
      </c>
      <c r="E15" s="62">
        <f t="shared" si="1"/>
        <v>7.9504618130795054E-3</v>
      </c>
    </row>
    <row r="16" spans="1:5" x14ac:dyDescent="0.2">
      <c r="A16" s="27" t="s">
        <v>17</v>
      </c>
      <c r="B16" s="50">
        <v>107621218.2</v>
      </c>
      <c r="C16" s="16">
        <v>11164098.300000001</v>
      </c>
      <c r="D16" s="50">
        <f t="shared" si="0"/>
        <v>118785316.5</v>
      </c>
      <c r="E16" s="62">
        <f t="shared" si="1"/>
        <v>1.391164068065982E-2</v>
      </c>
    </row>
    <row r="17" spans="1:5" x14ac:dyDescent="0.2">
      <c r="A17" s="27" t="s">
        <v>18</v>
      </c>
      <c r="B17" s="50">
        <v>43084750.5</v>
      </c>
      <c r="C17" s="16">
        <v>13922575.300000001</v>
      </c>
      <c r="D17" s="50">
        <f t="shared" si="0"/>
        <v>57007325.799999997</v>
      </c>
      <c r="E17" s="62">
        <f t="shared" si="1"/>
        <v>6.6764601557037402E-3</v>
      </c>
    </row>
    <row r="18" spans="1:5" x14ac:dyDescent="0.2">
      <c r="A18" s="27" t="s">
        <v>71</v>
      </c>
      <c r="B18" s="50">
        <v>8988948.5</v>
      </c>
      <c r="C18" s="16">
        <v>2920917.6</v>
      </c>
      <c r="D18" s="50">
        <f t="shared" si="0"/>
        <v>11909866.1</v>
      </c>
      <c r="E18" s="62">
        <f t="shared" si="1"/>
        <v>1.3948338281185731E-3</v>
      </c>
    </row>
    <row r="19" spans="1:5" x14ac:dyDescent="0.2">
      <c r="A19" s="27" t="s">
        <v>19</v>
      </c>
      <c r="B19" s="50">
        <v>6339882</v>
      </c>
      <c r="C19" s="16">
        <v>1972673.6</v>
      </c>
      <c r="D19" s="50">
        <f t="shared" si="0"/>
        <v>8312555.5999999996</v>
      </c>
      <c r="E19" s="62">
        <f t="shared" si="1"/>
        <v>9.7353183080676976E-4</v>
      </c>
    </row>
    <row r="20" spans="1:5" x14ac:dyDescent="0.2">
      <c r="A20" s="27" t="s">
        <v>20</v>
      </c>
      <c r="B20" s="50">
        <v>367230037.30000001</v>
      </c>
      <c r="C20" s="16">
        <v>93055469.400000006</v>
      </c>
      <c r="D20" s="50">
        <f t="shared" si="0"/>
        <v>460285506.70000005</v>
      </c>
      <c r="E20" s="62">
        <f t="shared" si="1"/>
        <v>5.3906718173587047E-2</v>
      </c>
    </row>
    <row r="21" spans="1:5" x14ac:dyDescent="0.2">
      <c r="A21" s="27" t="s">
        <v>22</v>
      </c>
      <c r="B21" s="50">
        <v>137345095.69999999</v>
      </c>
      <c r="C21" s="16">
        <v>23133340.399999999</v>
      </c>
      <c r="D21" s="50">
        <f t="shared" si="0"/>
        <v>160478436.09999999</v>
      </c>
      <c r="E21" s="62">
        <f t="shared" si="1"/>
        <v>1.8794564899083526E-2</v>
      </c>
    </row>
    <row r="22" spans="1:5" x14ac:dyDescent="0.2">
      <c r="A22" s="27" t="s">
        <v>21</v>
      </c>
      <c r="B22" s="50">
        <v>20409842.899999999</v>
      </c>
      <c r="C22" s="16">
        <v>3433595.5</v>
      </c>
      <c r="D22" s="50">
        <f t="shared" si="0"/>
        <v>23843438.399999999</v>
      </c>
      <c r="E22" s="62">
        <f t="shared" si="1"/>
        <v>2.7924440274757906E-3</v>
      </c>
    </row>
    <row r="23" spans="1:5" x14ac:dyDescent="0.2">
      <c r="A23" s="27" t="s">
        <v>23</v>
      </c>
      <c r="B23" s="50">
        <v>6488334</v>
      </c>
      <c r="C23" s="16">
        <v>1169001.8999999999</v>
      </c>
      <c r="D23" s="50">
        <f t="shared" si="0"/>
        <v>7657335.9000000004</v>
      </c>
      <c r="E23" s="62">
        <f t="shared" si="1"/>
        <v>8.967952332047445E-4</v>
      </c>
    </row>
    <row r="24" spans="1:5" x14ac:dyDescent="0.2">
      <c r="A24" s="27" t="s">
        <v>24</v>
      </c>
      <c r="B24" s="50">
        <v>25687072.699999999</v>
      </c>
      <c r="C24" s="16">
        <v>16696090.199999999</v>
      </c>
      <c r="D24" s="50">
        <f t="shared" si="0"/>
        <v>42383162.899999999</v>
      </c>
      <c r="E24" s="62">
        <f t="shared" si="1"/>
        <v>4.9637392107691356E-3</v>
      </c>
    </row>
    <row r="25" spans="1:5" x14ac:dyDescent="0.2">
      <c r="A25" s="27" t="s">
        <v>25</v>
      </c>
      <c r="B25" s="50">
        <v>5025373.9000000004</v>
      </c>
      <c r="C25" s="16">
        <v>886717.8</v>
      </c>
      <c r="D25" s="50">
        <f t="shared" si="0"/>
        <v>5912091.7000000002</v>
      </c>
      <c r="E25" s="62">
        <f t="shared" si="1"/>
        <v>6.9239951388698181E-4</v>
      </c>
    </row>
    <row r="26" spans="1:5" x14ac:dyDescent="0.2">
      <c r="A26" s="27" t="s">
        <v>26</v>
      </c>
      <c r="B26" s="50">
        <v>3803962.2</v>
      </c>
      <c r="C26" s="16">
        <v>1201099.2</v>
      </c>
      <c r="D26" s="50">
        <f t="shared" si="0"/>
        <v>5005061.4000000004</v>
      </c>
      <c r="E26" s="62">
        <f t="shared" si="1"/>
        <v>5.8617190939959482E-4</v>
      </c>
    </row>
    <row r="27" spans="1:5" x14ac:dyDescent="0.2">
      <c r="A27" s="27" t="s">
        <v>27</v>
      </c>
      <c r="B27" s="50">
        <v>4934561</v>
      </c>
      <c r="C27" s="16">
        <v>924930.1</v>
      </c>
      <c r="D27" s="50">
        <f t="shared" si="0"/>
        <v>5859491.0999999996</v>
      </c>
      <c r="E27" s="62">
        <f t="shared" si="1"/>
        <v>6.8623915107153966E-4</v>
      </c>
    </row>
    <row r="28" spans="1:5" x14ac:dyDescent="0.2">
      <c r="A28" s="27" t="s">
        <v>28</v>
      </c>
      <c r="B28" s="50">
        <v>10659558</v>
      </c>
      <c r="C28" s="16">
        <v>7060486</v>
      </c>
      <c r="D28" s="50">
        <f t="shared" si="0"/>
        <v>17720044</v>
      </c>
      <c r="E28" s="62">
        <f t="shared" si="1"/>
        <v>2.0752976229472097E-3</v>
      </c>
    </row>
    <row r="29" spans="1:5" x14ac:dyDescent="0.2">
      <c r="A29" s="27" t="s">
        <v>29</v>
      </c>
      <c r="B29" s="50">
        <v>10599489.5</v>
      </c>
      <c r="C29" s="16">
        <v>3612798.1</v>
      </c>
      <c r="D29" s="50">
        <f t="shared" si="0"/>
        <v>14212287.6</v>
      </c>
      <c r="E29" s="62">
        <f t="shared" si="1"/>
        <v>1.6644838281960307E-3</v>
      </c>
    </row>
    <row r="30" spans="1:5" x14ac:dyDescent="0.2">
      <c r="A30" s="27" t="s">
        <v>30</v>
      </c>
      <c r="B30" s="50">
        <v>20080438.199999999</v>
      </c>
      <c r="C30" s="16">
        <v>8002055.7999999998</v>
      </c>
      <c r="D30" s="50">
        <f t="shared" si="0"/>
        <v>28082494</v>
      </c>
      <c r="E30" s="62">
        <f t="shared" si="1"/>
        <v>3.2889045334554066E-3</v>
      </c>
    </row>
    <row r="31" spans="1:5" x14ac:dyDescent="0.2">
      <c r="A31" s="27" t="s">
        <v>31</v>
      </c>
      <c r="B31" s="50">
        <v>56948295</v>
      </c>
      <c r="C31" s="16">
        <v>11381544.699999999</v>
      </c>
      <c r="D31" s="50">
        <f t="shared" si="0"/>
        <v>68329839.700000003</v>
      </c>
      <c r="E31" s="62">
        <f t="shared" si="1"/>
        <v>8.0025057446682351E-3</v>
      </c>
    </row>
    <row r="32" spans="1:5" x14ac:dyDescent="0.2">
      <c r="A32" s="27" t="s">
        <v>32</v>
      </c>
      <c r="B32" s="50">
        <v>37029499.100000001</v>
      </c>
      <c r="C32" s="16">
        <v>10486662</v>
      </c>
      <c r="D32" s="50">
        <f t="shared" si="0"/>
        <v>47516161.100000001</v>
      </c>
      <c r="E32" s="62">
        <f t="shared" si="1"/>
        <v>5.5648945444157294E-3</v>
      </c>
    </row>
    <row r="33" spans="1:5" x14ac:dyDescent="0.2">
      <c r="A33" s="27" t="s">
        <v>33</v>
      </c>
      <c r="B33" s="50">
        <v>475173287.19999999</v>
      </c>
      <c r="C33" s="16">
        <v>93032175.5</v>
      </c>
      <c r="D33" s="50">
        <f t="shared" si="0"/>
        <v>568205462.70000005</v>
      </c>
      <c r="E33" s="62">
        <f t="shared" si="1"/>
        <v>6.6545853164186805E-2</v>
      </c>
    </row>
    <row r="34" spans="1:5" x14ac:dyDescent="0.2">
      <c r="A34" s="27" t="s">
        <v>34</v>
      </c>
      <c r="B34" s="50">
        <v>9307908.3000000007</v>
      </c>
      <c r="C34" s="16">
        <v>3316142</v>
      </c>
      <c r="D34" s="50">
        <f t="shared" si="0"/>
        <v>12624050.300000001</v>
      </c>
      <c r="E34" s="62">
        <f t="shared" si="1"/>
        <v>1.4784761019530205E-3</v>
      </c>
    </row>
    <row r="35" spans="1:5" x14ac:dyDescent="0.2">
      <c r="A35" s="27" t="s">
        <v>35</v>
      </c>
      <c r="B35" s="50">
        <v>54939201</v>
      </c>
      <c r="C35" s="16">
        <v>16248958.800000001</v>
      </c>
      <c r="D35" s="50">
        <f t="shared" si="0"/>
        <v>71188159.799999997</v>
      </c>
      <c r="E35" s="62">
        <f t="shared" si="1"/>
        <v>8.337260269496289E-3</v>
      </c>
    </row>
    <row r="36" spans="1:5" x14ac:dyDescent="0.2">
      <c r="A36" s="27" t="s">
        <v>36</v>
      </c>
      <c r="B36" s="50">
        <v>30497602.300000001</v>
      </c>
      <c r="C36" s="16">
        <v>21719477.899999999</v>
      </c>
      <c r="D36" s="50">
        <f t="shared" si="0"/>
        <v>52217080.200000003</v>
      </c>
      <c r="E36" s="62">
        <f t="shared" si="1"/>
        <v>6.1154465765606344E-3</v>
      </c>
    </row>
    <row r="37" spans="1:5" x14ac:dyDescent="0.2">
      <c r="A37" s="27" t="s">
        <v>37</v>
      </c>
      <c r="B37" s="50">
        <v>9576155.5999999996</v>
      </c>
      <c r="C37" s="16">
        <v>4787825.8</v>
      </c>
      <c r="D37" s="50">
        <f t="shared" si="0"/>
        <v>14363981.399999999</v>
      </c>
      <c r="E37" s="62">
        <f t="shared" si="1"/>
        <v>1.6822495731657287E-3</v>
      </c>
    </row>
    <row r="38" spans="1:5" x14ac:dyDescent="0.2">
      <c r="A38" s="27" t="s">
        <v>38</v>
      </c>
      <c r="B38" s="50">
        <v>2303825.2000000002</v>
      </c>
      <c r="C38" s="16">
        <v>619612.5</v>
      </c>
      <c r="D38" s="50">
        <f t="shared" si="0"/>
        <v>2923437.7</v>
      </c>
      <c r="E38" s="62">
        <f t="shared" si="1"/>
        <v>3.4238082646094209E-4</v>
      </c>
    </row>
    <row r="39" spans="1:5" x14ac:dyDescent="0.2">
      <c r="A39" s="27" t="s">
        <v>39</v>
      </c>
      <c r="B39" s="50">
        <v>97296779.900000006</v>
      </c>
      <c r="C39" s="16">
        <v>13417455</v>
      </c>
      <c r="D39" s="50">
        <f t="shared" si="0"/>
        <v>110714234.90000001</v>
      </c>
      <c r="E39" s="62">
        <f t="shared" si="1"/>
        <v>1.2966389277272054E-2</v>
      </c>
    </row>
    <row r="40" spans="1:5" x14ac:dyDescent="0.2">
      <c r="A40" s="27" t="s">
        <v>1</v>
      </c>
      <c r="B40" s="50">
        <v>210503206.59999999</v>
      </c>
      <c r="C40" s="16">
        <v>28670595</v>
      </c>
      <c r="D40" s="50">
        <f t="shared" si="0"/>
        <v>239173801.59999999</v>
      </c>
      <c r="E40" s="62">
        <f t="shared" si="1"/>
        <v>2.801103777912332E-2</v>
      </c>
    </row>
    <row r="41" spans="1:5" x14ac:dyDescent="0.2">
      <c r="A41" s="27" t="s">
        <v>40</v>
      </c>
      <c r="B41" s="50">
        <v>108866530.90000001</v>
      </c>
      <c r="C41" s="16">
        <v>12171588.4</v>
      </c>
      <c r="D41" s="50">
        <f t="shared" si="0"/>
        <v>121038119.30000001</v>
      </c>
      <c r="E41" s="62">
        <f t="shared" si="1"/>
        <v>1.4175479545608962E-2</v>
      </c>
    </row>
    <row r="42" spans="1:5" x14ac:dyDescent="0.2">
      <c r="A42" s="27" t="s">
        <v>41</v>
      </c>
      <c r="B42" s="50">
        <v>19556987</v>
      </c>
      <c r="C42" s="16">
        <v>4165663.6</v>
      </c>
      <c r="D42" s="50">
        <f t="shared" si="0"/>
        <v>23722650.600000001</v>
      </c>
      <c r="E42" s="62">
        <f t="shared" si="1"/>
        <v>2.7782978642822333E-3</v>
      </c>
    </row>
    <row r="43" spans="1:5" x14ac:dyDescent="0.2">
      <c r="A43" s="27" t="s">
        <v>42</v>
      </c>
      <c r="B43" s="50">
        <v>3102582.3</v>
      </c>
      <c r="C43" s="16">
        <v>1916030.3</v>
      </c>
      <c r="D43" s="50">
        <f t="shared" si="0"/>
        <v>5018612.5999999996</v>
      </c>
      <c r="E43" s="62">
        <f t="shared" si="1"/>
        <v>5.8775896940622236E-4</v>
      </c>
    </row>
    <row r="44" spans="1:5" x14ac:dyDescent="0.2">
      <c r="A44" s="27" t="s">
        <v>2</v>
      </c>
      <c r="B44" s="50">
        <v>10522726.9</v>
      </c>
      <c r="C44" s="16">
        <v>18915831</v>
      </c>
      <c r="D44" s="50">
        <f t="shared" si="0"/>
        <v>29438557.899999999</v>
      </c>
      <c r="E44" s="62">
        <f t="shared" si="1"/>
        <v>3.4477210797480974E-3</v>
      </c>
    </row>
    <row r="45" spans="1:5" x14ac:dyDescent="0.2">
      <c r="A45" s="27" t="s">
        <v>43</v>
      </c>
      <c r="B45" s="50">
        <v>105661864.2</v>
      </c>
      <c r="C45" s="16">
        <v>17174446.600000001</v>
      </c>
      <c r="D45" s="50">
        <f t="shared" si="0"/>
        <v>122836310.80000001</v>
      </c>
      <c r="E45" s="62">
        <f t="shared" si="1"/>
        <v>1.4386076231799688E-2</v>
      </c>
    </row>
    <row r="46" spans="1:5" x14ac:dyDescent="0.2">
      <c r="A46" s="27" t="s">
        <v>44</v>
      </c>
      <c r="B46" s="50">
        <v>142447013.69999999</v>
      </c>
      <c r="C46" s="16">
        <v>41790206.700000003</v>
      </c>
      <c r="D46" s="50">
        <f t="shared" si="0"/>
        <v>184237220.39999998</v>
      </c>
      <c r="E46" s="62">
        <f t="shared" si="1"/>
        <v>2.1577094591555254E-2</v>
      </c>
    </row>
    <row r="47" spans="1:5" x14ac:dyDescent="0.2">
      <c r="A47" s="27" t="s">
        <v>45</v>
      </c>
      <c r="B47" s="50">
        <v>64985514.200000003</v>
      </c>
      <c r="C47" s="16">
        <v>7313366.9000000004</v>
      </c>
      <c r="D47" s="50">
        <f t="shared" si="0"/>
        <v>72298881.100000009</v>
      </c>
      <c r="E47" s="62">
        <f t="shared" si="1"/>
        <v>8.4673433140782812E-3</v>
      </c>
    </row>
    <row r="48" spans="1:5" x14ac:dyDescent="0.2">
      <c r="A48" s="27" t="s">
        <v>46</v>
      </c>
      <c r="B48" s="50">
        <v>865111601.10000002</v>
      </c>
      <c r="C48" s="16">
        <v>117753161.7</v>
      </c>
      <c r="D48" s="50">
        <f t="shared" si="0"/>
        <v>982864762.80000007</v>
      </c>
      <c r="E48" s="62">
        <f t="shared" si="1"/>
        <v>0.11510902037926166</v>
      </c>
    </row>
    <row r="49" spans="1:5" x14ac:dyDescent="0.2">
      <c r="A49" s="27" t="s">
        <v>47</v>
      </c>
      <c r="B49" s="50">
        <v>55992754.5</v>
      </c>
      <c r="C49" s="16">
        <v>3528040.6</v>
      </c>
      <c r="D49" s="50">
        <f t="shared" si="0"/>
        <v>59520795.100000001</v>
      </c>
      <c r="E49" s="62">
        <f t="shared" si="1"/>
        <v>6.9708271935982734E-3</v>
      </c>
    </row>
    <row r="50" spans="1:5" x14ac:dyDescent="0.2">
      <c r="A50" s="27" t="s">
        <v>48</v>
      </c>
      <c r="B50" s="50">
        <v>26471525.5</v>
      </c>
      <c r="C50" s="16">
        <v>7863908.2999999998</v>
      </c>
      <c r="D50" s="50">
        <f t="shared" si="0"/>
        <v>34335433.799999997</v>
      </c>
      <c r="E50" s="62">
        <f t="shared" si="1"/>
        <v>4.0212227547516965E-3</v>
      </c>
    </row>
    <row r="51" spans="1:5" x14ac:dyDescent="0.2">
      <c r="A51" s="27" t="s">
        <v>49</v>
      </c>
      <c r="B51" s="50">
        <v>91047726.700000003</v>
      </c>
      <c r="C51" s="16">
        <v>7530098.7999999998</v>
      </c>
      <c r="D51" s="50">
        <f t="shared" si="0"/>
        <v>98577825.5</v>
      </c>
      <c r="E51" s="62">
        <f t="shared" si="1"/>
        <v>1.1545023643025652E-2</v>
      </c>
    </row>
    <row r="52" spans="1:5" x14ac:dyDescent="0.2">
      <c r="A52" s="27" t="s">
        <v>3</v>
      </c>
      <c r="B52" s="50">
        <v>24966828.800000001</v>
      </c>
      <c r="C52" s="16">
        <v>6731897.4000000004</v>
      </c>
      <c r="D52" s="50">
        <f t="shared" si="0"/>
        <v>31698726.200000003</v>
      </c>
      <c r="E52" s="62">
        <f t="shared" si="1"/>
        <v>3.712422561327412E-3</v>
      </c>
    </row>
    <row r="53" spans="1:5" x14ac:dyDescent="0.2">
      <c r="A53" s="27" t="s">
        <v>50</v>
      </c>
      <c r="B53" s="50">
        <v>474943175.30000001</v>
      </c>
      <c r="C53" s="16">
        <v>92231880.299999997</v>
      </c>
      <c r="D53" s="50">
        <f t="shared" si="0"/>
        <v>567175055.60000002</v>
      </c>
      <c r="E53" s="62">
        <f t="shared" si="1"/>
        <v>6.6425176183627505E-2</v>
      </c>
    </row>
    <row r="54" spans="1:5" x14ac:dyDescent="0.2">
      <c r="A54" s="27" t="s">
        <v>51</v>
      </c>
      <c r="B54" s="50">
        <v>98307622</v>
      </c>
      <c r="C54" s="16">
        <v>15580877.800000001</v>
      </c>
      <c r="D54" s="50">
        <f t="shared" si="0"/>
        <v>113888499.8</v>
      </c>
      <c r="E54" s="62">
        <f t="shared" si="1"/>
        <v>1.3338145938913231E-2</v>
      </c>
    </row>
    <row r="55" spans="1:5" x14ac:dyDescent="0.2">
      <c r="A55" s="27" t="s">
        <v>4</v>
      </c>
      <c r="B55" s="50">
        <v>455884722.5</v>
      </c>
      <c r="C55" s="16">
        <v>53293747.600000001</v>
      </c>
      <c r="D55" s="50">
        <f t="shared" si="0"/>
        <v>509178470.10000002</v>
      </c>
      <c r="E55" s="62">
        <f t="shared" si="1"/>
        <v>5.9632858059180151E-2</v>
      </c>
    </row>
    <row r="56" spans="1:5" x14ac:dyDescent="0.2">
      <c r="A56" s="27" t="s">
        <v>52</v>
      </c>
      <c r="B56" s="50">
        <v>138818400.69999999</v>
      </c>
      <c r="C56" s="16">
        <v>21752624.100000001</v>
      </c>
      <c r="D56" s="50">
        <f t="shared" si="0"/>
        <v>160571024.79999998</v>
      </c>
      <c r="E56" s="62">
        <f t="shared" si="1"/>
        <v>1.8805408501335403E-2</v>
      </c>
    </row>
    <row r="57" spans="1:5" x14ac:dyDescent="0.2">
      <c r="A57" s="27" t="s">
        <v>53</v>
      </c>
      <c r="B57" s="50">
        <v>367085286.19999999</v>
      </c>
      <c r="C57" s="16">
        <v>31589033.699999999</v>
      </c>
      <c r="D57" s="50">
        <f t="shared" si="0"/>
        <v>398674319.89999998</v>
      </c>
      <c r="E57" s="62">
        <f t="shared" si="1"/>
        <v>4.6691073025471347E-2</v>
      </c>
    </row>
    <row r="58" spans="1:5" x14ac:dyDescent="0.2">
      <c r="A58" s="27" t="s">
        <v>54</v>
      </c>
      <c r="B58" s="50">
        <v>230232943.5</v>
      </c>
      <c r="C58" s="16">
        <v>73454977.799999997</v>
      </c>
      <c r="D58" s="50">
        <f t="shared" si="0"/>
        <v>303687921.30000001</v>
      </c>
      <c r="E58" s="62">
        <f t="shared" si="1"/>
        <v>3.5566662317072652E-2</v>
      </c>
    </row>
    <row r="59" spans="1:5" x14ac:dyDescent="0.2">
      <c r="A59" s="27" t="s">
        <v>55</v>
      </c>
      <c r="B59" s="50">
        <v>34833279.100000001</v>
      </c>
      <c r="C59" s="16">
        <v>6121804.9000000004</v>
      </c>
      <c r="D59" s="50">
        <f t="shared" si="0"/>
        <v>40955084</v>
      </c>
      <c r="E59" s="62">
        <f t="shared" si="1"/>
        <v>4.7964885681324098E-3</v>
      </c>
    </row>
    <row r="60" spans="1:5" x14ac:dyDescent="0.2">
      <c r="A60" s="27" t="s">
        <v>69</v>
      </c>
      <c r="B60" s="50">
        <v>65948701.5</v>
      </c>
      <c r="C60" s="16">
        <v>20334239</v>
      </c>
      <c r="D60" s="50">
        <f t="shared" si="0"/>
        <v>86282940.5</v>
      </c>
      <c r="E60" s="62">
        <f t="shared" si="1"/>
        <v>1.0105098007688103E-2</v>
      </c>
    </row>
    <row r="61" spans="1:5" x14ac:dyDescent="0.2">
      <c r="A61" s="27" t="s">
        <v>70</v>
      </c>
      <c r="B61" s="50">
        <v>94407259.099999994</v>
      </c>
      <c r="C61" s="16">
        <v>19062374.600000001</v>
      </c>
      <c r="D61" s="50">
        <f t="shared" si="0"/>
        <v>113469633.69999999</v>
      </c>
      <c r="E61" s="62">
        <f t="shared" si="1"/>
        <v>1.3289090088845185E-2</v>
      </c>
    </row>
    <row r="62" spans="1:5" x14ac:dyDescent="0.2">
      <c r="A62" s="27" t="s">
        <v>56</v>
      </c>
      <c r="B62" s="50">
        <v>55519415.399999999</v>
      </c>
      <c r="C62" s="16">
        <v>6167658.2999999998</v>
      </c>
      <c r="D62" s="50">
        <f t="shared" si="0"/>
        <v>61687073.699999996</v>
      </c>
      <c r="E62" s="62">
        <f t="shared" si="1"/>
        <v>7.2245327052336506E-3</v>
      </c>
    </row>
    <row r="63" spans="1:5" x14ac:dyDescent="0.2">
      <c r="A63" s="27" t="s">
        <v>6</v>
      </c>
      <c r="B63" s="50">
        <v>145477294.59999999</v>
      </c>
      <c r="C63" s="16">
        <v>15141601.199999999</v>
      </c>
      <c r="D63" s="50">
        <f t="shared" si="0"/>
        <v>160618895.79999998</v>
      </c>
      <c r="E63" s="62">
        <f t="shared" si="1"/>
        <v>1.8811014953131353E-2</v>
      </c>
    </row>
    <row r="64" spans="1:5" x14ac:dyDescent="0.2">
      <c r="A64" s="27" t="s">
        <v>5</v>
      </c>
      <c r="B64" s="50">
        <v>158175184.80000001</v>
      </c>
      <c r="C64" s="16">
        <v>13632465.199999999</v>
      </c>
      <c r="D64" s="50">
        <f t="shared" si="0"/>
        <v>171807650</v>
      </c>
      <c r="E64" s="62">
        <f t="shared" si="1"/>
        <v>2.0121395164094748E-2</v>
      </c>
    </row>
    <row r="65" spans="1:5" x14ac:dyDescent="0.2">
      <c r="A65" s="27" t="s">
        <v>57</v>
      </c>
      <c r="B65" s="50">
        <v>35393731.899999999</v>
      </c>
      <c r="C65" s="16">
        <v>30295585.699999999</v>
      </c>
      <c r="D65" s="50">
        <f t="shared" si="0"/>
        <v>65689317.599999994</v>
      </c>
      <c r="E65" s="62">
        <f t="shared" si="1"/>
        <v>7.6932588129185395E-3</v>
      </c>
    </row>
    <row r="66" spans="1:5" x14ac:dyDescent="0.2">
      <c r="A66" s="27" t="s">
        <v>58</v>
      </c>
      <c r="B66" s="50">
        <v>22481208</v>
      </c>
      <c r="C66" s="16">
        <v>7288969.5999999996</v>
      </c>
      <c r="D66" s="50">
        <f t="shared" si="0"/>
        <v>29770177.600000001</v>
      </c>
      <c r="E66" s="62">
        <f t="shared" si="1"/>
        <v>3.4865589954514936E-3</v>
      </c>
    </row>
    <row r="67" spans="1:5" x14ac:dyDescent="0.2">
      <c r="A67" s="27" t="s">
        <v>59</v>
      </c>
      <c r="B67" s="50">
        <v>12338877.4</v>
      </c>
      <c r="C67" s="16">
        <v>5719803.2000000002</v>
      </c>
      <c r="D67" s="50">
        <f t="shared" si="0"/>
        <v>18058680.600000001</v>
      </c>
      <c r="E67" s="62">
        <f t="shared" si="1"/>
        <v>2.1149573287031847E-3</v>
      </c>
    </row>
    <row r="68" spans="1:5" x14ac:dyDescent="0.2">
      <c r="A68" s="27" t="s">
        <v>60</v>
      </c>
      <c r="B68" s="50">
        <v>4229701.0999999996</v>
      </c>
      <c r="C68" s="16">
        <v>2805547.7</v>
      </c>
      <c r="D68" s="50">
        <f t="shared" si="0"/>
        <v>7035248.7999999998</v>
      </c>
      <c r="E68" s="62">
        <f t="shared" si="1"/>
        <v>8.2393898748119412E-4</v>
      </c>
    </row>
    <row r="69" spans="1:5" x14ac:dyDescent="0.2">
      <c r="A69" s="27" t="s">
        <v>61</v>
      </c>
      <c r="B69" s="50">
        <v>212726631.09999999</v>
      </c>
      <c r="C69" s="16">
        <v>21546158.600000001</v>
      </c>
      <c r="D69" s="50">
        <f t="shared" si="0"/>
        <v>234272789.69999999</v>
      </c>
      <c r="E69" s="62">
        <f t="shared" si="1"/>
        <v>2.7437051713055653E-2</v>
      </c>
    </row>
    <row r="70" spans="1:5" x14ac:dyDescent="0.2">
      <c r="A70" s="27" t="s">
        <v>62</v>
      </c>
      <c r="B70" s="50">
        <v>10771076.5</v>
      </c>
      <c r="C70" s="16">
        <v>1938104.7</v>
      </c>
      <c r="D70" s="50">
        <f t="shared" si="0"/>
        <v>12709181.199999999</v>
      </c>
      <c r="E70" s="62">
        <f t="shared" si="1"/>
        <v>1.4884462777838116E-3</v>
      </c>
    </row>
    <row r="71" spans="1:5" x14ac:dyDescent="0.2">
      <c r="A71" s="27" t="s">
        <v>63</v>
      </c>
      <c r="B71" s="50">
        <v>28419685.199999999</v>
      </c>
      <c r="C71" s="16">
        <v>10877732.1</v>
      </c>
      <c r="D71" s="50">
        <f t="shared" si="0"/>
        <v>39297417.299999997</v>
      </c>
      <c r="E71" s="62">
        <f t="shared" si="1"/>
        <v>4.6023495602299036E-3</v>
      </c>
    </row>
    <row r="72" spans="1:5" x14ac:dyDescent="0.2">
      <c r="A72" s="27" t="s">
        <v>64</v>
      </c>
      <c r="B72" s="50">
        <v>10647569.9</v>
      </c>
      <c r="C72" s="16">
        <v>1742911.5</v>
      </c>
      <c r="D72" s="50">
        <f>SUM(B72:C72)</f>
        <v>12390481.4</v>
      </c>
      <c r="E72" s="62">
        <f>(D72/D$73)</f>
        <v>1.4511214868649094E-3</v>
      </c>
    </row>
    <row r="73" spans="1:5" x14ac:dyDescent="0.2">
      <c r="A73" s="31" t="s">
        <v>66</v>
      </c>
      <c r="B73" s="53">
        <f>SUM(B6:B72)</f>
        <v>7291963115.6000004</v>
      </c>
      <c r="C73" s="53">
        <f>SUM(C6:C72)</f>
        <v>1246592416.8999999</v>
      </c>
      <c r="D73" s="53">
        <f>SUM(D6:D72)</f>
        <v>8538555532.5000019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0.8540042970786873</v>
      </c>
      <c r="C74" s="33">
        <f>(C73/$D73)</f>
        <v>0.14599570292131253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29" width="14.7109375" customWidth="1"/>
  </cols>
  <sheetData>
    <row r="1" spans="1:29" ht="30" x14ac:dyDescent="0.4">
      <c r="A1" s="73" t="s">
        <v>101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ht="24" thickBot="1" x14ac:dyDescent="0.4">
      <c r="A2" s="74" t="s">
        <v>112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29" ht="13.5" thickBot="1" x14ac:dyDescent="0.25">
      <c r="A3" s="10" t="s">
        <v>7</v>
      </c>
      <c r="B3" s="12">
        <v>1997</v>
      </c>
      <c r="C3" s="12">
        <v>1998</v>
      </c>
      <c r="D3" s="12">
        <v>1999</v>
      </c>
      <c r="E3" s="12">
        <v>2000</v>
      </c>
      <c r="F3" s="12">
        <v>2001</v>
      </c>
      <c r="G3" s="12">
        <v>2002</v>
      </c>
      <c r="H3" s="12">
        <v>2003</v>
      </c>
      <c r="I3" s="12">
        <v>2004</v>
      </c>
      <c r="J3" s="12">
        <v>2005</v>
      </c>
      <c r="K3" s="36">
        <v>2006</v>
      </c>
      <c r="L3" s="12">
        <v>2007</v>
      </c>
      <c r="M3" s="11">
        <v>2008</v>
      </c>
      <c r="N3" s="12">
        <v>2009</v>
      </c>
      <c r="O3" s="12">
        <v>2010</v>
      </c>
      <c r="P3" s="12">
        <v>2011</v>
      </c>
      <c r="Q3" s="12">
        <v>2012</v>
      </c>
      <c r="R3" s="12">
        <v>2013</v>
      </c>
      <c r="S3" s="12">
        <v>2014</v>
      </c>
      <c r="T3" s="12">
        <v>2015</v>
      </c>
      <c r="U3" s="12">
        <v>2016</v>
      </c>
      <c r="V3" s="12">
        <v>2017</v>
      </c>
      <c r="W3" s="36">
        <v>2018</v>
      </c>
      <c r="X3" s="12">
        <v>2019</v>
      </c>
      <c r="Y3" s="12">
        <v>2020</v>
      </c>
      <c r="Z3" s="12">
        <v>2021</v>
      </c>
      <c r="AA3" s="12">
        <v>2022</v>
      </c>
      <c r="AB3" s="12">
        <v>2023</v>
      </c>
      <c r="AC3" s="29">
        <v>2024</v>
      </c>
    </row>
    <row r="4" spans="1:29" x14ac:dyDescent="0.2">
      <c r="A4" s="13" t="s">
        <v>0</v>
      </c>
      <c r="B4" s="45">
        <f>'1997'!C6</f>
        <v>9688216.5</v>
      </c>
      <c r="C4" s="46">
        <f>'1998'!C6</f>
        <v>9970498.6999999993</v>
      </c>
      <c r="D4" s="46">
        <f>'1999'!C6</f>
        <v>11090701.800000001</v>
      </c>
      <c r="E4" s="46">
        <f>'2000'!C6</f>
        <v>11735718.800000001</v>
      </c>
      <c r="F4" s="46">
        <f>'2001'!C6</f>
        <v>11903723.1</v>
      </c>
      <c r="G4" s="46">
        <f>'2002'!C6</f>
        <v>12241778.300000001</v>
      </c>
      <c r="H4" s="46">
        <f>'2003'!C6</f>
        <v>12758097</v>
      </c>
      <c r="I4" s="46">
        <f>'2004'!C6</f>
        <v>14393352.699999999</v>
      </c>
      <c r="J4" s="46">
        <f>'2005'!C6</f>
        <v>17302656.096999999</v>
      </c>
      <c r="K4" s="47">
        <f>'2006'!C6</f>
        <v>19593799.909000002</v>
      </c>
      <c r="L4" s="46">
        <f>'2007'!C6</f>
        <v>19195953.502</v>
      </c>
      <c r="M4" s="48">
        <f>'2008'!C6</f>
        <v>18031577.735999998</v>
      </c>
      <c r="N4" s="46">
        <f>'2009'!C6</f>
        <v>15366755.922999999</v>
      </c>
      <c r="O4" s="46">
        <f>'2010'!C6</f>
        <v>13980336.35</v>
      </c>
      <c r="P4" s="46">
        <f>'2011'!C6</f>
        <v>13835917.381000001</v>
      </c>
      <c r="Q4" s="46">
        <f>'2012'!C6</f>
        <v>13267363.27</v>
      </c>
      <c r="R4" s="46">
        <f>'2013'!C6</f>
        <v>13935204.336999999</v>
      </c>
      <c r="S4" s="46">
        <f>'2014'!C6</f>
        <v>14464680.449000001</v>
      </c>
      <c r="T4" s="46">
        <f>'2015'!C6</f>
        <v>15392216.251999998</v>
      </c>
      <c r="U4" s="46">
        <f>'2016'!C6</f>
        <v>17621542.153000001</v>
      </c>
      <c r="V4" s="46">
        <f>'2017'!C6</f>
        <v>16762592.092</v>
      </c>
      <c r="W4" s="47">
        <f>'2018'!C6</f>
        <v>16754182.753000002</v>
      </c>
      <c r="X4" s="46">
        <f>'2019'!C6</f>
        <v>16413468.712000001</v>
      </c>
      <c r="Y4" s="46">
        <f>'2020'!C6</f>
        <v>18100219.912999999</v>
      </c>
      <c r="Z4" s="46">
        <f>'2021'!C6</f>
        <v>17207307.397</v>
      </c>
      <c r="AA4" s="46">
        <f>'2022'!C6</f>
        <v>18230394.816</v>
      </c>
      <c r="AB4" s="46">
        <f>'2023'!C6</f>
        <v>18448294.364</v>
      </c>
      <c r="AC4" s="49">
        <f>'2024'!C6</f>
        <v>18516026.485999998</v>
      </c>
    </row>
    <row r="5" spans="1:29" x14ac:dyDescent="0.2">
      <c r="A5" s="14" t="s">
        <v>8</v>
      </c>
      <c r="B5" s="16">
        <f>'1997'!C7</f>
        <v>2517861.9</v>
      </c>
      <c r="C5" s="16">
        <f>'1998'!C7</f>
        <v>2418378.6</v>
      </c>
      <c r="D5" s="16">
        <f>'1999'!C7</f>
        <v>2486766.7999999998</v>
      </c>
      <c r="E5" s="50">
        <f>'2000'!C7</f>
        <v>2528405</v>
      </c>
      <c r="F5" s="50">
        <f>'2001'!C7</f>
        <v>2541372.1</v>
      </c>
      <c r="G5" s="50">
        <f>'2002'!C7</f>
        <v>2649774.4</v>
      </c>
      <c r="H5" s="50">
        <f>'2003'!C7</f>
        <v>2687750.4</v>
      </c>
      <c r="I5" s="50">
        <f>'2004'!C7</f>
        <v>3001935.1</v>
      </c>
      <c r="J5" s="50">
        <f>'2005'!C7</f>
        <v>3313098.1460000002</v>
      </c>
      <c r="K5" s="51">
        <f>'2006'!C7</f>
        <v>3028098.0549999997</v>
      </c>
      <c r="L5" s="50">
        <f>'2007'!C7</f>
        <v>3321794.3750000005</v>
      </c>
      <c r="M5" s="15">
        <f>'2008'!C7</f>
        <v>3165403.3660000004</v>
      </c>
      <c r="N5" s="50">
        <f>'2009'!C7</f>
        <v>3110700.5440000002</v>
      </c>
      <c r="O5" s="50">
        <f>'2010'!C7</f>
        <v>2918665.9179999996</v>
      </c>
      <c r="P5" s="50">
        <f>'2011'!C7</f>
        <v>2906863.9649999994</v>
      </c>
      <c r="Q5" s="50">
        <f>'2012'!C7</f>
        <v>2725451.8829999999</v>
      </c>
      <c r="R5" s="50">
        <f>'2013'!C7</f>
        <v>2780129.6519999998</v>
      </c>
      <c r="S5" s="50">
        <f>'2014'!C7</f>
        <v>2825230.2340000006</v>
      </c>
      <c r="T5" s="50">
        <f>'2015'!C7</f>
        <v>2876448.8019999997</v>
      </c>
      <c r="U5" s="50">
        <f>'2016'!C7</f>
        <v>3042302.827</v>
      </c>
      <c r="V5" s="50">
        <f>'2017'!C7</f>
        <v>3224563.6270000003</v>
      </c>
      <c r="W5" s="51">
        <f>'2018'!C7</f>
        <v>3328992.3890000004</v>
      </c>
      <c r="X5" s="50">
        <f>'2019'!C7</f>
        <v>3408334.4950000001</v>
      </c>
      <c r="Y5" s="50">
        <f>'2020'!C7</f>
        <v>3520459.0149999997</v>
      </c>
      <c r="Z5" s="50">
        <f>'2021'!C7</f>
        <v>3369880.3060000003</v>
      </c>
      <c r="AA5" s="50">
        <f>'2022'!C7</f>
        <v>3469079.9810000006</v>
      </c>
      <c r="AB5" s="50">
        <f>'2023'!C7</f>
        <v>3447877.352</v>
      </c>
      <c r="AC5" s="52">
        <f>'2024'!C7</f>
        <v>3476240.2320000003</v>
      </c>
    </row>
    <row r="6" spans="1:29" x14ac:dyDescent="0.2">
      <c r="A6" s="14" t="s">
        <v>9</v>
      </c>
      <c r="B6" s="16">
        <f>'1997'!C8</f>
        <v>8807742.5999999996</v>
      </c>
      <c r="C6" s="16">
        <f>'1998'!C8</f>
        <v>9169425.6999999993</v>
      </c>
      <c r="D6" s="16">
        <f>'1999'!C8</f>
        <v>10237907.199999999</v>
      </c>
      <c r="E6" s="50">
        <f>'2000'!C8</f>
        <v>10724667.9</v>
      </c>
      <c r="F6" s="50">
        <f>'2001'!C8</f>
        <v>10887544</v>
      </c>
      <c r="G6" s="50">
        <f>'2002'!C8</f>
        <v>11382037.9</v>
      </c>
      <c r="H6" s="50">
        <f>'2003'!C8</f>
        <v>11703364.6</v>
      </c>
      <c r="I6" s="50">
        <f>'2004'!C8</f>
        <v>13094134.6</v>
      </c>
      <c r="J6" s="50">
        <f>'2005'!C8</f>
        <v>15705642.204</v>
      </c>
      <c r="K6" s="51">
        <f>'2006'!C8</f>
        <v>17097657.337000001</v>
      </c>
      <c r="L6" s="50">
        <f>'2007'!C8</f>
        <v>17112161.218000002</v>
      </c>
      <c r="M6" s="15">
        <f>'2008'!C8</f>
        <v>15877837.585000001</v>
      </c>
      <c r="N6" s="50">
        <f>'2009'!C8</f>
        <v>13537603.139</v>
      </c>
      <c r="O6" s="50">
        <f>'2010'!C8</f>
        <v>12493815.509</v>
      </c>
      <c r="P6" s="50">
        <f>'2011'!C8</f>
        <v>12333726.604000002</v>
      </c>
      <c r="Q6" s="50">
        <f>'2012'!C8</f>
        <v>11884568.854999999</v>
      </c>
      <c r="R6" s="50">
        <f>'2013'!C8</f>
        <v>12465350.052999999</v>
      </c>
      <c r="S6" s="50">
        <f>'2014'!C8</f>
        <v>12386448.200999998</v>
      </c>
      <c r="T6" s="50">
        <f>'2015'!C8</f>
        <v>13126428.949999999</v>
      </c>
      <c r="U6" s="50">
        <f>'2016'!C8</f>
        <v>14214800.426999999</v>
      </c>
      <c r="V6" s="50">
        <f>'2017'!C8</f>
        <v>14291641.463999998</v>
      </c>
      <c r="W6" s="51">
        <f>'2018'!C8</f>
        <v>14611134.651000001</v>
      </c>
      <c r="X6" s="50">
        <f>'2019'!C8</f>
        <v>14615406.619000001</v>
      </c>
      <c r="Y6" s="50">
        <f>'2020'!C8</f>
        <v>16449676.034</v>
      </c>
      <c r="Z6" s="50">
        <f>'2021'!C8</f>
        <v>16452690.075999999</v>
      </c>
      <c r="AA6" s="50">
        <f>'2022'!C8</f>
        <v>17658541.625999998</v>
      </c>
      <c r="AB6" s="50">
        <f>'2023'!C8</f>
        <v>19313221.937999997</v>
      </c>
      <c r="AC6" s="52">
        <f>'2024'!C8</f>
        <v>19598575.928000003</v>
      </c>
    </row>
    <row r="7" spans="1:29" x14ac:dyDescent="0.2">
      <c r="A7" s="14" t="s">
        <v>10</v>
      </c>
      <c r="B7" s="16">
        <f>'1997'!C9</f>
        <v>1601671.9</v>
      </c>
      <c r="C7" s="50">
        <f>'1998'!C9</f>
        <v>1701764.7</v>
      </c>
      <c r="D7" s="50">
        <f>'1999'!C9</f>
        <v>1840007.5</v>
      </c>
      <c r="E7" s="50">
        <f>'2000'!C9</f>
        <v>2050982.3</v>
      </c>
      <c r="F7" s="50">
        <f>'2001'!C9</f>
        <v>2085561.4</v>
      </c>
      <c r="G7" s="50">
        <f>'2002'!C9</f>
        <v>2139973.6</v>
      </c>
      <c r="H7" s="50">
        <f>'2003'!C9</f>
        <v>2278224.2999999998</v>
      </c>
      <c r="I7" s="50">
        <f>'2004'!C9</f>
        <v>2690927.9</v>
      </c>
      <c r="J7" s="50">
        <f>'2005'!C9</f>
        <v>2993576.2939999998</v>
      </c>
      <c r="K7" s="51">
        <f>'2006'!C9</f>
        <v>3411795.01</v>
      </c>
      <c r="L7" s="50">
        <f>'2007'!C9</f>
        <v>3660209.4210000001</v>
      </c>
      <c r="M7" s="15">
        <f>'2008'!C9</f>
        <v>3677284.4949999996</v>
      </c>
      <c r="N7" s="50">
        <f>'2009'!C9</f>
        <v>3090612.4189999998</v>
      </c>
      <c r="O7" s="50">
        <f>'2010'!C9</f>
        <v>2825941.8359999997</v>
      </c>
      <c r="P7" s="50">
        <f>'2011'!C9</f>
        <v>2730835.3250000002</v>
      </c>
      <c r="Q7" s="50">
        <f>'2012'!C9</f>
        <v>2515988.1690000002</v>
      </c>
      <c r="R7" s="50">
        <f>'2013'!C9</f>
        <v>2648922.054</v>
      </c>
      <c r="S7" s="50">
        <f>'2014'!C9</f>
        <v>2629369.284</v>
      </c>
      <c r="T7" s="50">
        <f>'2015'!C9</f>
        <v>2835653.9569999995</v>
      </c>
      <c r="U7" s="50">
        <f>'2016'!C9</f>
        <v>3081197.0479999995</v>
      </c>
      <c r="V7" s="50">
        <f>'2017'!C9</f>
        <v>2831720.909</v>
      </c>
      <c r="W7" s="51">
        <f>'2018'!C9</f>
        <v>2855469.26</v>
      </c>
      <c r="X7" s="50">
        <f>'2019'!C9</f>
        <v>2788927.0449999999</v>
      </c>
      <c r="Y7" s="50">
        <f>'2020'!C9</f>
        <v>2923055.7809999995</v>
      </c>
      <c r="Z7" s="50">
        <f>'2021'!C9</f>
        <v>2862599.5180000002</v>
      </c>
      <c r="AA7" s="50">
        <f>'2022'!C9</f>
        <v>3003216.6370000001</v>
      </c>
      <c r="AB7" s="50">
        <f>'2023'!C9</f>
        <v>3209666.4840000002</v>
      </c>
      <c r="AC7" s="52">
        <f>'2024'!C9</f>
        <v>3427314.4819999998</v>
      </c>
    </row>
    <row r="8" spans="1:29" x14ac:dyDescent="0.2">
      <c r="A8" s="14" t="s">
        <v>11</v>
      </c>
      <c r="B8" s="16">
        <f>'1997'!C10</f>
        <v>27481410</v>
      </c>
      <c r="C8" s="16">
        <f>'1998'!C10</f>
        <v>27440652.100000001</v>
      </c>
      <c r="D8" s="16">
        <f>'1999'!C10</f>
        <v>29692462.199999999</v>
      </c>
      <c r="E8" s="50">
        <f>'2000'!C10</f>
        <v>31130223</v>
      </c>
      <c r="F8" s="50">
        <f>'2001'!C10</f>
        <v>31476892</v>
      </c>
      <c r="G8" s="50">
        <f>'2002'!C10</f>
        <v>32264204.300000001</v>
      </c>
      <c r="H8" s="50">
        <f>'2003'!C10</f>
        <v>32981441.300000001</v>
      </c>
      <c r="I8" s="50">
        <f>'2004'!C10</f>
        <v>35720562.700000003</v>
      </c>
      <c r="J8" s="50">
        <f>'2005'!C10</f>
        <v>38825599.443999998</v>
      </c>
      <c r="K8" s="51">
        <f>'2006'!C10</f>
        <v>41030734.765000001</v>
      </c>
      <c r="L8" s="50">
        <f>'2007'!C10</f>
        <v>40972456.393000007</v>
      </c>
      <c r="M8" s="15">
        <f>'2008'!C10</f>
        <v>37893941.704999991</v>
      </c>
      <c r="N8" s="50">
        <f>'2009'!C10</f>
        <v>33874395.985999994</v>
      </c>
      <c r="O8" s="50">
        <f>'2010'!C10</f>
        <v>32236346.034000002</v>
      </c>
      <c r="P8" s="50">
        <f>'2011'!C10</f>
        <v>37011534.607000001</v>
      </c>
      <c r="Q8" s="50">
        <f>'2012'!C10</f>
        <v>106207434.20100002</v>
      </c>
      <c r="R8" s="50">
        <f>'2013'!C10</f>
        <v>115596498.311</v>
      </c>
      <c r="S8" s="50">
        <f>'2014'!C10</f>
        <v>111698276.259</v>
      </c>
      <c r="T8" s="50">
        <f>'2015'!C10</f>
        <v>127886049.51499999</v>
      </c>
      <c r="U8" s="50">
        <f>'2016'!C10</f>
        <v>149535894.067</v>
      </c>
      <c r="V8" s="50">
        <f>'2017'!C10</f>
        <v>137871184.69800001</v>
      </c>
      <c r="W8" s="51">
        <f>'2018'!C10</f>
        <v>136285659.71399999</v>
      </c>
      <c r="X8" s="50">
        <f>'2019'!C10</f>
        <v>179364275.68600002</v>
      </c>
      <c r="Y8" s="50">
        <f>'2020'!C10</f>
        <v>194640059.59399998</v>
      </c>
      <c r="Z8" s="50">
        <f>'2021'!C10</f>
        <v>187607808.463</v>
      </c>
      <c r="AA8" s="50">
        <f>'2022'!C10</f>
        <v>204646587.14400002</v>
      </c>
      <c r="AB8" s="50">
        <f>'2023'!C10</f>
        <v>208754193.71700001</v>
      </c>
      <c r="AC8" s="52">
        <f>'2024'!C10</f>
        <v>207850675.34400001</v>
      </c>
    </row>
    <row r="9" spans="1:29" x14ac:dyDescent="0.2">
      <c r="A9" s="14" t="s">
        <v>12</v>
      </c>
      <c r="B9" s="16">
        <f>'1997'!C11</f>
        <v>71311141.700000003</v>
      </c>
      <c r="C9" s="16">
        <f>'1998'!C11</f>
        <v>71200978.299999997</v>
      </c>
      <c r="D9" s="16">
        <f>'1999'!C11</f>
        <v>75290930.799999997</v>
      </c>
      <c r="E9" s="50">
        <f>'2000'!C11</f>
        <v>77339230.599999994</v>
      </c>
      <c r="F9" s="50">
        <f>'2001'!C11</f>
        <v>78038535.700000003</v>
      </c>
      <c r="G9" s="50">
        <f>'2002'!C11</f>
        <v>79637038.900000006</v>
      </c>
      <c r="H9" s="50">
        <f>'2003'!C11</f>
        <v>81642196.299999997</v>
      </c>
      <c r="I9" s="50">
        <f>'2004'!C11</f>
        <v>88287244.900000006</v>
      </c>
      <c r="J9" s="50">
        <f>'2005'!C11</f>
        <v>98751394.659999996</v>
      </c>
      <c r="K9" s="51">
        <f>'2006'!C11</f>
        <v>105411827.323</v>
      </c>
      <c r="L9" s="50">
        <f>'2007'!C11</f>
        <v>101718692.18000002</v>
      </c>
      <c r="M9" s="15">
        <f>'2008'!C11</f>
        <v>94826088.013000011</v>
      </c>
      <c r="N9" s="50">
        <f>'2009'!C11</f>
        <v>85533951.896000013</v>
      </c>
      <c r="O9" s="50">
        <f>'2010'!C11</f>
        <v>79935007.341000006</v>
      </c>
      <c r="P9" s="50">
        <f>'2011'!C11</f>
        <v>84630163.155999988</v>
      </c>
      <c r="Q9" s="50">
        <f>'2012'!C11</f>
        <v>80290735.710999995</v>
      </c>
      <c r="R9" s="50">
        <f>'2013'!C11</f>
        <v>82284842.281000003</v>
      </c>
      <c r="S9" s="50">
        <f>'2014'!C11</f>
        <v>83354422.004000008</v>
      </c>
      <c r="T9" s="50">
        <f>'2015'!C11</f>
        <v>85984534.105999991</v>
      </c>
      <c r="U9" s="50">
        <f>'2016'!C11</f>
        <v>93138684.221000001</v>
      </c>
      <c r="V9" s="50">
        <f>'2017'!C11</f>
        <v>99863826.46299997</v>
      </c>
      <c r="W9" s="51">
        <f>'2018'!C11</f>
        <v>104038668.02800001</v>
      </c>
      <c r="X9" s="50">
        <f>'2019'!C11</f>
        <v>102825385.039</v>
      </c>
      <c r="Y9" s="50">
        <f>'2020'!C11</f>
        <v>107125324.65600002</v>
      </c>
      <c r="Z9" s="50">
        <f>'2021'!C11</f>
        <v>104180565.418</v>
      </c>
      <c r="AA9" s="50">
        <f>'2022'!C11</f>
        <v>108360213.36600001</v>
      </c>
      <c r="AB9" s="50">
        <f>'2023'!C11</f>
        <v>110201556.78000002</v>
      </c>
      <c r="AC9" s="52">
        <f>'2024'!C11</f>
        <v>111601042.45199999</v>
      </c>
    </row>
    <row r="10" spans="1:29" x14ac:dyDescent="0.2">
      <c r="A10" s="14" t="s">
        <v>13</v>
      </c>
      <c r="B10" s="16">
        <f>'1997'!C12</f>
        <v>2053590</v>
      </c>
      <c r="C10" s="16">
        <f>'1998'!C12</f>
        <v>2050688.7</v>
      </c>
      <c r="D10" s="16">
        <f>'1999'!C12</f>
        <v>2147685.2999999998</v>
      </c>
      <c r="E10" s="50">
        <f>'2000'!C12</f>
        <v>2200527.7000000002</v>
      </c>
      <c r="F10" s="50">
        <f>'2001'!C12</f>
        <v>2218095.7000000002</v>
      </c>
      <c r="G10" s="50">
        <f>'2002'!C12</f>
        <v>2211909.7000000002</v>
      </c>
      <c r="H10" s="50">
        <f>'2003'!C12</f>
        <v>2230713.9</v>
      </c>
      <c r="I10" s="50">
        <f>'2004'!C12</f>
        <v>2321383.4</v>
      </c>
      <c r="J10" s="50">
        <f>'2005'!C12</f>
        <v>2476299.62</v>
      </c>
      <c r="K10" s="51">
        <f>'2006'!C12</f>
        <v>2502152.1310000005</v>
      </c>
      <c r="L10" s="50">
        <f>'2007'!C12</f>
        <v>2406197.3679999998</v>
      </c>
      <c r="M10" s="15">
        <f>'2008'!C12</f>
        <v>2485839.1719999998</v>
      </c>
      <c r="N10" s="50">
        <f>'2009'!C12</f>
        <v>2224468.9339999999</v>
      </c>
      <c r="O10" s="50">
        <f>'2010'!C12</f>
        <v>2120575.5620000004</v>
      </c>
      <c r="P10" s="50">
        <f>'2011'!C12</f>
        <v>2273684.3770000003</v>
      </c>
      <c r="Q10" s="50">
        <f>'2012'!C12</f>
        <v>2124861.1509999996</v>
      </c>
      <c r="R10" s="50">
        <f>'2013'!C12</f>
        <v>2077611.91</v>
      </c>
      <c r="S10" s="50">
        <f>'2014'!C12</f>
        <v>2124344.1669999999</v>
      </c>
      <c r="T10" s="50">
        <f>'2015'!C12</f>
        <v>2129805.4309999999</v>
      </c>
      <c r="U10" s="50">
        <f>'2016'!C12</f>
        <v>2229017.1639999999</v>
      </c>
      <c r="V10" s="50">
        <f>'2017'!C12</f>
        <v>2425451.5019999999</v>
      </c>
      <c r="W10" s="51">
        <f>'2018'!C12</f>
        <v>2520887.8430000003</v>
      </c>
      <c r="X10" s="50">
        <f>'2019'!C12</f>
        <v>2472306.6780000003</v>
      </c>
      <c r="Y10" s="50">
        <f>'2020'!C12</f>
        <v>2534696.9499999997</v>
      </c>
      <c r="Z10" s="50">
        <f>'2021'!C12</f>
        <v>2440268.0469999998</v>
      </c>
      <c r="AA10" s="50">
        <f>'2022'!C12</f>
        <v>2472845.1770000001</v>
      </c>
      <c r="AB10" s="50">
        <f>'2023'!C12</f>
        <v>2465247.4940000004</v>
      </c>
      <c r="AC10" s="52">
        <f>'2024'!C12</f>
        <v>2469724.0750000002</v>
      </c>
    </row>
    <row r="11" spans="1:29" x14ac:dyDescent="0.2">
      <c r="A11" s="14" t="s">
        <v>14</v>
      </c>
      <c r="B11" s="16">
        <f>'1997'!C13</f>
        <v>11517430.9</v>
      </c>
      <c r="C11" s="50">
        <f>'1998'!C13</f>
        <v>11433331.9</v>
      </c>
      <c r="D11" s="50">
        <f>'1999'!C13</f>
        <v>12157122.5</v>
      </c>
      <c r="E11" s="50">
        <f>'2000'!C13</f>
        <v>12530543.6</v>
      </c>
      <c r="F11" s="50">
        <f>'2001'!C13</f>
        <v>12655559.800000001</v>
      </c>
      <c r="G11" s="50">
        <f>'2002'!C13</f>
        <v>12989697.300000001</v>
      </c>
      <c r="H11" s="50">
        <f>'2003'!C13</f>
        <v>13113466</v>
      </c>
      <c r="I11" s="50">
        <f>'2004'!C13</f>
        <v>14272879.6</v>
      </c>
      <c r="J11" s="50">
        <f>'2005'!C13</f>
        <v>16184319.677999999</v>
      </c>
      <c r="K11" s="51">
        <f>'2006'!C13</f>
        <v>16882514.873999998</v>
      </c>
      <c r="L11" s="50">
        <f>'2007'!C13</f>
        <v>16802976.786000002</v>
      </c>
      <c r="M11" s="15">
        <f>'2008'!C13</f>
        <v>15902300.012</v>
      </c>
      <c r="N11" s="50">
        <f>'2009'!C13</f>
        <v>14186163.000999998</v>
      </c>
      <c r="O11" s="50">
        <f>'2010'!C13</f>
        <v>13794269.635</v>
      </c>
      <c r="P11" s="50">
        <f>'2011'!C13</f>
        <v>13896764.992999999</v>
      </c>
      <c r="Q11" s="50">
        <f>'2012'!C13</f>
        <v>12871985.189000001</v>
      </c>
      <c r="R11" s="50">
        <f>'2013'!C13</f>
        <v>13202019.958999999</v>
      </c>
      <c r="S11" s="50">
        <f>'2014'!C13</f>
        <v>13408616.387000002</v>
      </c>
      <c r="T11" s="50">
        <f>'2015'!C13</f>
        <v>13914612.142000001</v>
      </c>
      <c r="U11" s="50">
        <f>'2016'!C13</f>
        <v>14567733.204</v>
      </c>
      <c r="V11" s="50">
        <f>'2017'!C13</f>
        <v>15081942.808999998</v>
      </c>
      <c r="W11" s="51">
        <f>'2018'!C13</f>
        <v>16154954.934999999</v>
      </c>
      <c r="X11" s="50">
        <f>'2019'!C13</f>
        <v>16100270.210999999</v>
      </c>
      <c r="Y11" s="50">
        <f>'2020'!C13</f>
        <v>16701798.379999999</v>
      </c>
      <c r="Z11" s="50">
        <f>'2021'!C13</f>
        <v>16252867.177999999</v>
      </c>
      <c r="AA11" s="50">
        <f>'2022'!C13</f>
        <v>17089628.721000001</v>
      </c>
      <c r="AB11" s="50">
        <f>'2023'!C13</f>
        <v>17261801.756999999</v>
      </c>
      <c r="AC11" s="52">
        <f>'2024'!C13</f>
        <v>17363821.982000001</v>
      </c>
    </row>
    <row r="12" spans="1:29" x14ac:dyDescent="0.2">
      <c r="A12" s="14" t="s">
        <v>15</v>
      </c>
      <c r="B12" s="16">
        <f>'1997'!C14</f>
        <v>3980068.5</v>
      </c>
      <c r="C12" s="50">
        <f>'1998'!C14</f>
        <v>4308120.5</v>
      </c>
      <c r="D12" s="50">
        <f>'1999'!C14</f>
        <v>4912415.5</v>
      </c>
      <c r="E12" s="50">
        <f>'2000'!C14</f>
        <v>5118899.2</v>
      </c>
      <c r="F12" s="50">
        <f>'2001'!C14</f>
        <v>5210992.4000000004</v>
      </c>
      <c r="G12" s="50">
        <f>'2002'!C14</f>
        <v>5477287.5999999996</v>
      </c>
      <c r="H12" s="50">
        <f>'2003'!C14</f>
        <v>5752874.2000000002</v>
      </c>
      <c r="I12" s="50">
        <f>'2004'!C14</f>
        <v>6607144.5999999996</v>
      </c>
      <c r="J12" s="50">
        <f>'2005'!C14</f>
        <v>8417161.9260000009</v>
      </c>
      <c r="K12" s="51">
        <f>'2006'!C14</f>
        <v>10062904.881000001</v>
      </c>
      <c r="L12" s="50">
        <f>'2007'!C14</f>
        <v>9628975.6179999989</v>
      </c>
      <c r="M12" s="15">
        <f>'2008'!C14</f>
        <v>8766491.876000002</v>
      </c>
      <c r="N12" s="50">
        <f>'2009'!C14</f>
        <v>7027249.0640000012</v>
      </c>
      <c r="O12" s="50">
        <f>'2010'!C14</f>
        <v>6486622.5810000002</v>
      </c>
      <c r="P12" s="50">
        <f>'2011'!C14</f>
        <v>6083618.284</v>
      </c>
      <c r="Q12" s="50">
        <f>'2012'!C14</f>
        <v>5940575.9509999994</v>
      </c>
      <c r="R12" s="50">
        <f>'2013'!C14</f>
        <v>6237878.2480000006</v>
      </c>
      <c r="S12" s="50">
        <f>'2014'!C14</f>
        <v>6261943.8279999997</v>
      </c>
      <c r="T12" s="50">
        <f>'2015'!C14</f>
        <v>6659178.7899999991</v>
      </c>
      <c r="U12" s="50">
        <f>'2016'!C14</f>
        <v>7370848.7259999989</v>
      </c>
      <c r="V12" s="50">
        <f>'2017'!C14</f>
        <v>7294208.8099999996</v>
      </c>
      <c r="W12" s="51">
        <f>'2018'!C14</f>
        <v>7407531.4650000008</v>
      </c>
      <c r="X12" s="50">
        <f>'2019'!C14</f>
        <v>7474423.0480000004</v>
      </c>
      <c r="Y12" s="50">
        <f>'2020'!C14</f>
        <v>8318854.6289999988</v>
      </c>
      <c r="Z12" s="50">
        <f>'2021'!C14</f>
        <v>7940444.7329999991</v>
      </c>
      <c r="AA12" s="50">
        <f>'2022'!C14</f>
        <v>8196261.6389999995</v>
      </c>
      <c r="AB12" s="50">
        <f>'2023'!C14</f>
        <v>8818985.932</v>
      </c>
      <c r="AC12" s="52">
        <f>'2024'!C14</f>
        <v>9030178.3449999988</v>
      </c>
    </row>
    <row r="13" spans="1:29" x14ac:dyDescent="0.2">
      <c r="A13" s="14" t="s">
        <v>16</v>
      </c>
      <c r="B13" s="16">
        <f>'1997'!C15</f>
        <v>5577550.7999999998</v>
      </c>
      <c r="C13" s="16">
        <f>'1998'!C15</f>
        <v>5848404.9000000004</v>
      </c>
      <c r="D13" s="16">
        <f>'1999'!C15</f>
        <v>6467781</v>
      </c>
      <c r="E13" s="50">
        <f>'2000'!C15</f>
        <v>7018912.5</v>
      </c>
      <c r="F13" s="50">
        <f>'2001'!C15</f>
        <v>7131635.7999999998</v>
      </c>
      <c r="G13" s="50">
        <f>'2002'!C15</f>
        <v>7441516.4000000004</v>
      </c>
      <c r="H13" s="50">
        <f>'2003'!C15</f>
        <v>7735513.5999999996</v>
      </c>
      <c r="I13" s="50">
        <f>'2004'!C15</f>
        <v>8499426.6999999993</v>
      </c>
      <c r="J13" s="50">
        <f>'2005'!C15</f>
        <v>9846767.118999999</v>
      </c>
      <c r="K13" s="51">
        <f>'2006'!C15</f>
        <v>11855580.433</v>
      </c>
      <c r="L13" s="50">
        <f>'2007'!C15</f>
        <v>11421489.221000001</v>
      </c>
      <c r="M13" s="15">
        <f>'2008'!C15</f>
        <v>10424516.409</v>
      </c>
      <c r="N13" s="50">
        <f>'2009'!C15</f>
        <v>8874429.063000001</v>
      </c>
      <c r="O13" s="50">
        <f>'2010'!C15</f>
        <v>8431264.0939999986</v>
      </c>
      <c r="P13" s="50">
        <f>'2011'!C15</f>
        <v>8262861.6950000012</v>
      </c>
      <c r="Q13" s="50">
        <f>'2012'!C15</f>
        <v>7826288.5749999993</v>
      </c>
      <c r="R13" s="50">
        <f>'2013'!C15</f>
        <v>8254704.6799999988</v>
      </c>
      <c r="S13" s="50">
        <f>'2014'!C15</f>
        <v>8205117.1940000011</v>
      </c>
      <c r="T13" s="50">
        <f>'2015'!C15</f>
        <v>8869763.5529999994</v>
      </c>
      <c r="U13" s="50">
        <f>'2016'!C15</f>
        <v>9324359.5130000003</v>
      </c>
      <c r="V13" s="50">
        <f>'2017'!C15</f>
        <v>9494146.7970000003</v>
      </c>
      <c r="W13" s="51">
        <f>'2018'!C15</f>
        <v>9838111.0110000018</v>
      </c>
      <c r="X13" s="50">
        <f>'2019'!C15</f>
        <v>9811392.2990000006</v>
      </c>
      <c r="Y13" s="50">
        <f>'2020'!C15</f>
        <v>10285543.721000001</v>
      </c>
      <c r="Z13" s="50">
        <f>'2021'!C15</f>
        <v>9950682.5439999998</v>
      </c>
      <c r="AA13" s="50">
        <f>'2022'!C15</f>
        <v>10596905.460999999</v>
      </c>
      <c r="AB13" s="50">
        <f>'2023'!C15</f>
        <v>11529269.529999999</v>
      </c>
      <c r="AC13" s="52">
        <f>'2024'!C15</f>
        <v>11903377.171</v>
      </c>
    </row>
    <row r="14" spans="1:29" x14ac:dyDescent="0.2">
      <c r="A14" s="14" t="s">
        <v>17</v>
      </c>
      <c r="B14" s="16">
        <f>'1997'!C16</f>
        <v>9875959.9000000004</v>
      </c>
      <c r="C14" s="50">
        <f>'1998'!C16</f>
        <v>10105725</v>
      </c>
      <c r="D14" s="50">
        <f>'1999'!C16</f>
        <v>11164098.300000001</v>
      </c>
      <c r="E14" s="50">
        <f>'2000'!C16</f>
        <v>11689949.1</v>
      </c>
      <c r="F14" s="50">
        <f>'2001'!C16</f>
        <v>11850377.5</v>
      </c>
      <c r="G14" s="50">
        <f>'2002'!C16</f>
        <v>12070857.1</v>
      </c>
      <c r="H14" s="50">
        <f>'2003'!C16</f>
        <v>12461080.5</v>
      </c>
      <c r="I14" s="50">
        <f>'2004'!C16</f>
        <v>13528890.6</v>
      </c>
      <c r="J14" s="50">
        <f>'2005'!C16</f>
        <v>15607209.578</v>
      </c>
      <c r="K14" s="51">
        <f>'2006'!C16</f>
        <v>17704067.512000002</v>
      </c>
      <c r="L14" s="50">
        <f>'2007'!C16</f>
        <v>17723732.502</v>
      </c>
      <c r="M14" s="15">
        <f>'2008'!C16</f>
        <v>15916737.723000001</v>
      </c>
      <c r="N14" s="50">
        <f>'2009'!C16</f>
        <v>13884862.124</v>
      </c>
      <c r="O14" s="50">
        <f>'2010'!C16</f>
        <v>12859541.296000002</v>
      </c>
      <c r="P14" s="50">
        <f>'2011'!C16</f>
        <v>12723410.669</v>
      </c>
      <c r="Q14" s="50">
        <f>'2012'!C16</f>
        <v>12047492.058</v>
      </c>
      <c r="R14" s="50">
        <f>'2013'!C16</f>
        <v>12520353.49</v>
      </c>
      <c r="S14" s="50">
        <f>'2014'!C16</f>
        <v>12630722.810000001</v>
      </c>
      <c r="T14" s="50">
        <f>'2015'!C16</f>
        <v>13420456.614999998</v>
      </c>
      <c r="U14" s="50">
        <f>'2016'!C16</f>
        <v>14656214.922000002</v>
      </c>
      <c r="V14" s="50">
        <f>'2017'!C16</f>
        <v>15240437.365</v>
      </c>
      <c r="W14" s="51">
        <f>'2018'!C16</f>
        <v>15988802.112999998</v>
      </c>
      <c r="X14" s="50">
        <f>'2019'!C16</f>
        <v>15578292.102000002</v>
      </c>
      <c r="Y14" s="50">
        <f>'2020'!C16</f>
        <v>16884019.784000002</v>
      </c>
      <c r="Z14" s="50">
        <f>'2021'!C16</f>
        <v>16712478.927000001</v>
      </c>
      <c r="AA14" s="50">
        <f>'2022'!C16</f>
        <v>17713124.772999998</v>
      </c>
      <c r="AB14" s="50">
        <f>'2023'!C16</f>
        <v>18419247.864000004</v>
      </c>
      <c r="AC14" s="52">
        <f>'2024'!C16</f>
        <v>18857640.323999997</v>
      </c>
    </row>
    <row r="15" spans="1:29" x14ac:dyDescent="0.2">
      <c r="A15" s="14" t="s">
        <v>18</v>
      </c>
      <c r="B15" s="16">
        <f>'1997'!C17</f>
        <v>13646784.1</v>
      </c>
      <c r="C15" s="50">
        <f>'1998'!C17</f>
        <v>13406002.199999999</v>
      </c>
      <c r="D15" s="50">
        <f>'1999'!C17</f>
        <v>13922575.300000001</v>
      </c>
      <c r="E15" s="50">
        <f>'2000'!C17</f>
        <v>14168157.5</v>
      </c>
      <c r="F15" s="50">
        <f>'2001'!C17</f>
        <v>14256364.9</v>
      </c>
      <c r="G15" s="50">
        <f>'2002'!C17</f>
        <v>14285049.9</v>
      </c>
      <c r="H15" s="50">
        <f>'2003'!C17</f>
        <v>14428782</v>
      </c>
      <c r="I15" s="50">
        <f>'2004'!C17</f>
        <v>15303592.4</v>
      </c>
      <c r="J15" s="50">
        <f>'2005'!C17</f>
        <v>16512597.159</v>
      </c>
      <c r="K15" s="51">
        <f>'2006'!C17</f>
        <v>16944278.174999997</v>
      </c>
      <c r="L15" s="50">
        <f>'2007'!C17</f>
        <v>16423533.209000001</v>
      </c>
      <c r="M15" s="15">
        <f>'2008'!C17</f>
        <v>16229556.225</v>
      </c>
      <c r="N15" s="50">
        <f>'2009'!C17</f>
        <v>14533141.848999998</v>
      </c>
      <c r="O15" s="50">
        <f>'2010'!C17</f>
        <v>13818939.512</v>
      </c>
      <c r="P15" s="50">
        <f>'2011'!C17</f>
        <v>14530620.916000001</v>
      </c>
      <c r="Q15" s="50">
        <f>'2012'!C17</f>
        <v>13532525.891000001</v>
      </c>
      <c r="R15" s="50">
        <f>'2013'!C17</f>
        <v>13758932.418</v>
      </c>
      <c r="S15" s="50">
        <f>'2014'!C17</f>
        <v>14036044.920000002</v>
      </c>
      <c r="T15" s="50">
        <f>'2015'!C17</f>
        <v>14098654.960000001</v>
      </c>
      <c r="U15" s="50">
        <f>'2016'!C17</f>
        <v>14732724.548999999</v>
      </c>
      <c r="V15" s="50">
        <f>'2017'!C17</f>
        <v>15962732.729000002</v>
      </c>
      <c r="W15" s="51">
        <f>'2018'!C17</f>
        <v>17255445.749000002</v>
      </c>
      <c r="X15" s="50">
        <f>'2019'!C17</f>
        <v>25117170.793000001</v>
      </c>
      <c r="Y15" s="50">
        <f>'2020'!C17</f>
        <v>17611441.392999999</v>
      </c>
      <c r="Z15" s="50">
        <f>'2021'!C17</f>
        <v>31649839.684999999</v>
      </c>
      <c r="AA15" s="50">
        <f>'2022'!C17</f>
        <v>31921226.050999999</v>
      </c>
      <c r="AB15" s="50">
        <f>'2023'!C17</f>
        <v>31466524.220000003</v>
      </c>
      <c r="AC15" s="52">
        <f>'2024'!C17</f>
        <v>31167994.376999997</v>
      </c>
    </row>
    <row r="16" spans="1:29" x14ac:dyDescent="0.2">
      <c r="A16" s="43" t="s">
        <v>71</v>
      </c>
      <c r="B16" s="16">
        <f>'1997'!C18</f>
        <v>2688232.7</v>
      </c>
      <c r="C16" s="16">
        <f>'1998'!C18</f>
        <v>2715003.7</v>
      </c>
      <c r="D16" s="16">
        <f>'1999'!C18</f>
        <v>2920917.6</v>
      </c>
      <c r="E16" s="50">
        <f>'2000'!C18</f>
        <v>2931249.4</v>
      </c>
      <c r="F16" s="50">
        <f>'2001'!C18</f>
        <v>2957809.8</v>
      </c>
      <c r="G16" s="50">
        <f>'2002'!C18</f>
        <v>3011001.7</v>
      </c>
      <c r="H16" s="50">
        <f>'2003'!C18</f>
        <v>3079824.2</v>
      </c>
      <c r="I16" s="50">
        <f>'2004'!C18</f>
        <v>3256744.5</v>
      </c>
      <c r="J16" s="50">
        <f>'2005'!C18</f>
        <v>3705840.375</v>
      </c>
      <c r="K16" s="51">
        <f>'2006'!C18</f>
        <v>4645882.233</v>
      </c>
      <c r="L16" s="50">
        <f>'2007'!C18</f>
        <v>4650461.3159999996</v>
      </c>
      <c r="M16" s="15">
        <f>'2008'!C18</f>
        <v>4206980.7410000004</v>
      </c>
      <c r="N16" s="50">
        <f>'2009'!C18</f>
        <v>3677526.9920000006</v>
      </c>
      <c r="O16" s="50">
        <f>'2010'!C18</f>
        <v>3405373.8630000004</v>
      </c>
      <c r="P16" s="50">
        <f>'2011'!C18</f>
        <v>3429152.7309999997</v>
      </c>
      <c r="Q16" s="50">
        <f>'2012'!C18</f>
        <v>3177790.9999999995</v>
      </c>
      <c r="R16" s="50">
        <f>'2013'!C18</f>
        <v>3381490.3060000003</v>
      </c>
      <c r="S16" s="50">
        <f>'2014'!C18</f>
        <v>3332695.4030000004</v>
      </c>
      <c r="T16" s="50">
        <f>'2015'!C18</f>
        <v>3381663.4679999999</v>
      </c>
      <c r="U16" s="50">
        <f>'2016'!C18</f>
        <v>3630859.4619999994</v>
      </c>
      <c r="V16" s="50">
        <f>'2017'!C18</f>
        <v>3808891.2709999997</v>
      </c>
      <c r="W16" s="51">
        <f>'2018'!C18</f>
        <v>3879640.7699999996</v>
      </c>
      <c r="X16" s="50">
        <f>'2019'!C18</f>
        <v>3702538.6390000004</v>
      </c>
      <c r="Y16" s="50">
        <f>'2020'!C18</f>
        <v>3829183.2410000004</v>
      </c>
      <c r="Z16" s="50">
        <f>'2021'!C18</f>
        <v>3588870.3739999998</v>
      </c>
      <c r="AA16" s="50">
        <f>'2022'!C18</f>
        <v>3694771.7280000006</v>
      </c>
      <c r="AB16" s="50">
        <f>'2023'!C18</f>
        <v>3631835.3040000009</v>
      </c>
      <c r="AC16" s="52">
        <f>'2024'!C18</f>
        <v>3652015.0580000002</v>
      </c>
    </row>
    <row r="17" spans="1:29" x14ac:dyDescent="0.2">
      <c r="A17" s="14" t="s">
        <v>19</v>
      </c>
      <c r="B17" s="16">
        <f>'1997'!C19</f>
        <v>1693261.1</v>
      </c>
      <c r="C17" s="50">
        <f>'1998'!C19</f>
        <v>1747396</v>
      </c>
      <c r="D17" s="50">
        <f>'1999'!C19</f>
        <v>1972673.6</v>
      </c>
      <c r="E17" s="50">
        <f>'2000'!C19</f>
        <v>2147565.2999999998</v>
      </c>
      <c r="F17" s="50">
        <f>'2001'!C19</f>
        <v>2185357.5</v>
      </c>
      <c r="G17" s="50">
        <f>'2002'!C19</f>
        <v>2382315.1</v>
      </c>
      <c r="H17" s="50">
        <f>'2003'!C19</f>
        <v>2577296.7999999998</v>
      </c>
      <c r="I17" s="50">
        <f>'2004'!C19</f>
        <v>2869067.1</v>
      </c>
      <c r="J17" s="50">
        <f>'2005'!C19</f>
        <v>3614344.4210000001</v>
      </c>
      <c r="K17" s="51">
        <f>'2006'!C19</f>
        <v>4233361.5550000006</v>
      </c>
      <c r="L17" s="50">
        <f>'2007'!C19</f>
        <v>4151109.1530000004</v>
      </c>
      <c r="M17" s="15">
        <f>'2008'!C19</f>
        <v>3623810.0150000001</v>
      </c>
      <c r="N17" s="50">
        <f>'2009'!C19</f>
        <v>3015895.92</v>
      </c>
      <c r="O17" s="50">
        <f>'2010'!C19</f>
        <v>3188921.4330000002</v>
      </c>
      <c r="P17" s="50">
        <f>'2011'!C19</f>
        <v>2969742.6370000001</v>
      </c>
      <c r="Q17" s="50">
        <f>'2012'!C19</f>
        <v>2883719.7039999999</v>
      </c>
      <c r="R17" s="50">
        <f>'2013'!C19</f>
        <v>3055251.7809999995</v>
      </c>
      <c r="S17" s="50">
        <f>'2014'!C19</f>
        <v>3018356.8339999998</v>
      </c>
      <c r="T17" s="50">
        <f>'2015'!C19</f>
        <v>3292410.5590000004</v>
      </c>
      <c r="U17" s="50">
        <f>'2016'!C19</f>
        <v>3846529.4469999997</v>
      </c>
      <c r="V17" s="50">
        <f>'2017'!C19</f>
        <v>3575899.8260000004</v>
      </c>
      <c r="W17" s="51">
        <f>'2018'!C19</f>
        <v>3568832.3480000002</v>
      </c>
      <c r="X17" s="50">
        <f>'2019'!C19</f>
        <v>3590484.2009999999</v>
      </c>
      <c r="Y17" s="50">
        <f>'2020'!C19</f>
        <v>3795879.7489999998</v>
      </c>
      <c r="Z17" s="50">
        <f>'2021'!C19</f>
        <v>3639873.8749999995</v>
      </c>
      <c r="AA17" s="50">
        <f>'2022'!C19</f>
        <v>3854381.7959999996</v>
      </c>
      <c r="AB17" s="50">
        <f>'2023'!C19</f>
        <v>4018790.6940000001</v>
      </c>
      <c r="AC17" s="52">
        <f>'2024'!C19</f>
        <v>4008168.2030000002</v>
      </c>
    </row>
    <row r="18" spans="1:29" x14ac:dyDescent="0.2">
      <c r="A18" s="14" t="s">
        <v>20</v>
      </c>
      <c r="B18" s="16">
        <f>'1997'!C20</f>
        <v>89488145.700000003</v>
      </c>
      <c r="C18" s="16">
        <f>'1998'!C20</f>
        <v>90195563.900000006</v>
      </c>
      <c r="D18" s="16">
        <f>'1999'!C20</f>
        <v>93055469.400000006</v>
      </c>
      <c r="E18" s="50">
        <f>'2000'!C20</f>
        <v>98060291.900000006</v>
      </c>
      <c r="F18" s="50">
        <f>'2001'!C20</f>
        <v>99032404.700000003</v>
      </c>
      <c r="G18" s="50">
        <f>'2002'!C20</f>
        <v>103734523.5</v>
      </c>
      <c r="H18" s="50">
        <f>'2003'!C20</f>
        <v>105598566</v>
      </c>
      <c r="I18" s="50">
        <f>'2004'!C20</f>
        <v>113872700.3</v>
      </c>
      <c r="J18" s="50">
        <f>'2005'!C20</f>
        <v>128937882.824</v>
      </c>
      <c r="K18" s="51">
        <f>'2006'!C20</f>
        <v>138067098.565</v>
      </c>
      <c r="L18" s="50">
        <f>'2007'!C20</f>
        <v>135292169.64399999</v>
      </c>
      <c r="M18" s="15">
        <f>'2008'!C20</f>
        <v>123432390.223</v>
      </c>
      <c r="N18" s="50">
        <f>'2009'!C20</f>
        <v>109112489.18399999</v>
      </c>
      <c r="O18" s="50">
        <f>'2010'!C20</f>
        <v>102103054.572</v>
      </c>
      <c r="P18" s="50">
        <f>'2011'!C20</f>
        <v>104697735.625</v>
      </c>
      <c r="Q18" s="50">
        <f>'2012'!C20</f>
        <v>97161250.934999987</v>
      </c>
      <c r="R18" s="50">
        <f>'2013'!C20</f>
        <v>98642394.632999986</v>
      </c>
      <c r="S18" s="50">
        <f>'2014'!C20</f>
        <v>100760348.66900001</v>
      </c>
      <c r="T18" s="50">
        <f>'2015'!C20</f>
        <v>103112977.23300001</v>
      </c>
      <c r="U18" s="50">
        <f>'2016'!C20</f>
        <v>110373697.28300001</v>
      </c>
      <c r="V18" s="50">
        <f>'2017'!C20</f>
        <v>117034032.32900001</v>
      </c>
      <c r="W18" s="51">
        <f>'2018'!C20</f>
        <v>121366592.70100002</v>
      </c>
      <c r="X18" s="50">
        <f>'2019'!C20</f>
        <v>120329485.81999999</v>
      </c>
      <c r="Y18" s="50">
        <f>'2020'!C20</f>
        <v>124334610.23</v>
      </c>
      <c r="Z18" s="50">
        <f>'2021'!C20</f>
        <v>120079143.383</v>
      </c>
      <c r="AA18" s="50">
        <f>'2022'!C20</f>
        <v>124841580.527</v>
      </c>
      <c r="AB18" s="50">
        <f>'2023'!C20</f>
        <v>126295133.948</v>
      </c>
      <c r="AC18" s="52">
        <f>'2024'!C20</f>
        <v>126400048.79699999</v>
      </c>
    </row>
    <row r="19" spans="1:29" x14ac:dyDescent="0.2">
      <c r="A19" s="14" t="s">
        <v>22</v>
      </c>
      <c r="B19" s="16">
        <f>'1997'!C21</f>
        <v>21727458.5</v>
      </c>
      <c r="C19" s="16">
        <f>'1998'!C21</f>
        <v>21801801.800000001</v>
      </c>
      <c r="D19" s="16">
        <f>'1999'!C21</f>
        <v>23133340.399999999</v>
      </c>
      <c r="E19" s="50">
        <f>'2000'!C21</f>
        <v>24010492.199999999</v>
      </c>
      <c r="F19" s="50">
        <f>'2001'!C21</f>
        <v>24262294.800000001</v>
      </c>
      <c r="G19" s="50">
        <f>'2002'!C21</f>
        <v>24331776.899999999</v>
      </c>
      <c r="H19" s="50">
        <f>'2003'!C21</f>
        <v>25166703.600000001</v>
      </c>
      <c r="I19" s="50">
        <f>'2004'!C21</f>
        <v>26987631.699999999</v>
      </c>
      <c r="J19" s="50">
        <f>'2005'!C21</f>
        <v>30831789.103</v>
      </c>
      <c r="K19" s="51">
        <f>'2006'!C21</f>
        <v>33284863.577999994</v>
      </c>
      <c r="L19" s="50">
        <f>'2007'!C21</f>
        <v>32869468.825000007</v>
      </c>
      <c r="M19" s="15">
        <f>'2008'!C21</f>
        <v>30524798.672000006</v>
      </c>
      <c r="N19" s="50">
        <f>'2009'!C21</f>
        <v>28135685.448999997</v>
      </c>
      <c r="O19" s="50">
        <f>'2010'!C21</f>
        <v>25606969.688999996</v>
      </c>
      <c r="P19" s="50">
        <f>'2011'!C21</f>
        <v>26407830.750000004</v>
      </c>
      <c r="Q19" s="50">
        <f>'2012'!C21</f>
        <v>24611097.618999999</v>
      </c>
      <c r="R19" s="50">
        <f>'2013'!C21</f>
        <v>25352544.420999996</v>
      </c>
      <c r="S19" s="50">
        <f>'2014'!C21</f>
        <v>25675458.221000001</v>
      </c>
      <c r="T19" s="50">
        <f>'2015'!C21</f>
        <v>26602971.375</v>
      </c>
      <c r="U19" s="50">
        <f>'2016'!C21</f>
        <v>28552170.329000004</v>
      </c>
      <c r="V19" s="50">
        <f>'2017'!C21</f>
        <v>29802057.088999998</v>
      </c>
      <c r="W19" s="51">
        <f>'2018'!C21</f>
        <v>30820658.576000001</v>
      </c>
      <c r="X19" s="50">
        <f>'2019'!C21</f>
        <v>30143542.751000002</v>
      </c>
      <c r="Y19" s="50">
        <f>'2020'!C21</f>
        <v>31349004.960999999</v>
      </c>
      <c r="Z19" s="50">
        <f>'2021'!C21</f>
        <v>30607357.520999998</v>
      </c>
      <c r="AA19" s="50">
        <f>'2022'!C21</f>
        <v>32643589.448000003</v>
      </c>
      <c r="AB19" s="50">
        <f>'2023'!C21</f>
        <v>33632527.754000001</v>
      </c>
      <c r="AC19" s="52">
        <f>'2024'!C21</f>
        <v>32822076.784000002</v>
      </c>
    </row>
    <row r="20" spans="1:29" x14ac:dyDescent="0.2">
      <c r="A20" s="14" t="s">
        <v>21</v>
      </c>
      <c r="B20" s="16">
        <f>'1997'!C22</f>
        <v>3201744</v>
      </c>
      <c r="C20" s="50">
        <f>'1998'!C22</f>
        <v>3201879.2</v>
      </c>
      <c r="D20" s="50">
        <f>'1999'!C22</f>
        <v>3433595.5</v>
      </c>
      <c r="E20" s="50">
        <f>'2000'!C22</f>
        <v>3563822.3</v>
      </c>
      <c r="F20" s="50">
        <f>'2001'!C22</f>
        <v>3602155</v>
      </c>
      <c r="G20" s="50">
        <f>'2002'!C22</f>
        <v>3540882</v>
      </c>
      <c r="H20" s="50">
        <f>'2003'!C22</f>
        <v>3614792.8</v>
      </c>
      <c r="I20" s="50">
        <f>'2004'!C22</f>
        <v>3942388</v>
      </c>
      <c r="J20" s="50">
        <f>'2005'!C22</f>
        <v>4420023.3089999994</v>
      </c>
      <c r="K20" s="51">
        <f>'2006'!C22</f>
        <v>5758894.7199999997</v>
      </c>
      <c r="L20" s="50">
        <f>'2007'!C22</f>
        <v>5397529.5729999999</v>
      </c>
      <c r="M20" s="15">
        <f>'2008'!C22</f>
        <v>5019791.8279999988</v>
      </c>
      <c r="N20" s="50">
        <f>'2009'!C22</f>
        <v>4554638.1440000003</v>
      </c>
      <c r="O20" s="50">
        <f>'2010'!C22</f>
        <v>4195060.1809999999</v>
      </c>
      <c r="P20" s="50">
        <f>'2011'!C22</f>
        <v>4204793.7220000001</v>
      </c>
      <c r="Q20" s="50">
        <f>'2012'!C22</f>
        <v>4088461.9559999998</v>
      </c>
      <c r="R20" s="50">
        <f>'2013'!C22</f>
        <v>4248019.7370000007</v>
      </c>
      <c r="S20" s="50">
        <f>'2014'!C22</f>
        <v>4349890.1549999993</v>
      </c>
      <c r="T20" s="50">
        <f>'2015'!C22</f>
        <v>4576163.5189999994</v>
      </c>
      <c r="U20" s="50">
        <f>'2016'!C22</f>
        <v>5016352.2939999998</v>
      </c>
      <c r="V20" s="50">
        <f>'2017'!C22</f>
        <v>5315176.2000000011</v>
      </c>
      <c r="W20" s="51">
        <f>'2018'!C22</f>
        <v>5383944.1310000001</v>
      </c>
      <c r="X20" s="50">
        <f>'2019'!C22</f>
        <v>5408199.0750000002</v>
      </c>
      <c r="Y20" s="50">
        <f>'2020'!C22</f>
        <v>5608554.7459999993</v>
      </c>
      <c r="Z20" s="50">
        <f>'2021'!C22</f>
        <v>5373593.4520000005</v>
      </c>
      <c r="AA20" s="50">
        <f>'2022'!C22</f>
        <v>5615094.4949999992</v>
      </c>
      <c r="AB20" s="50">
        <f>'2023'!C22</f>
        <v>5672115.4349999996</v>
      </c>
      <c r="AC20" s="52">
        <f>'2024'!C22</f>
        <v>5666194.618999999</v>
      </c>
    </row>
    <row r="21" spans="1:29" x14ac:dyDescent="0.2">
      <c r="A21" s="14" t="s">
        <v>23</v>
      </c>
      <c r="B21" s="16">
        <f>'1997'!C23</f>
        <v>1062396.6000000001</v>
      </c>
      <c r="C21" s="16">
        <f>'1998'!C23</f>
        <v>1069664</v>
      </c>
      <c r="D21" s="16">
        <f>'1999'!C23</f>
        <v>1169001.8999999999</v>
      </c>
      <c r="E21" s="50">
        <f>'2000'!C23</f>
        <v>1217214.5</v>
      </c>
      <c r="F21" s="50">
        <f>'2001'!C23</f>
        <v>1232229.1000000001</v>
      </c>
      <c r="G21" s="50">
        <f>'2002'!C23</f>
        <v>1237202.7</v>
      </c>
      <c r="H21" s="50">
        <f>'2003'!C23</f>
        <v>1259177.5</v>
      </c>
      <c r="I21" s="50">
        <f>'2004'!C23</f>
        <v>1299924.3</v>
      </c>
      <c r="J21" s="50">
        <f>'2005'!C23</f>
        <v>1540999.855</v>
      </c>
      <c r="K21" s="51">
        <f>'2006'!C23</f>
        <v>1660110.7879999997</v>
      </c>
      <c r="L21" s="50">
        <f>'2007'!C23</f>
        <v>1869311.9910000004</v>
      </c>
      <c r="M21" s="15">
        <f>'2008'!C23</f>
        <v>1679241.1910000003</v>
      </c>
      <c r="N21" s="50">
        <f>'2009'!C23</f>
        <v>1353229.5199999998</v>
      </c>
      <c r="O21" s="50">
        <f>'2010'!C23</f>
        <v>1296955.0859999999</v>
      </c>
      <c r="P21" s="50">
        <f>'2011'!C23</f>
        <v>1276652.9130000002</v>
      </c>
      <c r="Q21" s="50">
        <f>'2012'!C23</f>
        <v>1202802.166</v>
      </c>
      <c r="R21" s="50">
        <f>'2013'!C23</f>
        <v>1235526.3320000002</v>
      </c>
      <c r="S21" s="50">
        <f>'2014'!C23</f>
        <v>1249036.4339999999</v>
      </c>
      <c r="T21" s="50">
        <f>'2015'!C23</f>
        <v>1227832.9839999999</v>
      </c>
      <c r="U21" s="50">
        <f>'2016'!C23</f>
        <v>1291656.6769999999</v>
      </c>
      <c r="V21" s="50">
        <f>'2017'!C23</f>
        <v>1340575.145</v>
      </c>
      <c r="W21" s="51">
        <f>'2018'!C23</f>
        <v>1382219.6879999998</v>
      </c>
      <c r="X21" s="50">
        <f>'2019'!C23</f>
        <v>1354124.11</v>
      </c>
      <c r="Y21" s="50">
        <f>'2020'!C23</f>
        <v>1396370.2629999998</v>
      </c>
      <c r="Z21" s="50">
        <f>'2021'!C23</f>
        <v>1351845.568</v>
      </c>
      <c r="AA21" s="50">
        <f>'2022'!C23</f>
        <v>1474365.111</v>
      </c>
      <c r="AB21" s="50">
        <f>'2023'!C23</f>
        <v>1510589.7880000002</v>
      </c>
      <c r="AC21" s="52">
        <f>'2024'!C23</f>
        <v>1596876.476</v>
      </c>
    </row>
    <row r="22" spans="1:29" x14ac:dyDescent="0.2">
      <c r="A22" s="14" t="s">
        <v>24</v>
      </c>
      <c r="B22" s="50">
        <f>'1997'!C24</f>
        <v>5460771.2999999998</v>
      </c>
      <c r="C22" s="16">
        <f>'1998'!C24</f>
        <v>13968319.800000001</v>
      </c>
      <c r="D22" s="16">
        <f>'1999'!C24</f>
        <v>16696090.199999999</v>
      </c>
      <c r="E22" s="50">
        <f>'2000'!C24</f>
        <v>16445555.6</v>
      </c>
      <c r="F22" s="50">
        <f>'2001'!C24</f>
        <v>17038948.199999999</v>
      </c>
      <c r="G22" s="50">
        <f>'2002'!C24</f>
        <v>21813326.800000001</v>
      </c>
      <c r="H22" s="50">
        <f>'2003'!C24</f>
        <v>23507093</v>
      </c>
      <c r="I22" s="50">
        <f>'2004'!C24</f>
        <v>24684411.800000001</v>
      </c>
      <c r="J22" s="50">
        <f>'2005'!C24</f>
        <v>29846118.371000003</v>
      </c>
      <c r="K22" s="51">
        <f>'2006'!C24</f>
        <v>39220175.503000006</v>
      </c>
      <c r="L22" s="50">
        <f>'2007'!C24</f>
        <v>40544597.736999996</v>
      </c>
      <c r="M22" s="15">
        <f>'2008'!C24</f>
        <v>35053530.773000002</v>
      </c>
      <c r="N22" s="50">
        <f>'2009'!C24</f>
        <v>28581949.375999998</v>
      </c>
      <c r="O22" s="50">
        <f>'2010'!C24</f>
        <v>24402934.002</v>
      </c>
      <c r="P22" s="50">
        <f>'2011'!C24</f>
        <v>24404122.138</v>
      </c>
      <c r="Q22" s="50">
        <f>'2012'!C24</f>
        <v>20908711.687999997</v>
      </c>
      <c r="R22" s="50">
        <f>'2013'!C24</f>
        <v>19811697.092999998</v>
      </c>
      <c r="S22" s="50">
        <f>'2014'!C24</f>
        <v>20070724.591000002</v>
      </c>
      <c r="T22" s="50">
        <f>'2015'!C24</f>
        <v>19328221.266999997</v>
      </c>
      <c r="U22" s="50">
        <f>'2016'!C24</f>
        <v>20442275.026999999</v>
      </c>
      <c r="V22" s="50">
        <f>'2017'!C24</f>
        <v>20304947.521000002</v>
      </c>
      <c r="W22" s="51">
        <f>'2018'!C24</f>
        <v>20473338.151999999</v>
      </c>
      <c r="X22" s="50">
        <f>'2019'!C24</f>
        <v>20150204.073000006</v>
      </c>
      <c r="Y22" s="50">
        <f>'2020'!C24</f>
        <v>5831647.097000001</v>
      </c>
      <c r="Z22" s="50">
        <f>'2021'!C24</f>
        <v>20716383.991000004</v>
      </c>
      <c r="AA22" s="50">
        <f>'2022'!C24</f>
        <v>23178239.033</v>
      </c>
      <c r="AB22" s="50">
        <f>'2023'!C24</f>
        <v>22444169.583999995</v>
      </c>
      <c r="AC22" s="52">
        <f>'2024'!C24</f>
        <v>21199714.859999999</v>
      </c>
    </row>
    <row r="23" spans="1:29" x14ac:dyDescent="0.2">
      <c r="A23" s="14" t="s">
        <v>25</v>
      </c>
      <c r="B23" s="16">
        <f>'1997'!C25</f>
        <v>833147.3</v>
      </c>
      <c r="C23" s="50">
        <f>'1998'!C25</f>
        <v>828110.1</v>
      </c>
      <c r="D23" s="50">
        <f>'1999'!C25</f>
        <v>886717.8</v>
      </c>
      <c r="E23" s="50">
        <f>'2000'!C25</f>
        <v>900523.1</v>
      </c>
      <c r="F23" s="50">
        <f>'2001'!C25</f>
        <v>908712.9</v>
      </c>
      <c r="G23" s="50">
        <f>'2002'!C25</f>
        <v>914494.1</v>
      </c>
      <c r="H23" s="50">
        <f>'2003'!C25</f>
        <v>951604</v>
      </c>
      <c r="I23" s="50">
        <f>'2004'!C25</f>
        <v>982156.3</v>
      </c>
      <c r="J23" s="50">
        <f>'2005'!C25</f>
        <v>1084528.963</v>
      </c>
      <c r="K23" s="51">
        <f>'2006'!C25</f>
        <v>1143750.1270000001</v>
      </c>
      <c r="L23" s="50">
        <f>'2007'!C25</f>
        <v>1256797.865</v>
      </c>
      <c r="M23" s="15">
        <f>'2008'!C25</f>
        <v>1209955.1089999997</v>
      </c>
      <c r="N23" s="50">
        <f>'2009'!C25</f>
        <v>1031740.6109999999</v>
      </c>
      <c r="O23" s="50">
        <f>'2010'!C25</f>
        <v>971416.77200000011</v>
      </c>
      <c r="P23" s="50">
        <f>'2011'!C25</f>
        <v>992214.29599999997</v>
      </c>
      <c r="Q23" s="50">
        <f>'2012'!C25</f>
        <v>933116.11600000015</v>
      </c>
      <c r="R23" s="50">
        <f>'2013'!C25</f>
        <v>1035659.4249999999</v>
      </c>
      <c r="S23" s="50">
        <f>'2014'!C25</f>
        <v>1044035.113</v>
      </c>
      <c r="T23" s="50">
        <f>'2015'!C25</f>
        <v>1001257.395</v>
      </c>
      <c r="U23" s="50">
        <f>'2016'!C25</f>
        <v>1079737.45</v>
      </c>
      <c r="V23" s="50">
        <f>'2017'!C25</f>
        <v>1128870.5920000002</v>
      </c>
      <c r="W23" s="51">
        <f>'2018'!C25</f>
        <v>1310449.0249999999</v>
      </c>
      <c r="X23" s="50">
        <f>'2019'!C25</f>
        <v>1281583.0890000002</v>
      </c>
      <c r="Y23" s="50">
        <f>'2020'!C25</f>
        <v>1333923.0899999999</v>
      </c>
      <c r="Z23" s="50">
        <f>'2021'!C25</f>
        <v>1185367.8619999997</v>
      </c>
      <c r="AA23" s="50">
        <f>'2022'!C25</f>
        <v>1226230.976</v>
      </c>
      <c r="AB23" s="50">
        <f>'2023'!C25</f>
        <v>1451710.8059999996</v>
      </c>
      <c r="AC23" s="52">
        <f>'2024'!C25</f>
        <v>1450407.0519999999</v>
      </c>
    </row>
    <row r="24" spans="1:29" x14ac:dyDescent="0.2">
      <c r="A24" s="14" t="s">
        <v>26</v>
      </c>
      <c r="B24" s="16">
        <f>'1997'!C26</f>
        <v>811801.1</v>
      </c>
      <c r="C24" s="50">
        <f>'1998'!C26</f>
        <v>1016217.4</v>
      </c>
      <c r="D24" s="50">
        <f>'1999'!C26</f>
        <v>1201099.2</v>
      </c>
      <c r="E24" s="50">
        <f>'2000'!C26</f>
        <v>1426119.8</v>
      </c>
      <c r="F24" s="50">
        <f>'2001'!C26</f>
        <v>1467296.2</v>
      </c>
      <c r="G24" s="50">
        <f>'2002'!C26</f>
        <v>1366308.7</v>
      </c>
      <c r="H24" s="50">
        <f>'2003'!C26</f>
        <v>1575156.9</v>
      </c>
      <c r="I24" s="50">
        <f>'2004'!C26</f>
        <v>1876696.4</v>
      </c>
      <c r="J24" s="50">
        <f>'2005'!C26</f>
        <v>2377891.83</v>
      </c>
      <c r="K24" s="51">
        <f>'2006'!C26</f>
        <v>2917713.9980000001</v>
      </c>
      <c r="L24" s="50">
        <f>'2007'!C26</f>
        <v>2783156.9110000003</v>
      </c>
      <c r="M24" s="15">
        <f>'2008'!C26</f>
        <v>2031644.679</v>
      </c>
      <c r="N24" s="50">
        <f>'2009'!C26</f>
        <v>1640429.9230000002</v>
      </c>
      <c r="O24" s="50">
        <f>'2010'!C26</f>
        <v>1490526.385</v>
      </c>
      <c r="P24" s="50">
        <f>'2011'!C26</f>
        <v>1456965.7690000001</v>
      </c>
      <c r="Q24" s="50">
        <f>'2012'!C26</f>
        <v>1407720.35</v>
      </c>
      <c r="R24" s="50">
        <f>'2013'!C26</f>
        <v>1430367.5190000001</v>
      </c>
      <c r="S24" s="50">
        <f>'2014'!C26</f>
        <v>1386004.24</v>
      </c>
      <c r="T24" s="50">
        <f>'2015'!C26</f>
        <v>1514089.37</v>
      </c>
      <c r="U24" s="50">
        <f>'2016'!C26</f>
        <v>1700401.308</v>
      </c>
      <c r="V24" s="50">
        <f>'2017'!C26</f>
        <v>1746141.6360000002</v>
      </c>
      <c r="W24" s="51">
        <f>'2018'!C26</f>
        <v>6440882.972000001</v>
      </c>
      <c r="X24" s="50">
        <f>'2019'!C26</f>
        <v>7159518.6859999998</v>
      </c>
      <c r="Y24" s="50">
        <f>'2020'!C26</f>
        <v>1854877.8319999999</v>
      </c>
      <c r="Z24" s="50">
        <f>'2021'!C26</f>
        <v>7312335.7910000002</v>
      </c>
      <c r="AA24" s="50">
        <f>'2022'!C26</f>
        <v>7273672.3030000003</v>
      </c>
      <c r="AB24" s="50">
        <f>'2023'!C26</f>
        <v>7483606.0419999994</v>
      </c>
      <c r="AC24" s="52">
        <f>'2024'!C26</f>
        <v>6989002.2159999991</v>
      </c>
    </row>
    <row r="25" spans="1:29" x14ac:dyDescent="0.2">
      <c r="A25" s="14" t="s">
        <v>27</v>
      </c>
      <c r="B25" s="16">
        <f>'1997'!C27</f>
        <v>577480.69999999995</v>
      </c>
      <c r="C25" s="16">
        <f>'1998'!C27</f>
        <v>719965.4</v>
      </c>
      <c r="D25" s="16">
        <f>'1999'!C27</f>
        <v>924930.1</v>
      </c>
      <c r="E25" s="50">
        <f>'2000'!C27</f>
        <v>1024283.1</v>
      </c>
      <c r="F25" s="50">
        <f>'2001'!C27</f>
        <v>1055224.1000000001</v>
      </c>
      <c r="G25" s="50">
        <f>'2002'!C27</f>
        <v>998837</v>
      </c>
      <c r="H25" s="50">
        <f>'2003'!C27</f>
        <v>1085955.6000000001</v>
      </c>
      <c r="I25" s="50">
        <f>'2004'!C27</f>
        <v>1237187.8999999999</v>
      </c>
      <c r="J25" s="50">
        <f>'2005'!C27</f>
        <v>1613490.946</v>
      </c>
      <c r="K25" s="51">
        <f>'2006'!C27</f>
        <v>2002068.037</v>
      </c>
      <c r="L25" s="50">
        <f>'2007'!C27</f>
        <v>2345496.2599999998</v>
      </c>
      <c r="M25" s="15">
        <f>'2008'!C27</f>
        <v>1978183.5049999999</v>
      </c>
      <c r="N25" s="50">
        <f>'2009'!C27</f>
        <v>1544563.9639999999</v>
      </c>
      <c r="O25" s="50">
        <f>'2010'!C27</f>
        <v>1434131.1300000001</v>
      </c>
      <c r="P25" s="50">
        <f>'2011'!C27</f>
        <v>1322029.3470000001</v>
      </c>
      <c r="Q25" s="50">
        <f>'2012'!C27</f>
        <v>1289799.4339999999</v>
      </c>
      <c r="R25" s="50">
        <f>'2013'!C27</f>
        <v>1389874.402</v>
      </c>
      <c r="S25" s="50">
        <f>'2014'!C27</f>
        <v>1368628.183</v>
      </c>
      <c r="T25" s="50">
        <f>'2015'!C27</f>
        <v>1538763.591</v>
      </c>
      <c r="U25" s="50">
        <f>'2016'!C27</f>
        <v>981612.0120000001</v>
      </c>
      <c r="V25" s="50">
        <f>'2017'!C27</f>
        <v>976819.0780000001</v>
      </c>
      <c r="W25" s="51">
        <f>'2018'!C27</f>
        <v>980251.20299999998</v>
      </c>
      <c r="X25" s="50">
        <f>'2019'!C27</f>
        <v>956763.67200000002</v>
      </c>
      <c r="Y25" s="50">
        <f>'2020'!C27</f>
        <v>1238256.976</v>
      </c>
      <c r="Z25" s="50">
        <f>'2021'!C27</f>
        <v>1202912.4359999998</v>
      </c>
      <c r="AA25" s="50">
        <f>'2022'!C27</f>
        <v>1074460.473</v>
      </c>
      <c r="AB25" s="50">
        <f>'2023'!C27</f>
        <v>1087961.301</v>
      </c>
      <c r="AC25" s="52">
        <f>'2024'!C27</f>
        <v>1299189.2650000001</v>
      </c>
    </row>
    <row r="26" spans="1:29" x14ac:dyDescent="0.2">
      <c r="A26" s="14" t="s">
        <v>28</v>
      </c>
      <c r="B26" s="16">
        <f>'1997'!C28</f>
        <v>6840028.2999999998</v>
      </c>
      <c r="C26" s="50">
        <f>'1998'!C28</f>
        <v>6762749.4000000004</v>
      </c>
      <c r="D26" s="50">
        <f>'1999'!C28</f>
        <v>7060486</v>
      </c>
      <c r="E26" s="50">
        <f>'2000'!C28</f>
        <v>6855495</v>
      </c>
      <c r="F26" s="50">
        <f>'2001'!C28</f>
        <v>6886138.4000000004</v>
      </c>
      <c r="G26" s="50">
        <f>'2002'!C28</f>
        <v>7036712.9000000004</v>
      </c>
      <c r="H26" s="50">
        <f>'2003'!C28</f>
        <v>7124346.2000000002</v>
      </c>
      <c r="I26" s="50">
        <f>'2004'!C28</f>
        <v>7199020.2000000002</v>
      </c>
      <c r="J26" s="50">
        <f>'2005'!C28</f>
        <v>7623268.2199999997</v>
      </c>
      <c r="K26" s="51">
        <f>'2006'!C28</f>
        <v>7617435.0209999997</v>
      </c>
      <c r="L26" s="50">
        <f>'2007'!C28</f>
        <v>7334020.1770000001</v>
      </c>
      <c r="M26" s="15">
        <f>'2008'!C28</f>
        <v>7327793.1699999999</v>
      </c>
      <c r="N26" s="50">
        <f>'2009'!C28</f>
        <v>6880096.5120000001</v>
      </c>
      <c r="O26" s="50">
        <f>'2010'!C28</f>
        <v>6608681.2699999996</v>
      </c>
      <c r="P26" s="50">
        <f>'2011'!C28</f>
        <v>7040031.618999999</v>
      </c>
      <c r="Q26" s="50">
        <f>'2012'!C28</f>
        <v>6543976.8329999987</v>
      </c>
      <c r="R26" s="50">
        <f>'2013'!C28</f>
        <v>7061290.8470000001</v>
      </c>
      <c r="S26" s="50">
        <f>'2014'!C28</f>
        <v>29814417.390000001</v>
      </c>
      <c r="T26" s="50">
        <f>'2015'!C28</f>
        <v>30199801.335000001</v>
      </c>
      <c r="U26" s="50">
        <f>'2016'!C28</f>
        <v>43650924.215999991</v>
      </c>
      <c r="V26" s="50">
        <f>'2017'!C28</f>
        <v>41965814.530000009</v>
      </c>
      <c r="W26" s="51">
        <f>'2018'!C28</f>
        <v>39951188.989999987</v>
      </c>
      <c r="X26" s="50">
        <f>'2019'!C28</f>
        <v>39112455.960000001</v>
      </c>
      <c r="Y26" s="50">
        <f>'2020'!C28</f>
        <v>8225382.5889999997</v>
      </c>
      <c r="Z26" s="50">
        <f>'2021'!C28</f>
        <v>38956514.477000006</v>
      </c>
      <c r="AA26" s="50">
        <f>'2022'!C28</f>
        <v>39003701.064000003</v>
      </c>
      <c r="AB26" s="50">
        <f>'2023'!C28</f>
        <v>34196673.979999997</v>
      </c>
      <c r="AC26" s="52">
        <f>'2024'!C28</f>
        <v>35764164.539000005</v>
      </c>
    </row>
    <row r="27" spans="1:29" x14ac:dyDescent="0.2">
      <c r="A27" s="14" t="s">
        <v>29</v>
      </c>
      <c r="B27" s="16">
        <f>'1997'!C29</f>
        <v>3189668.1</v>
      </c>
      <c r="C27" s="16">
        <f>'1998'!C29</f>
        <v>3290499.5</v>
      </c>
      <c r="D27" s="16">
        <f>'1999'!C29</f>
        <v>3612798.1</v>
      </c>
      <c r="E27" s="50">
        <f>'2000'!C29</f>
        <v>3713957.3</v>
      </c>
      <c r="F27" s="50">
        <f>'2001'!C29</f>
        <v>3759911.1</v>
      </c>
      <c r="G27" s="50">
        <f>'2002'!C29</f>
        <v>3708504.8</v>
      </c>
      <c r="H27" s="50">
        <f>'2003'!C29</f>
        <v>4050115.2</v>
      </c>
      <c r="I27" s="50">
        <f>'2004'!C29</f>
        <v>4555712.2</v>
      </c>
      <c r="J27" s="50">
        <f>'2005'!C29</f>
        <v>4735050.0350000001</v>
      </c>
      <c r="K27" s="51">
        <f>'2006'!C29</f>
        <v>4944515.2870000005</v>
      </c>
      <c r="L27" s="50">
        <f>'2007'!C29</f>
        <v>4788592.9270000001</v>
      </c>
      <c r="M27" s="15">
        <f>'2008'!C29</f>
        <v>4508462.9989999998</v>
      </c>
      <c r="N27" s="50">
        <f>'2009'!C29</f>
        <v>3893787.0780000002</v>
      </c>
      <c r="O27" s="50">
        <f>'2010'!C29</f>
        <v>3696569.1459999997</v>
      </c>
      <c r="P27" s="50">
        <f>'2011'!C29</f>
        <v>3937135.9439999997</v>
      </c>
      <c r="Q27" s="50">
        <f>'2012'!C29</f>
        <v>3712174.5339999995</v>
      </c>
      <c r="R27" s="50">
        <f>'2013'!C29</f>
        <v>3830544.8139999998</v>
      </c>
      <c r="S27" s="50">
        <f>'2014'!C29</f>
        <v>3868530.4010000001</v>
      </c>
      <c r="T27" s="50">
        <f>'2015'!C29</f>
        <v>3999941.6529999999</v>
      </c>
      <c r="U27" s="50">
        <f>'2016'!C29</f>
        <v>4191105.5580000007</v>
      </c>
      <c r="V27" s="50">
        <f>'2017'!C29</f>
        <v>4369976.3509999998</v>
      </c>
      <c r="W27" s="51">
        <f>'2018'!C29</f>
        <v>4461005.3590000002</v>
      </c>
      <c r="X27" s="50">
        <f>'2019'!C29</f>
        <v>4594642.0420000004</v>
      </c>
      <c r="Y27" s="50">
        <f>'2020'!C29</f>
        <v>4750649.0730000008</v>
      </c>
      <c r="Z27" s="50">
        <f>'2021'!C29</f>
        <v>4395179.0690000001</v>
      </c>
      <c r="AA27" s="50">
        <f>'2022'!C29</f>
        <v>4771675.2090000007</v>
      </c>
      <c r="AB27" s="50">
        <f>'2023'!C29</f>
        <v>4809341.7740000002</v>
      </c>
      <c r="AC27" s="52">
        <f>'2024'!C29</f>
        <v>4809188.3090000004</v>
      </c>
    </row>
    <row r="28" spans="1:29" x14ac:dyDescent="0.2">
      <c r="A28" s="14" t="s">
        <v>30</v>
      </c>
      <c r="B28" s="16">
        <f>'1997'!C30</f>
        <v>7243152.4000000004</v>
      </c>
      <c r="C28" s="50">
        <f>'1998'!C30</f>
        <v>7504374.4000000004</v>
      </c>
      <c r="D28" s="50">
        <f>'1999'!C30</f>
        <v>8002055.7999999998</v>
      </c>
      <c r="E28" s="50">
        <f>'2000'!C30</f>
        <v>8277379</v>
      </c>
      <c r="F28" s="50">
        <f>'2001'!C30</f>
        <v>8367123.0999999996</v>
      </c>
      <c r="G28" s="50">
        <f>'2002'!C30</f>
        <v>8266331.4000000004</v>
      </c>
      <c r="H28" s="50">
        <f>'2003'!C30</f>
        <v>8414390.5999999996</v>
      </c>
      <c r="I28" s="50">
        <f>'2004'!C30</f>
        <v>9408848.5999999996</v>
      </c>
      <c r="J28" s="50">
        <f>'2005'!C30</f>
        <v>10643541.837000001</v>
      </c>
      <c r="K28" s="51">
        <f>'2006'!C30</f>
        <v>11378216.059</v>
      </c>
      <c r="L28" s="50">
        <f>'2007'!C30</f>
        <v>11243750.983999999</v>
      </c>
      <c r="M28" s="15">
        <f>'2008'!C30</f>
        <v>10685454.798999999</v>
      </c>
      <c r="N28" s="50">
        <f>'2009'!C30</f>
        <v>9013592.9409999996</v>
      </c>
      <c r="O28" s="50">
        <f>'2010'!C30</f>
        <v>8653870.186999999</v>
      </c>
      <c r="P28" s="50">
        <f>'2011'!C30</f>
        <v>8956886.0620000008</v>
      </c>
      <c r="Q28" s="50">
        <f>'2012'!C30</f>
        <v>8501540.0040000007</v>
      </c>
      <c r="R28" s="50">
        <f>'2013'!C30</f>
        <v>8568646.8610000014</v>
      </c>
      <c r="S28" s="50">
        <f>'2014'!C30</f>
        <v>8666732.5469999984</v>
      </c>
      <c r="T28" s="50">
        <f>'2015'!C30</f>
        <v>9180447.6530000009</v>
      </c>
      <c r="U28" s="50">
        <f>'2016'!C30</f>
        <v>10110139.978</v>
      </c>
      <c r="V28" s="50">
        <f>'2017'!C30</f>
        <v>10536962.25</v>
      </c>
      <c r="W28" s="51">
        <f>'2018'!C30</f>
        <v>10779793.149</v>
      </c>
      <c r="X28" s="50">
        <f>'2019'!C30</f>
        <v>10549493.655000001</v>
      </c>
      <c r="Y28" s="50">
        <f>'2020'!C30</f>
        <v>10940616.832</v>
      </c>
      <c r="Z28" s="50">
        <f>'2021'!C30</f>
        <v>10552703.480999999</v>
      </c>
      <c r="AA28" s="50">
        <f>'2022'!C30</f>
        <v>10922481.943</v>
      </c>
      <c r="AB28" s="50">
        <f>'2023'!C30</f>
        <v>11076178.395</v>
      </c>
      <c r="AC28" s="52">
        <f>'2024'!C30</f>
        <v>11634445.688999999</v>
      </c>
    </row>
    <row r="29" spans="1:29" x14ac:dyDescent="0.2">
      <c r="A29" s="14" t="s">
        <v>31</v>
      </c>
      <c r="B29" s="16">
        <f>'1997'!C31</f>
        <v>10269106.300000001</v>
      </c>
      <c r="C29" s="50">
        <f>'1998'!C31</f>
        <v>10449944.5</v>
      </c>
      <c r="D29" s="50">
        <f>'1999'!C31</f>
        <v>11381544.699999999</v>
      </c>
      <c r="E29" s="50">
        <f>'2000'!C31</f>
        <v>11878416.1</v>
      </c>
      <c r="F29" s="50">
        <f>'2001'!C31</f>
        <v>12029819.5</v>
      </c>
      <c r="G29" s="50">
        <f>'2002'!C31</f>
        <v>12056109.9</v>
      </c>
      <c r="H29" s="50">
        <f>'2003'!C31</f>
        <v>12088817.1</v>
      </c>
      <c r="I29" s="50">
        <f>'2004'!C31</f>
        <v>13517695.1</v>
      </c>
      <c r="J29" s="50">
        <f>'2005'!C31</f>
        <v>15573690.323999999</v>
      </c>
      <c r="K29" s="51">
        <f>'2006'!C31</f>
        <v>17742803.068</v>
      </c>
      <c r="L29" s="50">
        <f>'2007'!C31</f>
        <v>17184653.309999999</v>
      </c>
      <c r="M29" s="15">
        <f>'2008'!C31</f>
        <v>15655432.742999999</v>
      </c>
      <c r="N29" s="50">
        <f>'2009'!C31</f>
        <v>13662960.632999999</v>
      </c>
      <c r="O29" s="50">
        <f>'2010'!C31</f>
        <v>12557223.058</v>
      </c>
      <c r="P29" s="50">
        <f>'2011'!C31</f>
        <v>12824833.394000001</v>
      </c>
      <c r="Q29" s="50">
        <f>'2012'!C31</f>
        <v>12184630.812999999</v>
      </c>
      <c r="R29" s="50">
        <f>'2013'!C31</f>
        <v>12712825.047999999</v>
      </c>
      <c r="S29" s="50">
        <f>'2014'!C31</f>
        <v>12927143.790000001</v>
      </c>
      <c r="T29" s="50">
        <f>'2015'!C31</f>
        <v>13473403.151000001</v>
      </c>
      <c r="U29" s="50">
        <f>'2016'!C31</f>
        <v>14496967.589</v>
      </c>
      <c r="V29" s="50">
        <f>'2017'!C31</f>
        <v>14481390.839000002</v>
      </c>
      <c r="W29" s="51">
        <f>'2018'!C31</f>
        <v>15068723.392000001</v>
      </c>
      <c r="X29" s="50">
        <f>'2019'!C31</f>
        <v>14998682.452</v>
      </c>
      <c r="Y29" s="50">
        <f>'2020'!C31</f>
        <v>15409093.027999999</v>
      </c>
      <c r="Z29" s="50">
        <f>'2021'!C31</f>
        <v>15217231.687000001</v>
      </c>
      <c r="AA29" s="50">
        <f>'2022'!C31</f>
        <v>16450618.933999998</v>
      </c>
      <c r="AB29" s="50">
        <f>'2023'!C31</f>
        <v>16600253.192999998</v>
      </c>
      <c r="AC29" s="52">
        <f>'2024'!C31</f>
        <v>16264816.312999997</v>
      </c>
    </row>
    <row r="30" spans="1:29" x14ac:dyDescent="0.2">
      <c r="A30" s="14" t="s">
        <v>32</v>
      </c>
      <c r="B30" s="16">
        <f>'1997'!C32</f>
        <v>9789320</v>
      </c>
      <c r="C30" s="16">
        <f>'1998'!C32</f>
        <v>9929618.1999999993</v>
      </c>
      <c r="D30" s="16">
        <f>'1999'!C32</f>
        <v>10486662</v>
      </c>
      <c r="E30" s="50">
        <f>'2000'!C32</f>
        <v>10812236.5</v>
      </c>
      <c r="F30" s="50">
        <f>'2001'!C32</f>
        <v>10915305.800000001</v>
      </c>
      <c r="G30" s="50">
        <f>'2002'!C32</f>
        <v>11057426</v>
      </c>
      <c r="H30" s="50">
        <f>'2003'!C32</f>
        <v>11458476.800000001</v>
      </c>
      <c r="I30" s="50">
        <f>'2004'!C32</f>
        <v>12443338</v>
      </c>
      <c r="J30" s="50">
        <f>'2005'!C32</f>
        <v>13910746.597000001</v>
      </c>
      <c r="K30" s="51">
        <f>'2006'!C32</f>
        <v>15039326.577000003</v>
      </c>
      <c r="L30" s="50">
        <f>'2007'!C32</f>
        <v>14401129.98</v>
      </c>
      <c r="M30" s="15">
        <f>'2008'!C32</f>
        <v>13327267.929999998</v>
      </c>
      <c r="N30" s="50">
        <f>'2009'!C32</f>
        <v>11864697.588999998</v>
      </c>
      <c r="O30" s="50">
        <f>'2010'!C32</f>
        <v>11213180.464999998</v>
      </c>
      <c r="P30" s="50">
        <f>'2011'!C32</f>
        <v>11510792.221999999</v>
      </c>
      <c r="Q30" s="50">
        <f>'2012'!C32</f>
        <v>10735870.929</v>
      </c>
      <c r="R30" s="50">
        <f>'2013'!C32</f>
        <v>10993017.672</v>
      </c>
      <c r="S30" s="50">
        <f>'2014'!C32</f>
        <v>11158142.311000001</v>
      </c>
      <c r="T30" s="50">
        <f>'2015'!C32</f>
        <v>11314635.536</v>
      </c>
      <c r="U30" s="50">
        <f>'2016'!C32</f>
        <v>11806471.316000002</v>
      </c>
      <c r="V30" s="50">
        <f>'2017'!C32</f>
        <v>12514538.064999999</v>
      </c>
      <c r="W30" s="51">
        <f>'2018'!C32</f>
        <v>12920117.293</v>
      </c>
      <c r="X30" s="50">
        <f>'2019'!C32</f>
        <v>12659724.178000001</v>
      </c>
      <c r="Y30" s="50">
        <f>'2020'!C32</f>
        <v>13057257.175000001</v>
      </c>
      <c r="Z30" s="50">
        <f>'2021'!C32</f>
        <v>12665425.992999999</v>
      </c>
      <c r="AA30" s="50">
        <f>'2022'!C32</f>
        <v>13060469.092999998</v>
      </c>
      <c r="AB30" s="50">
        <f>'2023'!C32</f>
        <v>13141049.133000001</v>
      </c>
      <c r="AC30" s="52">
        <f>'2024'!C32</f>
        <v>13221020.467999998</v>
      </c>
    </row>
    <row r="31" spans="1:29" x14ac:dyDescent="0.2">
      <c r="A31" s="14" t="s">
        <v>33</v>
      </c>
      <c r="B31" s="16">
        <f>'1997'!C33</f>
        <v>89459010.200000003</v>
      </c>
      <c r="C31" s="50">
        <f>'1998'!C33</f>
        <v>88445578.799999997</v>
      </c>
      <c r="D31" s="50">
        <f>'1999'!C33</f>
        <v>93032175.5</v>
      </c>
      <c r="E31" s="50">
        <f>'2000'!C33</f>
        <v>94917702.5</v>
      </c>
      <c r="F31" s="50">
        <f>'2001'!C33</f>
        <v>95680029</v>
      </c>
      <c r="G31" s="50">
        <f>'2002'!C33</f>
        <v>96979004.5</v>
      </c>
      <c r="H31" s="50">
        <f>'2003'!C33</f>
        <v>100686873.8</v>
      </c>
      <c r="I31" s="50">
        <f>'2004'!C33</f>
        <v>107914656.2</v>
      </c>
      <c r="J31" s="50">
        <f>'2005'!C33</f>
        <v>119379639.345</v>
      </c>
      <c r="K31" s="51">
        <f>'2006'!C33</f>
        <v>127300599.38699999</v>
      </c>
      <c r="L31" s="50">
        <f>'2007'!C33</f>
        <v>125173008.972</v>
      </c>
      <c r="M31" s="15">
        <f>'2008'!C33</f>
        <v>116317518.23499998</v>
      </c>
      <c r="N31" s="50">
        <f>'2009'!C33</f>
        <v>103574789.52800003</v>
      </c>
      <c r="O31" s="50">
        <f>'2010'!C33</f>
        <v>99336187.716000006</v>
      </c>
      <c r="P31" s="50">
        <f>'2011'!C33</f>
        <v>102294335.22299999</v>
      </c>
      <c r="Q31" s="50">
        <f>'2012'!C33</f>
        <v>95697611.967000023</v>
      </c>
      <c r="R31" s="50">
        <f>'2013'!C33</f>
        <v>97595020.424999997</v>
      </c>
      <c r="S31" s="50">
        <f>'2014'!C33</f>
        <v>99409996.751000002</v>
      </c>
      <c r="T31" s="50">
        <f>'2015'!C33</f>
        <v>102214219.28399999</v>
      </c>
      <c r="U31" s="50">
        <f>'2016'!C33</f>
        <v>108668331.645</v>
      </c>
      <c r="V31" s="50">
        <f>'2017'!C33</f>
        <v>116981794.05599998</v>
      </c>
      <c r="W31" s="51">
        <f>'2018'!C33</f>
        <v>123135398.16199999</v>
      </c>
      <c r="X31" s="50">
        <f>'2019'!C33</f>
        <v>122047323.91500001</v>
      </c>
      <c r="Y31" s="50">
        <f>'2020'!C33</f>
        <v>127530233.167</v>
      </c>
      <c r="Z31" s="50">
        <f>'2021'!C33</f>
        <v>123687290.758</v>
      </c>
      <c r="AA31" s="50">
        <f>'2022'!C33</f>
        <v>129959086.67200002</v>
      </c>
      <c r="AB31" s="50">
        <f>'2023'!C33</f>
        <v>131048263.03099999</v>
      </c>
      <c r="AC31" s="52">
        <f>'2024'!C33</f>
        <v>132647087.36000001</v>
      </c>
    </row>
    <row r="32" spans="1:29" x14ac:dyDescent="0.2">
      <c r="A32" s="14" t="s">
        <v>34</v>
      </c>
      <c r="B32" s="16">
        <f>'1997'!C34</f>
        <v>3202616</v>
      </c>
      <c r="C32" s="50">
        <f>'1998'!C34</f>
        <v>3128981.6</v>
      </c>
      <c r="D32" s="50">
        <f>'1999'!C34</f>
        <v>3316142</v>
      </c>
      <c r="E32" s="50">
        <f>'2000'!C34</f>
        <v>3416864.1</v>
      </c>
      <c r="F32" s="50">
        <f>'2001'!C34</f>
        <v>3446008.4</v>
      </c>
      <c r="G32" s="50">
        <f>'2002'!C34</f>
        <v>3445166.2</v>
      </c>
      <c r="H32" s="50">
        <f>'2003'!C34</f>
        <v>3472441.8</v>
      </c>
      <c r="I32" s="50">
        <f>'2004'!C34</f>
        <v>3498475.3</v>
      </c>
      <c r="J32" s="50">
        <f>'2005'!C34</f>
        <v>3700245.2790000001</v>
      </c>
      <c r="K32" s="51">
        <f>'2006'!C34</f>
        <v>4261465.0829999996</v>
      </c>
      <c r="L32" s="50">
        <f>'2007'!C34</f>
        <v>4066941.7859999998</v>
      </c>
      <c r="M32" s="15">
        <f>'2008'!C34</f>
        <v>3985398.4699999997</v>
      </c>
      <c r="N32" s="50">
        <f>'2009'!C34</f>
        <v>3538440.4579999996</v>
      </c>
      <c r="O32" s="50">
        <f>'2010'!C34</f>
        <v>3362521.6320000002</v>
      </c>
      <c r="P32" s="50">
        <f>'2011'!C34</f>
        <v>3474133.4480000003</v>
      </c>
      <c r="Q32" s="50">
        <f>'2012'!C34</f>
        <v>3204130.6759999995</v>
      </c>
      <c r="R32" s="50">
        <f>'2013'!C34</f>
        <v>3220923.682</v>
      </c>
      <c r="S32" s="50">
        <f>'2014'!C34</f>
        <v>3366597.682</v>
      </c>
      <c r="T32" s="50">
        <f>'2015'!C34</f>
        <v>3395982.9390000002</v>
      </c>
      <c r="U32" s="50">
        <f>'2016'!C34</f>
        <v>3627503.7690000003</v>
      </c>
      <c r="V32" s="50">
        <f>'2017'!C34</f>
        <v>3863507.7140000002</v>
      </c>
      <c r="W32" s="51">
        <f>'2018'!C34</f>
        <v>4038684.2829999998</v>
      </c>
      <c r="X32" s="50">
        <f>'2019'!C34</f>
        <v>3958812.2709999997</v>
      </c>
      <c r="Y32" s="50">
        <f>'2020'!C34</f>
        <v>4070014.9940000004</v>
      </c>
      <c r="Z32" s="50">
        <f>'2021'!C34</f>
        <v>3886846.5019999999</v>
      </c>
      <c r="AA32" s="50">
        <f>'2022'!C34</f>
        <v>3943714.5720000002</v>
      </c>
      <c r="AB32" s="50">
        <f>'2023'!C34</f>
        <v>4039834.8900000006</v>
      </c>
      <c r="AC32" s="52">
        <f>'2024'!C34</f>
        <v>4074644.5360000008</v>
      </c>
    </row>
    <row r="33" spans="1:29" x14ac:dyDescent="0.2">
      <c r="A33" s="14" t="s">
        <v>35</v>
      </c>
      <c r="B33" s="16">
        <f>'1997'!C35</f>
        <v>15965073.1</v>
      </c>
      <c r="C33" s="16">
        <f>'1998'!C35</f>
        <v>15639979.6</v>
      </c>
      <c r="D33" s="16">
        <f>'1999'!C35</f>
        <v>16248958.800000001</v>
      </c>
      <c r="E33" s="50">
        <f>'2000'!C35</f>
        <v>16681981.5</v>
      </c>
      <c r="F33" s="50">
        <f>'2001'!C35</f>
        <v>16791269.699999999</v>
      </c>
      <c r="G33" s="50">
        <f>'2002'!C35</f>
        <v>16927940</v>
      </c>
      <c r="H33" s="50">
        <f>'2003'!C35</f>
        <v>17109817.600000001</v>
      </c>
      <c r="I33" s="50">
        <f>'2004'!C35</f>
        <v>17989560.100000001</v>
      </c>
      <c r="J33" s="50">
        <f>'2005'!C35</f>
        <v>19416176.560000002</v>
      </c>
      <c r="K33" s="51">
        <f>'2006'!C35</f>
        <v>19689752.223000001</v>
      </c>
      <c r="L33" s="50">
        <f>'2007'!C35</f>
        <v>18913570.318</v>
      </c>
      <c r="M33" s="15">
        <f>'2008'!C35</f>
        <v>17745697.069000002</v>
      </c>
      <c r="N33" s="50">
        <f>'2009'!C35</f>
        <v>17004295.699999999</v>
      </c>
      <c r="O33" s="50">
        <f>'2010'!C35</f>
        <v>15769388.409999998</v>
      </c>
      <c r="P33" s="50">
        <f>'2011'!C35</f>
        <v>16568359.407</v>
      </c>
      <c r="Q33" s="50">
        <f>'2012'!C35</f>
        <v>15391251.658000002</v>
      </c>
      <c r="R33" s="50">
        <f>'2013'!C35</f>
        <v>15740379.114999998</v>
      </c>
      <c r="S33" s="50">
        <f>'2014'!C35</f>
        <v>16068349.468999999</v>
      </c>
      <c r="T33" s="50">
        <f>'2015'!C35</f>
        <v>15855126.893999999</v>
      </c>
      <c r="U33" s="50">
        <f>'2016'!C35</f>
        <v>16654092.968000002</v>
      </c>
      <c r="V33" s="50">
        <f>'2017'!C35</f>
        <v>18125185.922000002</v>
      </c>
      <c r="W33" s="51">
        <f>'2018'!C35</f>
        <v>19278055.812999997</v>
      </c>
      <c r="X33" s="50">
        <f>'2019'!C35</f>
        <v>18703648.627000004</v>
      </c>
      <c r="Y33" s="50">
        <f>'2020'!C35</f>
        <v>19636480.365000002</v>
      </c>
      <c r="Z33" s="50">
        <f>'2021'!C35</f>
        <v>18784965.781000003</v>
      </c>
      <c r="AA33" s="50">
        <f>'2022'!C35</f>
        <v>19310766.256000001</v>
      </c>
      <c r="AB33" s="50">
        <f>'2023'!C35</f>
        <v>19263589.336000003</v>
      </c>
      <c r="AC33" s="52">
        <f>'2024'!C35</f>
        <v>19251977.571000002</v>
      </c>
    </row>
    <row r="34" spans="1:29" x14ac:dyDescent="0.2">
      <c r="A34" s="14" t="s">
        <v>36</v>
      </c>
      <c r="B34" s="16">
        <f>'1997'!C36</f>
        <v>21771611.800000001</v>
      </c>
      <c r="C34" s="16">
        <f>'1998'!C36</f>
        <v>21082219.5</v>
      </c>
      <c r="D34" s="16">
        <f>'1999'!C36</f>
        <v>21719477.899999999</v>
      </c>
      <c r="E34" s="50">
        <f>'2000'!C36</f>
        <v>21987378.600000001</v>
      </c>
      <c r="F34" s="50">
        <f>'2001'!C36</f>
        <v>22108602.699999999</v>
      </c>
      <c r="G34" s="50">
        <f>'2002'!C36</f>
        <v>21772196.300000001</v>
      </c>
      <c r="H34" s="50">
        <f>'2003'!C36</f>
        <v>22238809.100000001</v>
      </c>
      <c r="I34" s="50">
        <f>'2004'!C36</f>
        <v>22933901.699999999</v>
      </c>
      <c r="J34" s="50">
        <f>'2005'!C36</f>
        <v>24212273.160999998</v>
      </c>
      <c r="K34" s="51">
        <f>'2006'!C36</f>
        <v>23879610.399999999</v>
      </c>
      <c r="L34" s="50">
        <f>'2007'!C36</f>
        <v>23282958.275000002</v>
      </c>
      <c r="M34" s="15">
        <f>'2008'!C36</f>
        <v>22644735.432999998</v>
      </c>
      <c r="N34" s="50">
        <f>'2009'!C36</f>
        <v>20965333.206</v>
      </c>
      <c r="O34" s="50">
        <f>'2010'!C36</f>
        <v>20093066.82</v>
      </c>
      <c r="P34" s="50">
        <f>'2011'!C36</f>
        <v>21111806.585000001</v>
      </c>
      <c r="Q34" s="50">
        <f>'2012'!C36</f>
        <v>19919978.732000001</v>
      </c>
      <c r="R34" s="50">
        <f>'2013'!C36</f>
        <v>19970654.086999997</v>
      </c>
      <c r="S34" s="50">
        <f>'2014'!C36</f>
        <v>20609788.830000002</v>
      </c>
      <c r="T34" s="50">
        <f>'2015'!C36</f>
        <v>20325712.169</v>
      </c>
      <c r="U34" s="50">
        <f>'2016'!C36</f>
        <v>21045373.838999998</v>
      </c>
      <c r="V34" s="50">
        <f>'2017'!C36</f>
        <v>23181485.495999999</v>
      </c>
      <c r="W34" s="51">
        <f>'2018'!C36</f>
        <v>24268951.570999999</v>
      </c>
      <c r="X34" s="50">
        <f>'2019'!C36</f>
        <v>24202036.578000002</v>
      </c>
      <c r="Y34" s="50">
        <f>'2020'!C36</f>
        <v>24654341.230999999</v>
      </c>
      <c r="Z34" s="50">
        <f>'2021'!C36</f>
        <v>23722970.112999998</v>
      </c>
      <c r="AA34" s="50">
        <f>'2022'!C36</f>
        <v>24326776.921</v>
      </c>
      <c r="AB34" s="50">
        <f>'2023'!C36</f>
        <v>24519056.573999997</v>
      </c>
      <c r="AC34" s="52">
        <f>'2024'!C36</f>
        <v>24876569.787999991</v>
      </c>
    </row>
    <row r="35" spans="1:29" x14ac:dyDescent="0.2">
      <c r="A35" s="14" t="s">
        <v>37</v>
      </c>
      <c r="B35" s="16">
        <f>'1997'!C37</f>
        <v>4610339</v>
      </c>
      <c r="C35" s="16">
        <f>'1998'!C37</f>
        <v>4548850.9000000004</v>
      </c>
      <c r="D35" s="16">
        <f>'1999'!C37</f>
        <v>4787825.8</v>
      </c>
      <c r="E35" s="50">
        <f>'2000'!C37</f>
        <v>5140147.3</v>
      </c>
      <c r="F35" s="50">
        <f>'2001'!C37</f>
        <v>5194290.9000000004</v>
      </c>
      <c r="G35" s="50">
        <f>'2002'!C37</f>
        <v>5230636.4000000004</v>
      </c>
      <c r="H35" s="50">
        <f>'2003'!C37</f>
        <v>5278762.2</v>
      </c>
      <c r="I35" s="50">
        <f>'2004'!C37</f>
        <v>5539663.5999999996</v>
      </c>
      <c r="J35" s="50">
        <f>'2005'!C37</f>
        <v>6023594.074</v>
      </c>
      <c r="K35" s="51">
        <f>'2006'!C37</f>
        <v>6348360.7640000004</v>
      </c>
      <c r="L35" s="50">
        <f>'2007'!C37</f>
        <v>5752225.817999999</v>
      </c>
      <c r="M35" s="15">
        <f>'2008'!C37</f>
        <v>5359287.0490000006</v>
      </c>
      <c r="N35" s="50">
        <f>'2009'!C37</f>
        <v>4744087.8090000004</v>
      </c>
      <c r="O35" s="50">
        <f>'2010'!C37</f>
        <v>4508428.7470000004</v>
      </c>
      <c r="P35" s="50">
        <f>'2011'!C37</f>
        <v>4701610.9990000008</v>
      </c>
      <c r="Q35" s="50">
        <f>'2012'!C37</f>
        <v>4372625.6280000005</v>
      </c>
      <c r="R35" s="50">
        <f>'2013'!C37</f>
        <v>4407858.1549999993</v>
      </c>
      <c r="S35" s="50">
        <f>'2014'!C37</f>
        <v>4500346.8010000009</v>
      </c>
      <c r="T35" s="50">
        <f>'2015'!C37</f>
        <v>4469813.3420000002</v>
      </c>
      <c r="U35" s="50">
        <f>'2016'!C37</f>
        <v>4644799.2970000003</v>
      </c>
      <c r="V35" s="50">
        <f>'2017'!C37</f>
        <v>5074838.5159999998</v>
      </c>
      <c r="W35" s="51">
        <f>'2018'!C37</f>
        <v>4859760.2029999997</v>
      </c>
      <c r="X35" s="50">
        <f>'2019'!C37</f>
        <v>4774347.49</v>
      </c>
      <c r="Y35" s="50">
        <f>'2020'!C37</f>
        <v>4849196.2290000012</v>
      </c>
      <c r="Z35" s="50">
        <f>'2021'!C37</f>
        <v>4635782.9979999997</v>
      </c>
      <c r="AA35" s="50">
        <f>'2022'!C37</f>
        <v>4670835.4859999996</v>
      </c>
      <c r="AB35" s="50">
        <f>'2023'!C37</f>
        <v>4664421.0990000004</v>
      </c>
      <c r="AC35" s="52">
        <f>'2024'!C37</f>
        <v>4679352.7209999999</v>
      </c>
    </row>
    <row r="36" spans="1:29" x14ac:dyDescent="0.2">
      <c r="A36" s="14" t="s">
        <v>38</v>
      </c>
      <c r="B36" s="16">
        <f>'1997'!C38</f>
        <v>486977.2</v>
      </c>
      <c r="C36" s="50">
        <f>'1998'!C38</f>
        <v>541648.4</v>
      </c>
      <c r="D36" s="50">
        <f>'1999'!C38</f>
        <v>619612.5</v>
      </c>
      <c r="E36" s="50">
        <f>'2000'!C38</f>
        <v>659789.6</v>
      </c>
      <c r="F36" s="50">
        <f>'2001'!C38</f>
        <v>672301.8</v>
      </c>
      <c r="G36" s="50">
        <f>'2002'!C38</f>
        <v>707788.1</v>
      </c>
      <c r="H36" s="50">
        <f>'2003'!C38</f>
        <v>1003446.6</v>
      </c>
      <c r="I36" s="50">
        <f>'2004'!C38</f>
        <v>847286.3</v>
      </c>
      <c r="J36" s="50">
        <f>'2005'!C38</f>
        <v>1216232.8969999999</v>
      </c>
      <c r="K36" s="51">
        <f>'2006'!C38</f>
        <v>1339868.537</v>
      </c>
      <c r="L36" s="50">
        <f>'2007'!C38</f>
        <v>1174264.0259999998</v>
      </c>
      <c r="M36" s="15">
        <f>'2008'!C38</f>
        <v>1444733.8930000002</v>
      </c>
      <c r="N36" s="50">
        <f>'2009'!C38</f>
        <v>1150091.1720000003</v>
      </c>
      <c r="O36" s="50">
        <f>'2010'!C38</f>
        <v>1014561.8</v>
      </c>
      <c r="P36" s="50">
        <f>'2011'!C38</f>
        <v>1106734.436</v>
      </c>
      <c r="Q36" s="50">
        <f>'2012'!C38</f>
        <v>1075103.693</v>
      </c>
      <c r="R36" s="50">
        <f>'2013'!C38</f>
        <v>1151926.0870000001</v>
      </c>
      <c r="S36" s="50">
        <f>'2014'!C38</f>
        <v>1128607.4669999999</v>
      </c>
      <c r="T36" s="50">
        <f>'2015'!C38</f>
        <v>1255630.6610000001</v>
      </c>
      <c r="U36" s="50">
        <f>'2016'!C38</f>
        <v>1430882.027</v>
      </c>
      <c r="V36" s="50">
        <f>'2017'!C38</f>
        <v>1360057.2759999998</v>
      </c>
      <c r="W36" s="51">
        <f>'2018'!C38</f>
        <v>1343746.0639999998</v>
      </c>
      <c r="X36" s="50">
        <f>'2019'!C38</f>
        <v>1308680.5929999999</v>
      </c>
      <c r="Y36" s="50">
        <f>'2020'!C38</f>
        <v>1392477.3840000003</v>
      </c>
      <c r="Z36" s="50">
        <f>'2021'!C38</f>
        <v>1335881.2229999998</v>
      </c>
      <c r="AA36" s="50">
        <f>'2022'!C38</f>
        <v>1425285.023</v>
      </c>
      <c r="AB36" s="50">
        <f>'2023'!C38</f>
        <v>1550934.6029999999</v>
      </c>
      <c r="AC36" s="52">
        <f>'2024'!C38</f>
        <v>1545392.5389999999</v>
      </c>
    </row>
    <row r="37" spans="1:29" x14ac:dyDescent="0.2">
      <c r="A37" s="14" t="s">
        <v>39</v>
      </c>
      <c r="B37" s="16">
        <f>'1997'!C39</f>
        <v>11668049.699999999</v>
      </c>
      <c r="C37" s="16">
        <f>'1998'!C39</f>
        <v>12167508.1</v>
      </c>
      <c r="D37" s="16">
        <f>'1999'!C39</f>
        <v>13417455</v>
      </c>
      <c r="E37" s="50">
        <f>'2000'!C39</f>
        <v>14214110.699999999</v>
      </c>
      <c r="F37" s="50">
        <f>'2001'!C39</f>
        <v>14430029.300000001</v>
      </c>
      <c r="G37" s="50">
        <f>'2002'!C39</f>
        <v>15076391</v>
      </c>
      <c r="H37" s="50">
        <f>'2003'!C39</f>
        <v>15923014.199999999</v>
      </c>
      <c r="I37" s="50">
        <f>'2004'!C39</f>
        <v>17780593.100000001</v>
      </c>
      <c r="J37" s="50">
        <f>'2005'!C39</f>
        <v>21126115.840999998</v>
      </c>
      <c r="K37" s="51">
        <f>'2006'!C39</f>
        <v>22913451.105999999</v>
      </c>
      <c r="L37" s="50">
        <f>'2007'!C39</f>
        <v>22367076.840999998</v>
      </c>
      <c r="M37" s="15">
        <f>'2008'!C39</f>
        <v>20520498.098999996</v>
      </c>
      <c r="N37" s="50">
        <f>'2009'!C39</f>
        <v>16664868.154999999</v>
      </c>
      <c r="O37" s="50">
        <f>'2010'!C39</f>
        <v>15818243.783</v>
      </c>
      <c r="P37" s="50">
        <f>'2011'!C39</f>
        <v>15964902.219999999</v>
      </c>
      <c r="Q37" s="50">
        <f>'2012'!C39</f>
        <v>15039622.773000002</v>
      </c>
      <c r="R37" s="50">
        <f>'2013'!C39</f>
        <v>15600579.405000001</v>
      </c>
      <c r="S37" s="50">
        <f>'2014'!C39</f>
        <v>15833882.226</v>
      </c>
      <c r="T37" s="50">
        <f>'2015'!C39</f>
        <v>16542996.248</v>
      </c>
      <c r="U37" s="50">
        <f>'2016'!C39</f>
        <v>18104430.862</v>
      </c>
      <c r="V37" s="50">
        <f>'2017'!C39</f>
        <v>18547909.476999998</v>
      </c>
      <c r="W37" s="51">
        <f>'2018'!C39</f>
        <v>18971612.359000001</v>
      </c>
      <c r="X37" s="50">
        <f>'2019'!C39</f>
        <v>18682221.099999998</v>
      </c>
      <c r="Y37" s="50">
        <f>'2020'!C39</f>
        <v>19319359.127</v>
      </c>
      <c r="Z37" s="50">
        <f>'2021'!C39</f>
        <v>18947992.340999998</v>
      </c>
      <c r="AA37" s="50">
        <f>'2022'!C39</f>
        <v>20226554.353</v>
      </c>
      <c r="AB37" s="50">
        <f>'2023'!C39</f>
        <v>21319505.912999999</v>
      </c>
      <c r="AC37" s="52">
        <f>'2024'!C39</f>
        <v>21983773.324000001</v>
      </c>
    </row>
    <row r="38" spans="1:29" x14ac:dyDescent="0.2">
      <c r="A38" s="14" t="s">
        <v>1</v>
      </c>
      <c r="B38" s="16">
        <f>'1997'!C40</f>
        <v>26704446.5</v>
      </c>
      <c r="C38" s="16">
        <f>'1998'!C40</f>
        <v>26806464</v>
      </c>
      <c r="D38" s="16">
        <f>'1999'!C40</f>
        <v>28670595</v>
      </c>
      <c r="E38" s="50">
        <f>'2000'!C40</f>
        <v>29792591</v>
      </c>
      <c r="F38" s="50">
        <f>'2001'!C40</f>
        <v>30105008.899999999</v>
      </c>
      <c r="G38" s="50">
        <f>'2002'!C40</f>
        <v>31254454.699999999</v>
      </c>
      <c r="H38" s="50">
        <f>'2003'!C40</f>
        <v>31740145.100000001</v>
      </c>
      <c r="I38" s="50">
        <f>'2004'!C40</f>
        <v>34435223.200000003</v>
      </c>
      <c r="J38" s="50">
        <f>'2005'!C40</f>
        <v>40208691.620999999</v>
      </c>
      <c r="K38" s="51">
        <f>'2006'!C40</f>
        <v>46160095.782999992</v>
      </c>
      <c r="L38" s="50">
        <f>'2007'!C40</f>
        <v>44871751.898000002</v>
      </c>
      <c r="M38" s="15">
        <f>'2008'!C40</f>
        <v>42495823.108000003</v>
      </c>
      <c r="N38" s="50">
        <f>'2009'!C40</f>
        <v>37721361.98300001</v>
      </c>
      <c r="O38" s="50">
        <f>'2010'!C40</f>
        <v>34787409.538000003</v>
      </c>
      <c r="P38" s="50">
        <f>'2011'!C40</f>
        <v>34780661.017000005</v>
      </c>
      <c r="Q38" s="50">
        <f>'2012'!C40</f>
        <v>33338763.456999999</v>
      </c>
      <c r="R38" s="50">
        <f>'2013'!C40</f>
        <v>34726786.051000006</v>
      </c>
      <c r="S38" s="50">
        <f>'2014'!C40</f>
        <v>34936764.039999999</v>
      </c>
      <c r="T38" s="50">
        <f>'2015'!C40</f>
        <v>39161352.748999998</v>
      </c>
      <c r="U38" s="50">
        <f>'2016'!C40</f>
        <v>43213682.572999999</v>
      </c>
      <c r="V38" s="50">
        <f>'2017'!C40</f>
        <v>44213822.512000002</v>
      </c>
      <c r="W38" s="51">
        <f>'2018'!C40</f>
        <v>46122246.920999996</v>
      </c>
      <c r="X38" s="50">
        <f>'2019'!C40</f>
        <v>46500439.599000007</v>
      </c>
      <c r="Y38" s="50">
        <f>'2020'!C40</f>
        <v>50041730.960000001</v>
      </c>
      <c r="Z38" s="50">
        <f>'2021'!C40</f>
        <v>48509897.152000003</v>
      </c>
      <c r="AA38" s="50">
        <f>'2022'!C40</f>
        <v>51810035.447000012</v>
      </c>
      <c r="AB38" s="50">
        <f>'2023'!C40</f>
        <v>52869347.274999991</v>
      </c>
      <c r="AC38" s="52">
        <f>'2024'!C40</f>
        <v>52707357.833999999</v>
      </c>
    </row>
    <row r="39" spans="1:29" x14ac:dyDescent="0.2">
      <c r="A39" s="14" t="s">
        <v>40</v>
      </c>
      <c r="B39" s="16">
        <f>'1997'!C41</f>
        <v>11184787.300000001</v>
      </c>
      <c r="C39" s="50">
        <f>'1998'!C41</f>
        <v>11289359</v>
      </c>
      <c r="D39" s="50">
        <f>'1999'!C41</f>
        <v>12171588.4</v>
      </c>
      <c r="E39" s="50">
        <f>'2000'!C41</f>
        <v>12550133.800000001</v>
      </c>
      <c r="F39" s="50">
        <f>'2001'!C41</f>
        <v>12691920.800000001</v>
      </c>
      <c r="G39" s="50">
        <f>'2002'!C41</f>
        <v>12823654</v>
      </c>
      <c r="H39" s="50">
        <f>'2003'!C41</f>
        <v>13274204.800000001</v>
      </c>
      <c r="I39" s="50">
        <f>'2004'!C41</f>
        <v>14296999.9</v>
      </c>
      <c r="J39" s="50">
        <f>'2005'!C41</f>
        <v>16172591.665000001</v>
      </c>
      <c r="K39" s="51">
        <f>'2006'!C41</f>
        <v>18160604.585999999</v>
      </c>
      <c r="L39" s="50">
        <f>'2007'!C41</f>
        <v>18373808.162</v>
      </c>
      <c r="M39" s="15">
        <f>'2008'!C41</f>
        <v>16255005.703000002</v>
      </c>
      <c r="N39" s="50">
        <f>'2009'!C41</f>
        <v>13934002.994999997</v>
      </c>
      <c r="O39" s="50">
        <f>'2010'!C41</f>
        <v>13498833.358000001</v>
      </c>
      <c r="P39" s="50">
        <f>'2011'!C41</f>
        <v>13786285.445</v>
      </c>
      <c r="Q39" s="50">
        <f>'2012'!C41</f>
        <v>13148091.755999999</v>
      </c>
      <c r="R39" s="50">
        <f>'2013'!C41</f>
        <v>13553824.494000001</v>
      </c>
      <c r="S39" s="50">
        <f>'2014'!C41</f>
        <v>13548831.287</v>
      </c>
      <c r="T39" s="50">
        <f>'2015'!C41</f>
        <v>13931652.959999999</v>
      </c>
      <c r="U39" s="50">
        <f>'2016'!C41</f>
        <v>15116257.23</v>
      </c>
      <c r="V39" s="50">
        <f>'2017'!C41</f>
        <v>15492714.209999999</v>
      </c>
      <c r="W39" s="51">
        <f>'2018'!C41</f>
        <v>15961285.568999998</v>
      </c>
      <c r="X39" s="50">
        <f>'2019'!C41</f>
        <v>15722873.375999998</v>
      </c>
      <c r="Y39" s="50">
        <f>'2020'!C41</f>
        <v>16192581.757999998</v>
      </c>
      <c r="Z39" s="50">
        <f>'2021'!C41</f>
        <v>15929333.921000002</v>
      </c>
      <c r="AA39" s="50">
        <f>'2022'!C41</f>
        <v>16828101.441000003</v>
      </c>
      <c r="AB39" s="50">
        <f>'2023'!C41</f>
        <v>17518417.598999999</v>
      </c>
      <c r="AC39" s="52">
        <f>'2024'!C41</f>
        <v>17520954.914999999</v>
      </c>
    </row>
    <row r="40" spans="1:29" x14ac:dyDescent="0.2">
      <c r="A40" s="14" t="s">
        <v>41</v>
      </c>
      <c r="B40" s="16">
        <f>'1997'!C42</f>
        <v>3771578.8</v>
      </c>
      <c r="C40" s="16">
        <f>'1998'!C42</f>
        <v>3825061.1</v>
      </c>
      <c r="D40" s="16">
        <f>'1999'!C42</f>
        <v>4165663.6</v>
      </c>
      <c r="E40" s="50">
        <f>'2000'!C42</f>
        <v>4313691.7</v>
      </c>
      <c r="F40" s="50">
        <f>'2001'!C42</f>
        <v>4366242.8</v>
      </c>
      <c r="G40" s="50">
        <f>'2002'!C42</f>
        <v>4574111.3</v>
      </c>
      <c r="H40" s="50">
        <f>'2003'!C42</f>
        <v>4804243.9000000004</v>
      </c>
      <c r="I40" s="50">
        <f>'2004'!C42</f>
        <v>5088242.5999999996</v>
      </c>
      <c r="J40" s="50">
        <f>'2005'!C42</f>
        <v>5956681.6290000007</v>
      </c>
      <c r="K40" s="51">
        <f>'2006'!C42</f>
        <v>6365697.6079999991</v>
      </c>
      <c r="L40" s="50">
        <f>'2007'!C42</f>
        <v>6192828.4230000004</v>
      </c>
      <c r="M40" s="15">
        <f>'2008'!C42</f>
        <v>5692824.835</v>
      </c>
      <c r="N40" s="50">
        <f>'2009'!C42</f>
        <v>4706927.6779999994</v>
      </c>
      <c r="O40" s="50">
        <f>'2010'!C42</f>
        <v>4515764.5359999994</v>
      </c>
      <c r="P40" s="50">
        <f>'2011'!C42</f>
        <v>4636272.0489999996</v>
      </c>
      <c r="Q40" s="50">
        <f>'2012'!C42</f>
        <v>4406648.6430000002</v>
      </c>
      <c r="R40" s="50">
        <f>'2013'!C42</f>
        <v>4474901.3610000005</v>
      </c>
      <c r="S40" s="50">
        <f>'2014'!C42</f>
        <v>4455911.7530000005</v>
      </c>
      <c r="T40" s="50">
        <f>'2015'!C42</f>
        <v>4514821.7829999998</v>
      </c>
      <c r="U40" s="50">
        <f>'2016'!C42</f>
        <v>4834358.5240000002</v>
      </c>
      <c r="V40" s="50">
        <f>'2017'!C42</f>
        <v>5002375.7399999993</v>
      </c>
      <c r="W40" s="51">
        <f>'2018'!C42</f>
        <v>5139583.477</v>
      </c>
      <c r="X40" s="50">
        <f>'2019'!C42</f>
        <v>5193795.7310000006</v>
      </c>
      <c r="Y40" s="50">
        <f>'2020'!C42</f>
        <v>5402975.3990000011</v>
      </c>
      <c r="Z40" s="50">
        <f>'2021'!C42</f>
        <v>5157639.3650000002</v>
      </c>
      <c r="AA40" s="50">
        <f>'2022'!C42</f>
        <v>5622531.0840000007</v>
      </c>
      <c r="AB40" s="50">
        <f>'2023'!C42</f>
        <v>5667720.6109999996</v>
      </c>
      <c r="AC40" s="52">
        <f>'2024'!C42</f>
        <v>5667175.1600000001</v>
      </c>
    </row>
    <row r="41" spans="1:29" x14ac:dyDescent="0.2">
      <c r="A41" s="14" t="s">
        <v>42</v>
      </c>
      <c r="B41" s="16">
        <f>'1997'!C43</f>
        <v>2302532.6</v>
      </c>
      <c r="C41" s="16">
        <f>'1998'!C43</f>
        <v>1804435.2</v>
      </c>
      <c r="D41" s="16">
        <f>'1999'!C43</f>
        <v>1916030.3</v>
      </c>
      <c r="E41" s="50">
        <f>'2000'!C43</f>
        <v>1952971</v>
      </c>
      <c r="F41" s="50">
        <f>'2001'!C43</f>
        <v>1970033</v>
      </c>
      <c r="G41" s="50">
        <f>'2002'!C43</f>
        <v>2030697.1</v>
      </c>
      <c r="H41" s="50">
        <f>'2003'!C43</f>
        <v>2026941</v>
      </c>
      <c r="I41" s="50">
        <f>'2004'!C43</f>
        <v>2205381.7999999998</v>
      </c>
      <c r="J41" s="50">
        <f>'2005'!C43</f>
        <v>2495503.4419999998</v>
      </c>
      <c r="K41" s="51">
        <f>'2006'!C43</f>
        <v>2634983.0290000001</v>
      </c>
      <c r="L41" s="50">
        <f>'2007'!C43</f>
        <v>2528942.2229999998</v>
      </c>
      <c r="M41" s="15">
        <f>'2008'!C43</f>
        <v>2331256.7259999998</v>
      </c>
      <c r="N41" s="50">
        <f>'2009'!C43</f>
        <v>2059902.3350000002</v>
      </c>
      <c r="O41" s="50">
        <f>'2010'!C43</f>
        <v>1953680.0399999998</v>
      </c>
      <c r="P41" s="50">
        <f>'2011'!C43</f>
        <v>2021852.2380000001</v>
      </c>
      <c r="Q41" s="50">
        <f>'2012'!C43</f>
        <v>1880209.8949999998</v>
      </c>
      <c r="R41" s="50">
        <f>'2013'!C43</f>
        <v>1911556.8349999997</v>
      </c>
      <c r="S41" s="50">
        <f>'2014'!C43</f>
        <v>1947430.5000000002</v>
      </c>
      <c r="T41" s="50">
        <f>'2015'!C43</f>
        <v>1970397.4310000003</v>
      </c>
      <c r="U41" s="50">
        <f>'2016'!C43</f>
        <v>2078883.3739999996</v>
      </c>
      <c r="V41" s="50">
        <f>'2017'!C43</f>
        <v>2299542.307</v>
      </c>
      <c r="W41" s="51">
        <f>'2018'!C43</f>
        <v>2374257.5330000003</v>
      </c>
      <c r="X41" s="50">
        <f>'2019'!C43</f>
        <v>2326431.7000000002</v>
      </c>
      <c r="Y41" s="50">
        <f>'2020'!C43</f>
        <v>2396604.9389999998</v>
      </c>
      <c r="Z41" s="50">
        <f>'2021'!C43</f>
        <v>2324372.196</v>
      </c>
      <c r="AA41" s="50">
        <f>'2022'!C43</f>
        <v>2387019.446</v>
      </c>
      <c r="AB41" s="50">
        <f>'2023'!C43</f>
        <v>2487161.83</v>
      </c>
      <c r="AC41" s="52">
        <f>'2024'!C43</f>
        <v>2591921.5089999996</v>
      </c>
    </row>
    <row r="42" spans="1:29" x14ac:dyDescent="0.2">
      <c r="A42" s="14" t="s">
        <v>2</v>
      </c>
      <c r="B42" s="16">
        <f>'1997'!C44</f>
        <v>20231191.100000001</v>
      </c>
      <c r="C42" s="50">
        <f>'1998'!C44</f>
        <v>18711817</v>
      </c>
      <c r="D42" s="50">
        <f>'1999'!C44</f>
        <v>18915831</v>
      </c>
      <c r="E42" s="50">
        <f>'2000'!C44</f>
        <v>19017355.5</v>
      </c>
      <c r="F42" s="50">
        <f>'2001'!C44</f>
        <v>19063423</v>
      </c>
      <c r="G42" s="50">
        <f>'2002'!C44</f>
        <v>19113421.699999999</v>
      </c>
      <c r="H42" s="50">
        <f>'2003'!C44</f>
        <v>19292526.899999999</v>
      </c>
      <c r="I42" s="50">
        <f>'2004'!C44</f>
        <v>19256915.199999999</v>
      </c>
      <c r="J42" s="50">
        <f>'2005'!C44</f>
        <v>19737662.085999999</v>
      </c>
      <c r="K42" s="51">
        <f>'2006'!C44</f>
        <v>19162937.498</v>
      </c>
      <c r="L42" s="50">
        <f>'2007'!C44</f>
        <v>18511282.697000001</v>
      </c>
      <c r="M42" s="15">
        <f>'2008'!C44</f>
        <v>18196340.580000002</v>
      </c>
      <c r="N42" s="50">
        <f>'2009'!C44</f>
        <v>17670455.522000004</v>
      </c>
      <c r="O42" s="50">
        <f>'2010'!C44</f>
        <v>17338094.691999998</v>
      </c>
      <c r="P42" s="50">
        <f>'2011'!C44</f>
        <v>18600719.675000001</v>
      </c>
      <c r="Q42" s="50">
        <f>'2012'!C44</f>
        <v>17190718.003000002</v>
      </c>
      <c r="R42" s="50">
        <f>'2013'!C44</f>
        <v>16906262.515999999</v>
      </c>
      <c r="S42" s="50">
        <f>'2014'!C44</f>
        <v>17554483.539999999</v>
      </c>
      <c r="T42" s="50">
        <f>'2015'!C44</f>
        <v>17009606.796999998</v>
      </c>
      <c r="U42" s="50">
        <f>'2016'!C44</f>
        <v>17235347.511</v>
      </c>
      <c r="V42" s="50">
        <f>'2017'!C44</f>
        <v>19458411.183999997</v>
      </c>
      <c r="W42" s="51">
        <f>'2018'!C44</f>
        <v>20539281.798000004</v>
      </c>
      <c r="X42" s="50">
        <f>'2019'!C44</f>
        <v>20234194.48</v>
      </c>
      <c r="Y42" s="50">
        <f>'2020'!C44</f>
        <v>20488620.965</v>
      </c>
      <c r="Z42" s="50">
        <f>'2021'!C44</f>
        <v>19536149.736000001</v>
      </c>
      <c r="AA42" s="50">
        <f>'2022'!C44</f>
        <v>19600972.328000002</v>
      </c>
      <c r="AB42" s="50">
        <f>'2023'!C44</f>
        <v>19594609.722000003</v>
      </c>
      <c r="AC42" s="52">
        <f>'2024'!C44</f>
        <v>19744112.943000004</v>
      </c>
    </row>
    <row r="43" spans="1:29" x14ac:dyDescent="0.2">
      <c r="A43" s="14" t="s">
        <v>43</v>
      </c>
      <c r="B43" s="16">
        <f>'1997'!C45</f>
        <v>15976539.6</v>
      </c>
      <c r="C43" s="16">
        <f>'1998'!C45</f>
        <v>16039608.5</v>
      </c>
      <c r="D43" s="16">
        <f>'1999'!C45</f>
        <v>17174446.600000001</v>
      </c>
      <c r="E43" s="50">
        <f>'2000'!C45</f>
        <v>17726288.699999999</v>
      </c>
      <c r="F43" s="50">
        <f>'2001'!C45</f>
        <v>17910540</v>
      </c>
      <c r="G43" s="50">
        <f>'2002'!C45</f>
        <v>18355939.699999999</v>
      </c>
      <c r="H43" s="50">
        <f>'2003'!C45</f>
        <v>18816205.199999999</v>
      </c>
      <c r="I43" s="50">
        <f>'2004'!C45</f>
        <v>20213361.5</v>
      </c>
      <c r="J43" s="50">
        <f>'2005'!C45</f>
        <v>22808481.211000003</v>
      </c>
      <c r="K43" s="51">
        <f>'2006'!C45</f>
        <v>24351360.959999993</v>
      </c>
      <c r="L43" s="50">
        <f>'2007'!C45</f>
        <v>23653743.397</v>
      </c>
      <c r="M43" s="15">
        <f>'2008'!C45</f>
        <v>21884371.390999995</v>
      </c>
      <c r="N43" s="50">
        <f>'2009'!C45</f>
        <v>19536006.971000001</v>
      </c>
      <c r="O43" s="50">
        <f>'2010'!C45</f>
        <v>18784009</v>
      </c>
      <c r="P43" s="50">
        <f>'2011'!C45</f>
        <v>19387521.743000001</v>
      </c>
      <c r="Q43" s="50">
        <f>'2012'!C45</f>
        <v>18173917.145999998</v>
      </c>
      <c r="R43" s="50">
        <f>'2013'!C45</f>
        <v>18643718.734000001</v>
      </c>
      <c r="S43" s="50">
        <f>'2014'!C45</f>
        <v>18995628.431999996</v>
      </c>
      <c r="T43" s="50">
        <f>'2015'!C45</f>
        <v>19785508.852999996</v>
      </c>
      <c r="U43" s="50">
        <f>'2016'!C45</f>
        <v>21867013.360999998</v>
      </c>
      <c r="V43" s="50">
        <f>'2017'!C45</f>
        <v>23035647.18</v>
      </c>
      <c r="W43" s="51">
        <f>'2018'!C45</f>
        <v>25071929.417999998</v>
      </c>
      <c r="X43" s="50">
        <f>'2019'!C45</f>
        <v>25082136.278999999</v>
      </c>
      <c r="Y43" s="50">
        <f>'2020'!C45</f>
        <v>26494636.251999997</v>
      </c>
      <c r="Z43" s="50">
        <f>'2021'!C45</f>
        <v>25248884.274999999</v>
      </c>
      <c r="AA43" s="50">
        <f>'2022'!C45</f>
        <v>27436610.173</v>
      </c>
      <c r="AB43" s="50">
        <f>'2023'!C45</f>
        <v>28597919.305</v>
      </c>
      <c r="AC43" s="52">
        <f>'2024'!C45</f>
        <v>28707897.829000004</v>
      </c>
    </row>
    <row r="44" spans="1:29" x14ac:dyDescent="0.2">
      <c r="A44" s="14" t="s">
        <v>44</v>
      </c>
      <c r="B44" s="16">
        <f>'1997'!C46</f>
        <v>40670778.5</v>
      </c>
      <c r="C44" s="16">
        <f>'1998'!C46</f>
        <v>39998215.399999999</v>
      </c>
      <c r="D44" s="16">
        <f>'1999'!C46</f>
        <v>41790206.700000003</v>
      </c>
      <c r="E44" s="50">
        <f>'2000'!C46</f>
        <v>42648191.100000001</v>
      </c>
      <c r="F44" s="50">
        <f>'2001'!C46</f>
        <v>42959017.5</v>
      </c>
      <c r="G44" s="50">
        <f>'2002'!C46</f>
        <v>43586950.799999997</v>
      </c>
      <c r="H44" s="50">
        <f>'2003'!C46</f>
        <v>44444316.700000003</v>
      </c>
      <c r="I44" s="50">
        <f>'2004'!C46</f>
        <v>46710611.700000003</v>
      </c>
      <c r="J44" s="50">
        <f>'2005'!C46</f>
        <v>51373878.113000005</v>
      </c>
      <c r="K44" s="51">
        <f>'2006'!C46</f>
        <v>54242705.240000002</v>
      </c>
      <c r="L44" s="50">
        <f>'2007'!C46</f>
        <v>54003835.163999997</v>
      </c>
      <c r="M44" s="15">
        <f>'2008'!C46</f>
        <v>50727923.484999992</v>
      </c>
      <c r="N44" s="50">
        <f>'2009'!C46</f>
        <v>45172812.498000011</v>
      </c>
      <c r="O44" s="50">
        <f>'2010'!C46</f>
        <v>41600329.418000005</v>
      </c>
      <c r="P44" s="50">
        <f>'2011'!C46</f>
        <v>43320181.223999992</v>
      </c>
      <c r="Q44" s="50">
        <f>'2012'!C46</f>
        <v>40816067.750000007</v>
      </c>
      <c r="R44" s="50">
        <f>'2013'!C46</f>
        <v>41169572.009999998</v>
      </c>
      <c r="S44" s="50">
        <f>'2014'!C46</f>
        <v>42119505.348000005</v>
      </c>
      <c r="T44" s="50">
        <f>'2015'!C46</f>
        <v>42060747.838999994</v>
      </c>
      <c r="U44" s="50">
        <f>'2016'!C46</f>
        <v>44111646.396000005</v>
      </c>
      <c r="V44" s="50">
        <f>'2017'!C46</f>
        <v>48381186.824999988</v>
      </c>
      <c r="W44" s="51">
        <f>'2018'!C46</f>
        <v>51135315.569000006</v>
      </c>
      <c r="X44" s="50">
        <f>'2019'!C46</f>
        <v>51069048.955000006</v>
      </c>
      <c r="Y44" s="50">
        <f>'2020'!C46</f>
        <v>53691953.026000001</v>
      </c>
      <c r="Z44" s="50">
        <f>'2021'!C46</f>
        <v>52920882.314999998</v>
      </c>
      <c r="AA44" s="50">
        <f>'2022'!C46</f>
        <v>55255403.189999998</v>
      </c>
      <c r="AB44" s="50">
        <f>'2023'!C46</f>
        <v>56809957.609000012</v>
      </c>
      <c r="AC44" s="52">
        <f>'2024'!C46</f>
        <v>57815858.539999992</v>
      </c>
    </row>
    <row r="45" spans="1:29" x14ac:dyDescent="0.2">
      <c r="A45" s="14" t="s">
        <v>45</v>
      </c>
      <c r="B45" s="16">
        <f>'1997'!C47</f>
        <v>6292142.0999999996</v>
      </c>
      <c r="C45" s="16">
        <f>'1998'!C47</f>
        <v>6419691.9000000004</v>
      </c>
      <c r="D45" s="16">
        <f>'1999'!C47</f>
        <v>7313366.9000000004</v>
      </c>
      <c r="E45" s="50">
        <f>'2000'!C47</f>
        <v>7461893.7000000002</v>
      </c>
      <c r="F45" s="50">
        <f>'2001'!C47</f>
        <v>7569284.5</v>
      </c>
      <c r="G45" s="50">
        <f>'2002'!C47</f>
        <v>7879494</v>
      </c>
      <c r="H45" s="50">
        <f>'2003'!C47</f>
        <v>8145623.7000000002</v>
      </c>
      <c r="I45" s="50">
        <f>'2004'!C47</f>
        <v>9205314.5</v>
      </c>
      <c r="J45" s="50">
        <f>'2005'!C47</f>
        <v>10612555.517999999</v>
      </c>
      <c r="K45" s="51">
        <f>'2006'!C47</f>
        <v>11866486.603000002</v>
      </c>
      <c r="L45" s="50">
        <f>'2007'!C47</f>
        <v>10957761.497</v>
      </c>
      <c r="M45" s="15">
        <f>'2008'!C47</f>
        <v>9721057.9199999999</v>
      </c>
      <c r="N45" s="50">
        <f>'2009'!C47</f>
        <v>8546733.6539999992</v>
      </c>
      <c r="O45" s="50">
        <f>'2010'!C47</f>
        <v>8154289.5039999997</v>
      </c>
      <c r="P45" s="50">
        <f>'2011'!C47</f>
        <v>8521771.2259999998</v>
      </c>
      <c r="Q45" s="50">
        <f>'2012'!C47</f>
        <v>7869583.4420000007</v>
      </c>
      <c r="R45" s="50">
        <f>'2013'!C47</f>
        <v>8244884.9240000006</v>
      </c>
      <c r="S45" s="50">
        <f>'2014'!C47</f>
        <v>8160634.1090000011</v>
      </c>
      <c r="T45" s="50">
        <f>'2015'!C47</f>
        <v>8633899.6129999999</v>
      </c>
      <c r="U45" s="50">
        <f>'2016'!C47</f>
        <v>9508509.1229999997</v>
      </c>
      <c r="V45" s="50">
        <f>'2017'!C47</f>
        <v>9854245.8320000004</v>
      </c>
      <c r="W45" s="51">
        <f>'2018'!C47</f>
        <v>10717864.431000002</v>
      </c>
      <c r="X45" s="50">
        <f>'2019'!C47</f>
        <v>10785952.225</v>
      </c>
      <c r="Y45" s="50">
        <f>'2020'!C47</f>
        <v>11329872.959000001</v>
      </c>
      <c r="Z45" s="50">
        <f>'2021'!C47</f>
        <v>10849414.789999999</v>
      </c>
      <c r="AA45" s="50">
        <f>'2022'!C47</f>
        <v>11699309.858000003</v>
      </c>
      <c r="AB45" s="50">
        <f>'2023'!C47</f>
        <v>11639957.329999998</v>
      </c>
      <c r="AC45" s="52">
        <f>'2024'!C47</f>
        <v>11948101.459999999</v>
      </c>
    </row>
    <row r="46" spans="1:29" x14ac:dyDescent="0.2">
      <c r="A46" s="14" t="s">
        <v>46</v>
      </c>
      <c r="B46" s="16">
        <f>'1997'!C48</f>
        <v>106929507.09999999</v>
      </c>
      <c r="C46" s="16">
        <f>'1998'!C48</f>
        <v>108501687.09999999</v>
      </c>
      <c r="D46" s="16">
        <f>'1999'!C48</f>
        <v>117753161.7</v>
      </c>
      <c r="E46" s="50">
        <f>'2000'!C48</f>
        <v>121843713.3</v>
      </c>
      <c r="F46" s="50">
        <f>'2001'!C48</f>
        <v>123308048.8</v>
      </c>
      <c r="G46" s="50">
        <f>'2002'!C48</f>
        <v>125715835.40000001</v>
      </c>
      <c r="H46" s="50">
        <f>'2003'!C48</f>
        <v>129398204.7</v>
      </c>
      <c r="I46" s="50">
        <f>'2004'!C48</f>
        <v>143208456</v>
      </c>
      <c r="J46" s="50">
        <f>'2005'!C48</f>
        <v>144840059.405</v>
      </c>
      <c r="K46" s="51">
        <f>'2006'!C48</f>
        <v>182791865.79099998</v>
      </c>
      <c r="L46" s="50">
        <f>'2007'!C48</f>
        <v>177563176.71900001</v>
      </c>
      <c r="M46" s="15">
        <f>'2008'!C48</f>
        <v>162333848.09799999</v>
      </c>
      <c r="N46" s="50">
        <f>'2009'!C48</f>
        <v>141398649.71599999</v>
      </c>
      <c r="O46" s="50">
        <f>'2010'!C48</f>
        <v>133553973.18699999</v>
      </c>
      <c r="P46" s="50">
        <f>'2011'!C48</f>
        <v>134315899.618</v>
      </c>
      <c r="Q46" s="50">
        <f>'2012'!C48</f>
        <v>126048800.92399999</v>
      </c>
      <c r="R46" s="50">
        <f>'2013'!C48</f>
        <v>129975919.881</v>
      </c>
      <c r="S46" s="50">
        <f>'2014'!C48</f>
        <v>131451903.60900003</v>
      </c>
      <c r="T46" s="50">
        <f>'2015'!C48</f>
        <v>136798000.46899998</v>
      </c>
      <c r="U46" s="50">
        <f>'2016'!C48</f>
        <v>130850762.15499999</v>
      </c>
      <c r="V46" s="50">
        <f>'2017'!C48</f>
        <v>138260505.96700001</v>
      </c>
      <c r="W46" s="51">
        <f>'2018'!C48</f>
        <v>143897765.84900001</v>
      </c>
      <c r="X46" s="50">
        <f>'2019'!C48</f>
        <v>143299779.03999999</v>
      </c>
      <c r="Y46" s="50">
        <f>'2020'!C48</f>
        <v>150676296.51299995</v>
      </c>
      <c r="Z46" s="50">
        <f>'2021'!C48</f>
        <v>146896334.17200002</v>
      </c>
      <c r="AA46" s="50">
        <f>'2022'!C48</f>
        <v>145888374.55399999</v>
      </c>
      <c r="AB46" s="50">
        <f>'2023'!C48</f>
        <v>158974822.99200001</v>
      </c>
      <c r="AC46" s="52">
        <f>'2024'!C48</f>
        <v>159677982.14699996</v>
      </c>
    </row>
    <row r="47" spans="1:29" x14ac:dyDescent="0.2">
      <c r="A47" s="14" t="s">
        <v>47</v>
      </c>
      <c r="B47" s="16">
        <f>'1997'!C49</f>
        <v>3054749.8</v>
      </c>
      <c r="C47" s="16">
        <f>'1998'!C49</f>
        <v>3138130.8</v>
      </c>
      <c r="D47" s="16">
        <f>'1999'!C49</f>
        <v>3528040.6</v>
      </c>
      <c r="E47" s="50">
        <f>'2000'!C49</f>
        <v>3839311</v>
      </c>
      <c r="F47" s="50">
        <f>'2001'!C49</f>
        <v>3904013</v>
      </c>
      <c r="G47" s="50">
        <f>'2002'!C49</f>
        <v>4054143.2</v>
      </c>
      <c r="H47" s="50">
        <f>'2003'!C49</f>
        <v>4119263.9</v>
      </c>
      <c r="I47" s="50">
        <f>'2004'!C49</f>
        <v>4694465.4000000004</v>
      </c>
      <c r="J47" s="50">
        <f>'2005'!C49</f>
        <v>5639838.8450000007</v>
      </c>
      <c r="K47" s="51">
        <f>'2006'!C49</f>
        <v>6348922.9579999996</v>
      </c>
      <c r="L47" s="50">
        <f>'2007'!C49</f>
        <v>5743755.9529999997</v>
      </c>
      <c r="M47" s="15">
        <f>'2008'!C49</f>
        <v>5129682.2359999996</v>
      </c>
      <c r="N47" s="50">
        <f>'2009'!C49</f>
        <v>4343022.3130000001</v>
      </c>
      <c r="O47" s="50">
        <f>'2010'!C49</f>
        <v>3936695.8330000006</v>
      </c>
      <c r="P47" s="50">
        <f>'2011'!C49</f>
        <v>3832613.2879999997</v>
      </c>
      <c r="Q47" s="50">
        <f>'2012'!C49</f>
        <v>3662230.2040000004</v>
      </c>
      <c r="R47" s="50">
        <f>'2013'!C49</f>
        <v>4073337.7089999998</v>
      </c>
      <c r="S47" s="50">
        <f>'2014'!C49</f>
        <v>4143914.7409999995</v>
      </c>
      <c r="T47" s="50">
        <f>'2015'!C49</f>
        <v>4401415.4469999997</v>
      </c>
      <c r="U47" s="50">
        <f>'2016'!C49</f>
        <v>4677000.3880000003</v>
      </c>
      <c r="V47" s="50">
        <f>'2017'!C49</f>
        <v>4742132.4829999991</v>
      </c>
      <c r="W47" s="51">
        <f>'2018'!C49</f>
        <v>4888298.7749999994</v>
      </c>
      <c r="X47" s="50">
        <f>'2019'!C49</f>
        <v>4881180.8020000001</v>
      </c>
      <c r="Y47" s="50">
        <f>'2020'!C49</f>
        <v>5052539.1440000003</v>
      </c>
      <c r="Z47" s="50">
        <f>'2021'!C49</f>
        <v>4898157.8109999998</v>
      </c>
      <c r="AA47" s="50">
        <f>'2022'!C49</f>
        <v>5292884.2529999996</v>
      </c>
      <c r="AB47" s="50">
        <f>'2023'!C49</f>
        <v>5483481.364000001</v>
      </c>
      <c r="AC47" s="52">
        <f>'2024'!C49</f>
        <v>5399025.4340000004</v>
      </c>
    </row>
    <row r="48" spans="1:29" x14ac:dyDescent="0.2">
      <c r="A48" s="14" t="s">
        <v>48</v>
      </c>
      <c r="B48" s="16">
        <f>'1997'!C50</f>
        <v>7800369</v>
      </c>
      <c r="C48" s="16">
        <f>'1998'!C50</f>
        <v>7651520</v>
      </c>
      <c r="D48" s="16">
        <f>'1999'!C50</f>
        <v>7863908.2999999998</v>
      </c>
      <c r="E48" s="50">
        <f>'2000'!C50</f>
        <v>8055625.9000000004</v>
      </c>
      <c r="F48" s="50">
        <f>'2001'!C50</f>
        <v>8103104.2999999998</v>
      </c>
      <c r="G48" s="50">
        <f>'2002'!C50</f>
        <v>7949029.4000000004</v>
      </c>
      <c r="H48" s="50">
        <f>'2003'!C50</f>
        <v>7999149.2000000002</v>
      </c>
      <c r="I48" s="50">
        <f>'2004'!C50</f>
        <v>8308042.4000000004</v>
      </c>
      <c r="J48" s="50">
        <f>'2005'!C50</f>
        <v>8898583.4049999993</v>
      </c>
      <c r="K48" s="51">
        <f>'2006'!C50</f>
        <v>8792082.0669999998</v>
      </c>
      <c r="L48" s="50">
        <f>'2007'!C50</f>
        <v>8542948.277999999</v>
      </c>
      <c r="M48" s="15">
        <f>'2008'!C50</f>
        <v>8669868.3029999994</v>
      </c>
      <c r="N48" s="50">
        <f>'2009'!C50</f>
        <v>7896482.0670000007</v>
      </c>
      <c r="O48" s="50">
        <f>'2010'!C50</f>
        <v>7614250.0269999998</v>
      </c>
      <c r="P48" s="50">
        <f>'2011'!C50</f>
        <v>7935337.0219999989</v>
      </c>
      <c r="Q48" s="50">
        <f>'2012'!C50</f>
        <v>7302913.7399999993</v>
      </c>
      <c r="R48" s="50">
        <f>'2013'!C50</f>
        <v>7408834.0439999998</v>
      </c>
      <c r="S48" s="50">
        <f>'2014'!C50</f>
        <v>7602656.506000001</v>
      </c>
      <c r="T48" s="50">
        <f>'2015'!C50</f>
        <v>7459041.7480000015</v>
      </c>
      <c r="U48" s="50">
        <f>'2016'!C50</f>
        <v>7702141.7609999999</v>
      </c>
      <c r="V48" s="50">
        <f>'2017'!C50</f>
        <v>8827749.8739999998</v>
      </c>
      <c r="W48" s="51">
        <f>'2018'!C50</f>
        <v>9275504.6520000007</v>
      </c>
      <c r="X48" s="50">
        <f>'2019'!C50</f>
        <v>9101287.6679999996</v>
      </c>
      <c r="Y48" s="50">
        <f>'2020'!C50</f>
        <v>9797635.3820000011</v>
      </c>
      <c r="Z48" s="50">
        <f>'2021'!C50</f>
        <v>9558077.9790000003</v>
      </c>
      <c r="AA48" s="50">
        <f>'2022'!C50</f>
        <v>10022177.152000001</v>
      </c>
      <c r="AB48" s="50">
        <f>'2023'!C50</f>
        <v>10512781.037</v>
      </c>
      <c r="AC48" s="52">
        <f>'2024'!C50</f>
        <v>10093405.170999998</v>
      </c>
    </row>
    <row r="49" spans="1:29" x14ac:dyDescent="0.2">
      <c r="A49" s="14" t="s">
        <v>49</v>
      </c>
      <c r="B49" s="16">
        <f>'1997'!C51</f>
        <v>6984754.5999999996</v>
      </c>
      <c r="C49" s="16">
        <f>'1998'!C51</f>
        <v>7057248.5999999996</v>
      </c>
      <c r="D49" s="16">
        <f>'1999'!C51</f>
        <v>7530098.7999999998</v>
      </c>
      <c r="E49" s="50">
        <f>'2000'!C51</f>
        <v>7843475.4000000004</v>
      </c>
      <c r="F49" s="50">
        <f>'2001'!C51</f>
        <v>7933521.2000000002</v>
      </c>
      <c r="G49" s="50">
        <f>'2002'!C51</f>
        <v>8034044.2000000002</v>
      </c>
      <c r="H49" s="50">
        <f>'2003'!C51</f>
        <v>8476740.3000000007</v>
      </c>
      <c r="I49" s="50">
        <f>'2004'!C51</f>
        <v>9003708.4000000004</v>
      </c>
      <c r="J49" s="50">
        <f>'2005'!C51</f>
        <v>10474727.74</v>
      </c>
      <c r="K49" s="51">
        <f>'2006'!C51</f>
        <v>11415717.700999998</v>
      </c>
      <c r="L49" s="50">
        <f>'2007'!C51</f>
        <v>11498139.243999999</v>
      </c>
      <c r="M49" s="15">
        <f>'2008'!C51</f>
        <v>10844533.665999999</v>
      </c>
      <c r="N49" s="50">
        <f>'2009'!C51</f>
        <v>8958436.6530000009</v>
      </c>
      <c r="O49" s="50">
        <f>'2010'!C51</f>
        <v>8233733.898</v>
      </c>
      <c r="P49" s="50">
        <f>'2011'!C51</f>
        <v>8344271.2409999995</v>
      </c>
      <c r="Q49" s="50">
        <f>'2012'!C51</f>
        <v>7828398.9659999991</v>
      </c>
      <c r="R49" s="50">
        <f>'2013'!C51</f>
        <v>8066957.2029999997</v>
      </c>
      <c r="S49" s="50">
        <f>'2014'!C51</f>
        <v>8158568.3340000007</v>
      </c>
      <c r="T49" s="50">
        <f>'2015'!C51</f>
        <v>8495663.6850000005</v>
      </c>
      <c r="U49" s="50">
        <f>'2016'!C51</f>
        <v>9474673.0669999998</v>
      </c>
      <c r="V49" s="50">
        <f>'2017'!C51</f>
        <v>10462558.241</v>
      </c>
      <c r="W49" s="51">
        <f>'2018'!C51</f>
        <v>10722007.084999999</v>
      </c>
      <c r="X49" s="50">
        <f>'2019'!C51</f>
        <v>10774964.633000001</v>
      </c>
      <c r="Y49" s="50">
        <f>'2020'!C51</f>
        <v>11550893.836000001</v>
      </c>
      <c r="Z49" s="50">
        <f>'2021'!C51</f>
        <v>11106679.214000002</v>
      </c>
      <c r="AA49" s="50">
        <f>'2022'!C51</f>
        <v>11721183.932999998</v>
      </c>
      <c r="AB49" s="50">
        <f>'2023'!C51</f>
        <v>11886874.941000002</v>
      </c>
      <c r="AC49" s="52">
        <f>'2024'!C51</f>
        <v>13153832.114000002</v>
      </c>
    </row>
    <row r="50" spans="1:29" x14ac:dyDescent="0.2">
      <c r="A50" s="14" t="s">
        <v>3</v>
      </c>
      <c r="B50" s="16">
        <f>'1997'!C52</f>
        <v>6222076.5999999996</v>
      </c>
      <c r="C50" s="16">
        <f>'1998'!C52</f>
        <v>6249489.7000000002</v>
      </c>
      <c r="D50" s="16">
        <f>'1999'!C52</f>
        <v>6731897.4000000004</v>
      </c>
      <c r="E50" s="50">
        <f>'2000'!C52</f>
        <v>6944323.0999999996</v>
      </c>
      <c r="F50" s="50">
        <f>'2001'!C52</f>
        <v>7018258.5999999996</v>
      </c>
      <c r="G50" s="50">
        <f>'2002'!C52</f>
        <v>7364714.2000000002</v>
      </c>
      <c r="H50" s="50">
        <f>'2003'!C52</f>
        <v>7540272.5999999996</v>
      </c>
      <c r="I50" s="50">
        <f>'2004'!C52</f>
        <v>8198594.5</v>
      </c>
      <c r="J50" s="50">
        <f>'2005'!C52</f>
        <v>9243808.0559999999</v>
      </c>
      <c r="K50" s="51">
        <f>'2006'!C52</f>
        <v>9981823.2249999996</v>
      </c>
      <c r="L50" s="50">
        <f>'2007'!C52</f>
        <v>9438702.5479999986</v>
      </c>
      <c r="M50" s="15">
        <f>'2008'!C52</f>
        <v>8700433.8300000019</v>
      </c>
      <c r="N50" s="50">
        <f>'2009'!C52</f>
        <v>7713313.3400000008</v>
      </c>
      <c r="O50" s="50">
        <f>'2010'!C52</f>
        <v>7392736.1729999995</v>
      </c>
      <c r="P50" s="50">
        <f>'2011'!C52</f>
        <v>7560676.7079999996</v>
      </c>
      <c r="Q50" s="50">
        <f>'2012'!C52</f>
        <v>7133636.5069999993</v>
      </c>
      <c r="R50" s="50">
        <f>'2013'!C52</f>
        <v>7306520.5449999981</v>
      </c>
      <c r="S50" s="50">
        <f>'2014'!C52</f>
        <v>7388575.3770000003</v>
      </c>
      <c r="T50" s="50">
        <f>'2015'!C52</f>
        <v>7803492.557</v>
      </c>
      <c r="U50" s="50">
        <f>'2016'!C52</f>
        <v>8387470.9529999997</v>
      </c>
      <c r="V50" s="50">
        <f>'2017'!C52</f>
        <v>8630735.9140000008</v>
      </c>
      <c r="W50" s="51">
        <f>'2018'!C52</f>
        <v>8877320.3710000012</v>
      </c>
      <c r="X50" s="50">
        <f>'2019'!C52</f>
        <v>8777569.1010000017</v>
      </c>
      <c r="Y50" s="50">
        <f>'2020'!C52</f>
        <v>9312433.1640000008</v>
      </c>
      <c r="Z50" s="50">
        <f>'2021'!C52</f>
        <v>8932535.2239999995</v>
      </c>
      <c r="AA50" s="50">
        <f>'2022'!C52</f>
        <v>10008881.611</v>
      </c>
      <c r="AB50" s="50">
        <f>'2023'!C52</f>
        <v>10383737.352</v>
      </c>
      <c r="AC50" s="52">
        <f>'2024'!C52</f>
        <v>10127685.441000002</v>
      </c>
    </row>
    <row r="51" spans="1:29" x14ac:dyDescent="0.2">
      <c r="A51" s="14" t="s">
        <v>50</v>
      </c>
      <c r="B51" s="16">
        <f>'1997'!C53</f>
        <v>87939938.099999994</v>
      </c>
      <c r="C51" s="16">
        <f>'1998'!C53</f>
        <v>87158814.200000003</v>
      </c>
      <c r="D51" s="16">
        <f>'1999'!C53</f>
        <v>92231880.299999997</v>
      </c>
      <c r="E51" s="50">
        <f>'2000'!C53</f>
        <v>94670204.900000006</v>
      </c>
      <c r="F51" s="50">
        <f>'2001'!C53</f>
        <v>95509666.599999994</v>
      </c>
      <c r="G51" s="50">
        <f>'2002'!C53</f>
        <v>98012746.200000003</v>
      </c>
      <c r="H51" s="50">
        <f>'2003'!C53</f>
        <v>99512685.700000003</v>
      </c>
      <c r="I51" s="50">
        <f>'2004'!C53</f>
        <v>107097891.3</v>
      </c>
      <c r="J51" s="50">
        <f>'2005'!C53</f>
        <v>118367312.69499999</v>
      </c>
      <c r="K51" s="51">
        <f>'2006'!C53</f>
        <v>124566264.03700002</v>
      </c>
      <c r="L51" s="50">
        <f>'2007'!C53</f>
        <v>121678155.00399998</v>
      </c>
      <c r="M51" s="15">
        <f>'2008'!C53</f>
        <v>113229049.75100002</v>
      </c>
      <c r="N51" s="50">
        <f>'2009'!C53</f>
        <v>100812447.26099999</v>
      </c>
      <c r="O51" s="50">
        <f>'2010'!C53</f>
        <v>103524097.56900001</v>
      </c>
      <c r="P51" s="50">
        <f>'2011'!C53</f>
        <v>105308062.05699998</v>
      </c>
      <c r="Q51" s="50">
        <f>'2012'!C53</f>
        <v>99811914.304000005</v>
      </c>
      <c r="R51" s="50">
        <f>'2013'!C53</f>
        <v>102650905.73199999</v>
      </c>
      <c r="S51" s="50">
        <f>'2014'!C53</f>
        <v>103983715.05900002</v>
      </c>
      <c r="T51" s="50">
        <f>'2015'!C53</f>
        <v>108004822.17399999</v>
      </c>
      <c r="U51" s="50">
        <f>'2016'!C53</f>
        <v>116379543.58399999</v>
      </c>
      <c r="V51" s="50">
        <f>'2017'!C53</f>
        <v>121846733.26800001</v>
      </c>
      <c r="W51" s="51">
        <f>'2018'!C53</f>
        <v>127681128.816</v>
      </c>
      <c r="X51" s="50">
        <f>'2019'!C53</f>
        <v>125483597.36399999</v>
      </c>
      <c r="Y51" s="50">
        <f>'2020'!C53</f>
        <v>130502713.96300001</v>
      </c>
      <c r="Z51" s="50">
        <f>'2021'!C53</f>
        <v>126006095.99599999</v>
      </c>
      <c r="AA51" s="50">
        <f>'2022'!C53</f>
        <v>134683595.21799999</v>
      </c>
      <c r="AB51" s="50">
        <f>'2023'!C53</f>
        <v>136264763.949</v>
      </c>
      <c r="AC51" s="52">
        <f>'2024'!C53</f>
        <v>135832645.82299998</v>
      </c>
    </row>
    <row r="52" spans="1:29" x14ac:dyDescent="0.2">
      <c r="A52" s="14" t="s">
        <v>51</v>
      </c>
      <c r="B52" s="16">
        <f>'1997'!C54</f>
        <v>12023157.6</v>
      </c>
      <c r="C52" s="16">
        <f>'1998'!C54</f>
        <v>13327382.5</v>
      </c>
      <c r="D52" s="16">
        <f>'1999'!C54</f>
        <v>15580877.800000001</v>
      </c>
      <c r="E52" s="50">
        <f>'2000'!C54</f>
        <v>16892016.100000001</v>
      </c>
      <c r="F52" s="50">
        <f>'2001'!C54</f>
        <v>17253029.100000001</v>
      </c>
      <c r="G52" s="50">
        <f>'2002'!C54</f>
        <v>18120631.100000001</v>
      </c>
      <c r="H52" s="50">
        <f>'2003'!C54</f>
        <v>18674371.800000001</v>
      </c>
      <c r="I52" s="50">
        <f>'2004'!C54</f>
        <v>18667931.399999999</v>
      </c>
      <c r="J52" s="50">
        <f>'2005'!C54</f>
        <v>22420437.500999998</v>
      </c>
      <c r="K52" s="51">
        <f>'2006'!C54</f>
        <v>26539933.454</v>
      </c>
      <c r="L52" s="50">
        <f>'2007'!C54</f>
        <v>25985439.987</v>
      </c>
      <c r="M52" s="15">
        <f>'2008'!C54</f>
        <v>22819294.564000003</v>
      </c>
      <c r="N52" s="50">
        <f>'2009'!C54</f>
        <v>18424719.162</v>
      </c>
      <c r="O52" s="50">
        <f>'2010'!C54</f>
        <v>13654552.327999998</v>
      </c>
      <c r="P52" s="50">
        <f>'2011'!C54</f>
        <v>13765223.619999999</v>
      </c>
      <c r="Q52" s="50">
        <f>'2012'!C54</f>
        <v>13040044.886000002</v>
      </c>
      <c r="R52" s="50">
        <f>'2013'!C54</f>
        <v>13954836.570999999</v>
      </c>
      <c r="S52" s="50">
        <f>'2014'!C54</f>
        <v>14233961.416999999</v>
      </c>
      <c r="T52" s="50">
        <f>'2015'!C54</f>
        <v>14685140.470000001</v>
      </c>
      <c r="U52" s="50">
        <f>'2016'!C54</f>
        <v>16202993.532000002</v>
      </c>
      <c r="V52" s="50">
        <f>'2017'!C54</f>
        <v>16947562.717000004</v>
      </c>
      <c r="W52" s="51">
        <f>'2018'!C54</f>
        <v>18043011.509</v>
      </c>
      <c r="X52" s="50">
        <f>'2019'!C54</f>
        <v>18471332.663000003</v>
      </c>
      <c r="Y52" s="50">
        <f>'2020'!C54</f>
        <v>19765655.908</v>
      </c>
      <c r="Z52" s="50">
        <f>'2021'!C54</f>
        <v>19444527.123</v>
      </c>
      <c r="AA52" s="50">
        <f>'2022'!C54</f>
        <v>20427769.341000002</v>
      </c>
      <c r="AB52" s="50">
        <f>'2023'!C54</f>
        <v>21375371.493000001</v>
      </c>
      <c r="AC52" s="52">
        <f>'2024'!C54</f>
        <v>21162085.497000001</v>
      </c>
    </row>
    <row r="53" spans="1:29" x14ac:dyDescent="0.2">
      <c r="A53" s="14" t="s">
        <v>4</v>
      </c>
      <c r="B53" s="16">
        <f>'1997'!C55</f>
        <v>48200757.799999997</v>
      </c>
      <c r="C53" s="16">
        <f>'1998'!C55</f>
        <v>49127412.399999999</v>
      </c>
      <c r="D53" s="16">
        <f>'1999'!C55</f>
        <v>53293747.600000001</v>
      </c>
      <c r="E53" s="50">
        <f>'2000'!C55</f>
        <v>55238380.5</v>
      </c>
      <c r="F53" s="50">
        <f>'2001'!C55</f>
        <v>55908580.299999997</v>
      </c>
      <c r="G53" s="50">
        <f>'2002'!C55</f>
        <v>57159273.399999999</v>
      </c>
      <c r="H53" s="50">
        <f>'2003'!C55</f>
        <v>59131215.600000001</v>
      </c>
      <c r="I53" s="50">
        <f>'2004'!C55</f>
        <v>65295108.299999997</v>
      </c>
      <c r="J53" s="50">
        <f>'2005'!C55</f>
        <v>75010084.173999995</v>
      </c>
      <c r="K53" s="51">
        <f>'2006'!C55</f>
        <v>83755444.438999996</v>
      </c>
      <c r="L53" s="50">
        <f>'2007'!C55</f>
        <v>81053188.657999992</v>
      </c>
      <c r="M53" s="15">
        <f>'2008'!C55</f>
        <v>76458067.175999999</v>
      </c>
      <c r="N53" s="50">
        <f>'2009'!C55</f>
        <v>65877611.206999995</v>
      </c>
      <c r="O53" s="50">
        <f>'2010'!C55</f>
        <v>62496033.994000003</v>
      </c>
      <c r="P53" s="50">
        <f>'2011'!C55</f>
        <v>63846503.197999999</v>
      </c>
      <c r="Q53" s="50">
        <f>'2012'!C55</f>
        <v>60739687.187000006</v>
      </c>
      <c r="R53" s="50">
        <f>'2013'!C55</f>
        <v>63222126.272000007</v>
      </c>
      <c r="S53" s="50">
        <f>'2014'!C55</f>
        <v>63761129.160999998</v>
      </c>
      <c r="T53" s="50">
        <f>'2015'!C55</f>
        <v>67104398.276000001</v>
      </c>
      <c r="U53" s="50">
        <f>'2016'!C55</f>
        <v>73903884.370000005</v>
      </c>
      <c r="V53" s="50">
        <f>'2017'!C55</f>
        <v>76008805.193000004</v>
      </c>
      <c r="W53" s="51">
        <f>'2018'!C55</f>
        <v>79717559.630999997</v>
      </c>
      <c r="X53" s="50">
        <f>'2019'!C55</f>
        <v>78507300.785000011</v>
      </c>
      <c r="Y53" s="50">
        <f>'2020'!C55</f>
        <v>82492890.870000005</v>
      </c>
      <c r="Z53" s="50">
        <f>'2021'!C55</f>
        <v>79427584.908999994</v>
      </c>
      <c r="AA53" s="50">
        <f>'2022'!C55</f>
        <v>83734143.32599999</v>
      </c>
      <c r="AB53" s="50">
        <f>'2023'!C55</f>
        <v>85872017.535000011</v>
      </c>
      <c r="AC53" s="52">
        <f>'2024'!C55</f>
        <v>86752200.676999986</v>
      </c>
    </row>
    <row r="54" spans="1:29" x14ac:dyDescent="0.2">
      <c r="A54" s="14" t="s">
        <v>52</v>
      </c>
      <c r="B54" s="16">
        <f>'1997'!C56</f>
        <v>20967535.800000001</v>
      </c>
      <c r="C54" s="16">
        <f>'1998'!C56</f>
        <v>20630978.699999999</v>
      </c>
      <c r="D54" s="16">
        <f>'1999'!C56</f>
        <v>21752624.100000001</v>
      </c>
      <c r="E54" s="50">
        <f>'2000'!C56</f>
        <v>22426884.199999999</v>
      </c>
      <c r="F54" s="50">
        <f>'2001'!C56</f>
        <v>22624638.399999999</v>
      </c>
      <c r="G54" s="50">
        <f>'2002'!C56</f>
        <v>23039784.199999999</v>
      </c>
      <c r="H54" s="50">
        <f>'2003'!C56</f>
        <v>23757396.399999999</v>
      </c>
      <c r="I54" s="50">
        <f>'2004'!C56</f>
        <v>25977715.399999999</v>
      </c>
      <c r="J54" s="50">
        <f>'2005'!C56</f>
        <v>30008968.508000001</v>
      </c>
      <c r="K54" s="51">
        <f>'2006'!C56</f>
        <v>32033226.309999995</v>
      </c>
      <c r="L54" s="50">
        <f>'2007'!C56</f>
        <v>31744461.339000002</v>
      </c>
      <c r="M54" s="15">
        <f>'2008'!C56</f>
        <v>29121417.391000003</v>
      </c>
      <c r="N54" s="50">
        <f>'2009'!C56</f>
        <v>25730687.115000002</v>
      </c>
      <c r="O54" s="50">
        <f>'2010'!C56</f>
        <v>24286679.064999998</v>
      </c>
      <c r="P54" s="50">
        <f>'2011'!C56</f>
        <v>25002239.444000002</v>
      </c>
      <c r="Q54" s="50">
        <f>'2012'!C56</f>
        <v>23542462.063000001</v>
      </c>
      <c r="R54" s="50">
        <f>'2013'!C56</f>
        <v>24484229.642999999</v>
      </c>
      <c r="S54" s="50">
        <f>'2014'!C56</f>
        <v>24556048.164000001</v>
      </c>
      <c r="T54" s="50">
        <f>'2015'!C56</f>
        <v>25230724.436000001</v>
      </c>
      <c r="U54" s="50">
        <f>'2016'!C56</f>
        <v>26848275.347000003</v>
      </c>
      <c r="V54" s="50">
        <f>'2017'!C56</f>
        <v>28695325.989000004</v>
      </c>
      <c r="W54" s="51">
        <f>'2018'!C56</f>
        <v>31103698.568</v>
      </c>
      <c r="X54" s="50">
        <f>'2019'!C56</f>
        <v>31312334.555000003</v>
      </c>
      <c r="Y54" s="50">
        <f>'2020'!C56</f>
        <v>33222538.382000003</v>
      </c>
      <c r="Z54" s="50">
        <f>'2021'!C56</f>
        <v>32372607.514000006</v>
      </c>
      <c r="AA54" s="50">
        <f>'2022'!C56</f>
        <v>35049322.627999999</v>
      </c>
      <c r="AB54" s="50">
        <f>'2023'!C56</f>
        <v>35977268.412999995</v>
      </c>
      <c r="AC54" s="52">
        <f>'2024'!C56</f>
        <v>36492926.191999994</v>
      </c>
    </row>
    <row r="55" spans="1:29" x14ac:dyDescent="0.2">
      <c r="A55" s="14" t="s">
        <v>53</v>
      </c>
      <c r="B55" s="16">
        <f>'1997'!C57</f>
        <v>28147247.300000001</v>
      </c>
      <c r="C55" s="16">
        <f>'1998'!C57</f>
        <v>28838745.100000001</v>
      </c>
      <c r="D55" s="16">
        <f>'1999'!C57</f>
        <v>31589033.699999999</v>
      </c>
      <c r="E55" s="50">
        <f>'2000'!C57</f>
        <v>32734729.399999999</v>
      </c>
      <c r="F55" s="50">
        <f>'2001'!C57</f>
        <v>33158860.300000001</v>
      </c>
      <c r="G55" s="50">
        <f>'2002'!C57</f>
        <v>33266293.899999999</v>
      </c>
      <c r="H55" s="50">
        <f>'2003'!C57</f>
        <v>34269615</v>
      </c>
      <c r="I55" s="50">
        <f>'2004'!C57</f>
        <v>38052897</v>
      </c>
      <c r="J55" s="50">
        <f>'2005'!C57</f>
        <v>43685171.847000003</v>
      </c>
      <c r="K55" s="51">
        <f>'2006'!C57</f>
        <v>49065372.292999998</v>
      </c>
      <c r="L55" s="50">
        <f>'2007'!C57</f>
        <v>47205415.322999999</v>
      </c>
      <c r="M55" s="15">
        <f>'2008'!C57</f>
        <v>44401358.003999993</v>
      </c>
      <c r="N55" s="50">
        <f>'2009'!C57</f>
        <v>37320691.625999995</v>
      </c>
      <c r="O55" s="50">
        <f>'2010'!C57</f>
        <v>35774178.002999999</v>
      </c>
      <c r="P55" s="50">
        <f>'2011'!C57</f>
        <v>35575856.218000002</v>
      </c>
      <c r="Q55" s="50">
        <f>'2012'!C57</f>
        <v>33581769.718000002</v>
      </c>
      <c r="R55" s="50">
        <f>'2013'!C57</f>
        <v>34733878.721000001</v>
      </c>
      <c r="S55" s="50">
        <f>'2014'!C57</f>
        <v>35079634.686000004</v>
      </c>
      <c r="T55" s="50">
        <f>'2015'!C57</f>
        <v>37232530.917000003</v>
      </c>
      <c r="U55" s="50">
        <f>'2016'!C57</f>
        <v>40875231.015000001</v>
      </c>
      <c r="V55" s="50">
        <f>'2017'!C57</f>
        <v>42654573.912999995</v>
      </c>
      <c r="W55" s="51">
        <f>'2018'!C57</f>
        <v>45233280.230999999</v>
      </c>
      <c r="X55" s="50">
        <f>'2019'!C57</f>
        <v>44876912.585000001</v>
      </c>
      <c r="Y55" s="50">
        <f>'2020'!C57</f>
        <v>46858364.762000002</v>
      </c>
      <c r="Z55" s="50">
        <f>'2021'!C57</f>
        <v>45370780.925000004</v>
      </c>
      <c r="AA55" s="50">
        <f>'2022'!C57</f>
        <v>48262358.853</v>
      </c>
      <c r="AB55" s="50">
        <f>'2023'!C57</f>
        <v>49140848.304000005</v>
      </c>
      <c r="AC55" s="52">
        <f>'2024'!C57</f>
        <v>49098442.636999995</v>
      </c>
    </row>
    <row r="56" spans="1:29" x14ac:dyDescent="0.2">
      <c r="A56" s="14" t="s">
        <v>54</v>
      </c>
      <c r="B56" s="16">
        <f>'1997'!C58</f>
        <v>66949296.5</v>
      </c>
      <c r="C56" s="16">
        <f>'1998'!C58</f>
        <v>68073339.799999997</v>
      </c>
      <c r="D56" s="16">
        <f>'1999'!C58</f>
        <v>73454977.799999997</v>
      </c>
      <c r="E56" s="50">
        <f>'2000'!C58</f>
        <v>74192200.700000003</v>
      </c>
      <c r="F56" s="50">
        <f>'2001'!C58</f>
        <v>74992204.799999997</v>
      </c>
      <c r="G56" s="50">
        <f>'2002'!C58</f>
        <v>74106813.400000006</v>
      </c>
      <c r="H56" s="50">
        <f>'2003'!C58</f>
        <v>76986609.099999994</v>
      </c>
      <c r="I56" s="50">
        <f>'2004'!C58</f>
        <v>81551387.599999994</v>
      </c>
      <c r="J56" s="50">
        <f>'2005'!C58</f>
        <v>90867131.661000013</v>
      </c>
      <c r="K56" s="51">
        <f>'2006'!C58</f>
        <v>97753447.382000014</v>
      </c>
      <c r="L56" s="50">
        <f>'2007'!C58</f>
        <v>96039588.679999992</v>
      </c>
      <c r="M56" s="15">
        <f>'2008'!C58</f>
        <v>89288262.030000016</v>
      </c>
      <c r="N56" s="50">
        <f>'2009'!C58</f>
        <v>77967742.10800001</v>
      </c>
      <c r="O56" s="50">
        <f>'2010'!C58</f>
        <v>74058699.224000007</v>
      </c>
      <c r="P56" s="50">
        <f>'2011'!C58</f>
        <v>76291043.334000006</v>
      </c>
      <c r="Q56" s="50">
        <f>'2012'!C58</f>
        <v>71081835.885999992</v>
      </c>
      <c r="R56" s="50">
        <f>'2013'!C58</f>
        <v>72678848.576999992</v>
      </c>
      <c r="S56" s="50">
        <f>'2014'!C58</f>
        <v>73987241.034999996</v>
      </c>
      <c r="T56" s="50">
        <f>'2015'!C58</f>
        <v>75871564.351999998</v>
      </c>
      <c r="U56" s="50">
        <f>'2016'!C58</f>
        <v>81121555.763999999</v>
      </c>
      <c r="V56" s="50">
        <f>'2017'!C58</f>
        <v>86266326.126000017</v>
      </c>
      <c r="W56" s="51">
        <f>'2018'!C58</f>
        <v>90556683.566</v>
      </c>
      <c r="X56" s="50">
        <f>'2019'!C58</f>
        <v>89852011.967000008</v>
      </c>
      <c r="Y56" s="50">
        <f>'2020'!C58</f>
        <v>93650908.085999995</v>
      </c>
      <c r="Z56" s="50">
        <f>'2021'!C58</f>
        <v>90536434.173000008</v>
      </c>
      <c r="AA56" s="50">
        <f>'2022'!C58</f>
        <v>95247393.584000006</v>
      </c>
      <c r="AB56" s="50">
        <f>'2023'!C58</f>
        <v>97426882.966999993</v>
      </c>
      <c r="AC56" s="52">
        <f>'2024'!C58</f>
        <v>97759900.817000002</v>
      </c>
    </row>
    <row r="57" spans="1:29" x14ac:dyDescent="0.2">
      <c r="A57" s="14" t="s">
        <v>55</v>
      </c>
      <c r="B57" s="16">
        <f>'1997'!C59</f>
        <v>5717545.2999999998</v>
      </c>
      <c r="C57" s="16">
        <f>'1998'!C59</f>
        <v>5828466.2000000002</v>
      </c>
      <c r="D57" s="16">
        <f>'1999'!C59</f>
        <v>6121804.9000000004</v>
      </c>
      <c r="E57" s="50">
        <f>'2000'!C59</f>
        <v>6546486.9000000004</v>
      </c>
      <c r="F57" s="50">
        <f>'2001'!C59</f>
        <v>6623721.0999999996</v>
      </c>
      <c r="G57" s="50">
        <f>'2002'!C59</f>
        <v>7331260.2000000002</v>
      </c>
      <c r="H57" s="50">
        <f>'2003'!C59</f>
        <v>7625881.5999999996</v>
      </c>
      <c r="I57" s="50">
        <f>'2004'!C59</f>
        <v>7720446.2000000002</v>
      </c>
      <c r="J57" s="50">
        <f>'2005'!C59</f>
        <v>8675498.2359999996</v>
      </c>
      <c r="K57" s="51">
        <f>'2006'!C59</f>
        <v>9268815.6129999999</v>
      </c>
      <c r="L57" s="50">
        <f>'2007'!C59</f>
        <v>8760712.4969999995</v>
      </c>
      <c r="M57" s="15">
        <f>'2008'!C59</f>
        <v>8270906.8499999996</v>
      </c>
      <c r="N57" s="50">
        <f>'2009'!C59</f>
        <v>7118519.7819999997</v>
      </c>
      <c r="O57" s="50">
        <f>'2010'!C59</f>
        <v>6587121.328999999</v>
      </c>
      <c r="P57" s="50">
        <f>'2011'!C59</f>
        <v>6682371.5480000004</v>
      </c>
      <c r="Q57" s="50">
        <f>'2012'!C59</f>
        <v>6131588.7170000002</v>
      </c>
      <c r="R57" s="50">
        <f>'2013'!C59</f>
        <v>6256913.7450000001</v>
      </c>
      <c r="S57" s="50">
        <f>'2014'!C59</f>
        <v>6480382.7249999987</v>
      </c>
      <c r="T57" s="50">
        <f>'2015'!C59</f>
        <v>6547629.3229999999</v>
      </c>
      <c r="U57" s="50">
        <f>'2016'!C59</f>
        <v>6964771.818</v>
      </c>
      <c r="V57" s="50">
        <f>'2017'!C59</f>
        <v>7356136.3619999997</v>
      </c>
      <c r="W57" s="51">
        <f>'2018'!C59</f>
        <v>7580705.5560000017</v>
      </c>
      <c r="X57" s="50">
        <f>'2019'!C59</f>
        <v>7594506.2429999998</v>
      </c>
      <c r="Y57" s="50">
        <f>'2020'!C59</f>
        <v>7844589.6939999992</v>
      </c>
      <c r="Z57" s="50">
        <f>'2021'!C59</f>
        <v>7662793.7010000004</v>
      </c>
      <c r="AA57" s="50">
        <f>'2022'!C59</f>
        <v>7907766.5060000001</v>
      </c>
      <c r="AB57" s="50">
        <f>'2023'!C59</f>
        <v>7960929.4000000004</v>
      </c>
      <c r="AC57" s="52">
        <f>'2024'!C59</f>
        <v>7878967.5639999993</v>
      </c>
    </row>
    <row r="58" spans="1:29" x14ac:dyDescent="0.2">
      <c r="A58" s="39" t="s">
        <v>69</v>
      </c>
      <c r="B58" s="16">
        <f>'1997'!C60</f>
        <v>20224617</v>
      </c>
      <c r="C58" s="50">
        <f>'1998'!C60</f>
        <v>19693786.5</v>
      </c>
      <c r="D58" s="50">
        <f>'1999'!C60</f>
        <v>20334239</v>
      </c>
      <c r="E58" s="50">
        <f>'2000'!C60</f>
        <v>21028561.600000001</v>
      </c>
      <c r="F58" s="50">
        <f>'2001'!C60</f>
        <v>21171427.800000001</v>
      </c>
      <c r="G58" s="50">
        <f>'2002'!C60</f>
        <v>20069262.600000001</v>
      </c>
      <c r="H58" s="50">
        <f>'2003'!C60</f>
        <v>20258096.399999999</v>
      </c>
      <c r="I58" s="50">
        <f>'2004'!C60</f>
        <v>20997680.300000001</v>
      </c>
      <c r="J58" s="50">
        <f>'2005'!C60</f>
        <v>22529396.219000001</v>
      </c>
      <c r="K58" s="51">
        <f>'2006'!C60</f>
        <v>22348280.515999999</v>
      </c>
      <c r="L58" s="50">
        <f>'2007'!C60</f>
        <v>22321302.800000001</v>
      </c>
      <c r="M58" s="15">
        <f>'2008'!C60</f>
        <v>21351305.004999999</v>
      </c>
      <c r="N58" s="50">
        <f>'2009'!C60</f>
        <v>19762518.594999999</v>
      </c>
      <c r="O58" s="50">
        <f>'2010'!C60</f>
        <v>18995944.757000003</v>
      </c>
      <c r="P58" s="50">
        <f>'2011'!C60</f>
        <v>21972635.252</v>
      </c>
      <c r="Q58" s="50">
        <f>'2012'!C60</f>
        <v>19088577.588</v>
      </c>
      <c r="R58" s="50">
        <f>'2013'!C60</f>
        <v>19145054.943</v>
      </c>
      <c r="S58" s="50">
        <f>'2014'!C60</f>
        <v>19727984.847999997</v>
      </c>
      <c r="T58" s="50">
        <f>'2015'!C60</f>
        <v>19641371.580000002</v>
      </c>
      <c r="U58" s="50">
        <f>'2016'!C60</f>
        <v>20369443.643999998</v>
      </c>
      <c r="V58" s="50">
        <f>'2017'!C60</f>
        <v>22321366.189000003</v>
      </c>
      <c r="W58" s="51">
        <f>'2018'!C60</f>
        <v>23847332.057</v>
      </c>
      <c r="X58" s="50">
        <f>'2019'!C60</f>
        <v>23420176.555000003</v>
      </c>
      <c r="Y58" s="50">
        <f>'2020'!C60</f>
        <v>26056412.262999997</v>
      </c>
      <c r="Z58" s="50">
        <f>'2021'!C60</f>
        <v>25809349.254000001</v>
      </c>
      <c r="AA58" s="50">
        <f>'2022'!C60</f>
        <v>26371819.369000003</v>
      </c>
      <c r="AB58" s="50">
        <f>'2023'!C60</f>
        <v>27847504.267000008</v>
      </c>
      <c r="AC58" s="52">
        <f>'2024'!C60</f>
        <v>28724979.020999994</v>
      </c>
    </row>
    <row r="59" spans="1:29" x14ac:dyDescent="0.2">
      <c r="A59" s="39" t="s">
        <v>70</v>
      </c>
      <c r="B59" s="16">
        <f>'1997'!C61</f>
        <v>17202921.399999999</v>
      </c>
      <c r="C59" s="50">
        <f>'1998'!C61</f>
        <v>17596366</v>
      </c>
      <c r="D59" s="50">
        <f>'1999'!C61</f>
        <v>19062374.600000001</v>
      </c>
      <c r="E59" s="50">
        <f>'2000'!C61</f>
        <v>19890205.199999999</v>
      </c>
      <c r="F59" s="50">
        <f>'2001'!C61</f>
        <v>20121557.100000001</v>
      </c>
      <c r="G59" s="50">
        <f>'2002'!C61</f>
        <v>19719712.899999999</v>
      </c>
      <c r="H59" s="50">
        <f>'2003'!C61</f>
        <v>20030919.800000001</v>
      </c>
      <c r="I59" s="50">
        <f>'2004'!C61</f>
        <v>21664569</v>
      </c>
      <c r="J59" s="50">
        <f>'2005'!C61</f>
        <v>24923530.079999998</v>
      </c>
      <c r="K59" s="51">
        <f>'2006'!C61</f>
        <v>27294692.730999999</v>
      </c>
      <c r="L59" s="50">
        <f>'2007'!C61</f>
        <v>25992335.097999997</v>
      </c>
      <c r="M59" s="15">
        <f>'2008'!C61</f>
        <v>24321215.032000002</v>
      </c>
      <c r="N59" s="50">
        <f>'2009'!C61</f>
        <v>20810936.910999998</v>
      </c>
      <c r="O59" s="50">
        <f>'2010'!C61</f>
        <v>19785883.268000003</v>
      </c>
      <c r="P59" s="50">
        <f>'2011'!C61</f>
        <v>21754990.48</v>
      </c>
      <c r="Q59" s="50">
        <f>'2012'!C61</f>
        <v>19316081.947999999</v>
      </c>
      <c r="R59" s="50">
        <f>'2013'!C61</f>
        <v>19730119.285999998</v>
      </c>
      <c r="S59" s="50">
        <f>'2014'!C61</f>
        <v>19887775.170000002</v>
      </c>
      <c r="T59" s="50">
        <f>'2015'!C61</f>
        <v>20532565.697999999</v>
      </c>
      <c r="U59" s="50">
        <f>'2016'!C61</f>
        <v>21656437.386</v>
      </c>
      <c r="V59" s="50">
        <f>'2017'!C61</f>
        <v>22871780.645</v>
      </c>
      <c r="W59" s="51">
        <f>'2018'!C61</f>
        <v>24778779.370000001</v>
      </c>
      <c r="X59" s="50">
        <f>'2019'!C61</f>
        <v>24762053.892999999</v>
      </c>
      <c r="Y59" s="50">
        <f>'2020'!C61</f>
        <v>27312872.422999997</v>
      </c>
      <c r="Z59" s="50">
        <f>'2021'!C61</f>
        <v>26957595.457999997</v>
      </c>
      <c r="AA59" s="50">
        <f>'2022'!C61</f>
        <v>28290380.73</v>
      </c>
      <c r="AB59" s="50">
        <f>'2023'!C61</f>
        <v>28837710.052999999</v>
      </c>
      <c r="AC59" s="52">
        <f>'2024'!C61</f>
        <v>29016543.775000002</v>
      </c>
    </row>
    <row r="60" spans="1:29" x14ac:dyDescent="0.2">
      <c r="A60" s="14" t="s">
        <v>56</v>
      </c>
      <c r="B60" s="16">
        <f>'1997'!C62</f>
        <v>5482735</v>
      </c>
      <c r="C60" s="16">
        <f>'1998'!C62</f>
        <v>5660504.2999999998</v>
      </c>
      <c r="D60" s="16">
        <f>'1999'!C62</f>
        <v>6167658.2999999998</v>
      </c>
      <c r="E60" s="50">
        <f>'2000'!C62</f>
        <v>6494809.0999999996</v>
      </c>
      <c r="F60" s="50">
        <f>'2001'!C62</f>
        <v>6580574.2999999998</v>
      </c>
      <c r="G60" s="50">
        <f>'2002'!C62</f>
        <v>8199098.0999999996</v>
      </c>
      <c r="H60" s="50">
        <f>'2003'!C62</f>
        <v>8666596.9000000004</v>
      </c>
      <c r="I60" s="50">
        <f>'2004'!C62</f>
        <v>9759608.3000000007</v>
      </c>
      <c r="J60" s="50">
        <f>'2005'!C62</f>
        <v>11993602.401999999</v>
      </c>
      <c r="K60" s="51">
        <f>'2006'!C62</f>
        <v>14258844.489</v>
      </c>
      <c r="L60" s="50">
        <f>'2007'!C62</f>
        <v>13666176.361000001</v>
      </c>
      <c r="M60" s="15">
        <f>'2008'!C62</f>
        <v>12322006.916999999</v>
      </c>
      <c r="N60" s="50">
        <f>'2009'!C62</f>
        <v>10552967.248</v>
      </c>
      <c r="O60" s="50">
        <f>'2010'!C62</f>
        <v>9242269.1779999994</v>
      </c>
      <c r="P60" s="50">
        <f>'2011'!C62</f>
        <v>7836606.2400000012</v>
      </c>
      <c r="Q60" s="50">
        <f>'2012'!C62</f>
        <v>8982622.5749999993</v>
      </c>
      <c r="R60" s="50">
        <f>'2013'!C62</f>
        <v>9498851.5880000014</v>
      </c>
      <c r="S60" s="50">
        <f>'2014'!C62</f>
        <v>9493399.8709999993</v>
      </c>
      <c r="T60" s="50">
        <f>'2015'!C62</f>
        <v>10211031.542000001</v>
      </c>
      <c r="U60" s="50">
        <f>'2016'!C62</f>
        <v>11636802.02</v>
      </c>
      <c r="V60" s="50">
        <f>'2017'!C62</f>
        <v>11412322.912</v>
      </c>
      <c r="W60" s="51">
        <f>'2018'!C62</f>
        <v>12318753.588000001</v>
      </c>
      <c r="X60" s="50">
        <f>'2019'!C62</f>
        <v>11902775.071000002</v>
      </c>
      <c r="Y60" s="50">
        <f>'2020'!C62</f>
        <v>10471197.955</v>
      </c>
      <c r="Z60" s="50">
        <f>'2021'!C62</f>
        <v>10447541.346000001</v>
      </c>
      <c r="AA60" s="50">
        <f>'2022'!C62</f>
        <v>11748089.052000001</v>
      </c>
      <c r="AB60" s="50">
        <f>'2023'!C62</f>
        <v>12559344.093</v>
      </c>
      <c r="AC60" s="52">
        <f>'2024'!C62</f>
        <v>12868953.225</v>
      </c>
    </row>
    <row r="61" spans="1:29" x14ac:dyDescent="0.2">
      <c r="A61" s="14" t="s">
        <v>6</v>
      </c>
      <c r="B61" s="16">
        <f>'1997'!C63</f>
        <v>13929081.199999999</v>
      </c>
      <c r="C61" s="50">
        <f>'1998'!C63</f>
        <v>14075464</v>
      </c>
      <c r="D61" s="50">
        <f>'1999'!C63</f>
        <v>15141601.199999999</v>
      </c>
      <c r="E61" s="50">
        <f>'2000'!C63</f>
        <v>15585192.9</v>
      </c>
      <c r="F61" s="50">
        <f>'2001'!C63</f>
        <v>15754462</v>
      </c>
      <c r="G61" s="50">
        <f>'2002'!C63</f>
        <v>15630973.199999999</v>
      </c>
      <c r="H61" s="50">
        <f>'2003'!C63</f>
        <v>15998762.5</v>
      </c>
      <c r="I61" s="50">
        <f>'2004'!C63</f>
        <v>17028171.399999999</v>
      </c>
      <c r="J61" s="50">
        <f>'2005'!C63</f>
        <v>19985682.342999998</v>
      </c>
      <c r="K61" s="51">
        <f>'2006'!C63</f>
        <v>21515855.458000001</v>
      </c>
      <c r="L61" s="50">
        <f>'2007'!C63</f>
        <v>21052345.313999999</v>
      </c>
      <c r="M61" s="15">
        <f>'2008'!C63</f>
        <v>19310036.706</v>
      </c>
      <c r="N61" s="50">
        <f>'2009'!C63</f>
        <v>16960774.848000001</v>
      </c>
      <c r="O61" s="50">
        <f>'2010'!C63</f>
        <v>15913517.985000001</v>
      </c>
      <c r="P61" s="50">
        <f>'2011'!C63</f>
        <v>17721057.588000003</v>
      </c>
      <c r="Q61" s="50">
        <f>'2012'!C63</f>
        <v>15413478.175999999</v>
      </c>
      <c r="R61" s="50">
        <f>'2013'!C63</f>
        <v>15627311.18</v>
      </c>
      <c r="S61" s="50">
        <f>'2014'!C63</f>
        <v>15806918.046999998</v>
      </c>
      <c r="T61" s="50">
        <f>'2015'!C63</f>
        <v>16299138.105</v>
      </c>
      <c r="U61" s="50">
        <f>'2016'!C63</f>
        <v>17463765.233000003</v>
      </c>
      <c r="V61" s="50">
        <f>'2017'!C63</f>
        <v>18376109.186999999</v>
      </c>
      <c r="W61" s="51">
        <f>'2018'!C63</f>
        <v>19127721.986000001</v>
      </c>
      <c r="X61" s="50">
        <f>'2019'!C63</f>
        <v>18884184.675000001</v>
      </c>
      <c r="Y61" s="50">
        <f>'2020'!C63</f>
        <v>22618065.998000003</v>
      </c>
      <c r="Z61" s="50">
        <f>'2021'!C63</f>
        <v>22111862.037000004</v>
      </c>
      <c r="AA61" s="50">
        <f>'2022'!C63</f>
        <v>23537422.664999999</v>
      </c>
      <c r="AB61" s="50">
        <f>'2023'!C63</f>
        <v>24519399.291999999</v>
      </c>
      <c r="AC61" s="52">
        <f>'2024'!C63</f>
        <v>24493324.480999999</v>
      </c>
    </row>
    <row r="62" spans="1:29" x14ac:dyDescent="0.2">
      <c r="A62" s="14" t="s">
        <v>5</v>
      </c>
      <c r="B62" s="16">
        <f>'1997'!C64</f>
        <v>12608604.1</v>
      </c>
      <c r="C62" s="16">
        <f>'1998'!C64</f>
        <v>12581044</v>
      </c>
      <c r="D62" s="16">
        <f>'1999'!C64</f>
        <v>13632465.199999999</v>
      </c>
      <c r="E62" s="50">
        <f>'2000'!C64</f>
        <v>14029032.300000001</v>
      </c>
      <c r="F62" s="50">
        <f>'2001'!C64</f>
        <v>14177276.5</v>
      </c>
      <c r="G62" s="50">
        <f>'2002'!C64</f>
        <v>16469423.6</v>
      </c>
      <c r="H62" s="50">
        <f>'2003'!C64</f>
        <v>17002907.399999999</v>
      </c>
      <c r="I62" s="50">
        <f>'2004'!C64</f>
        <v>19291507.800000001</v>
      </c>
      <c r="J62" s="50">
        <f>'2005'!C64</f>
        <v>23261222.265000001</v>
      </c>
      <c r="K62" s="51">
        <f>'2006'!C64</f>
        <v>26339204.117000002</v>
      </c>
      <c r="L62" s="50">
        <f>'2007'!C64</f>
        <v>26427472.494999997</v>
      </c>
      <c r="M62" s="15">
        <f>'2008'!C64</f>
        <v>23703672.574999999</v>
      </c>
      <c r="N62" s="50">
        <f>'2009'!C64</f>
        <v>19687696.237</v>
      </c>
      <c r="O62" s="50">
        <f>'2010'!C64</f>
        <v>18171185.401000001</v>
      </c>
      <c r="P62" s="50">
        <f>'2011'!C64</f>
        <v>15089335.212000001</v>
      </c>
      <c r="Q62" s="50">
        <f>'2012'!C64</f>
        <v>16832220.771000002</v>
      </c>
      <c r="R62" s="50">
        <f>'2013'!C64</f>
        <v>17544973.282000002</v>
      </c>
      <c r="S62" s="50">
        <f>'2014'!C64</f>
        <v>17990173.515000001</v>
      </c>
      <c r="T62" s="50">
        <f>'2015'!C64</f>
        <v>19045947.225999996</v>
      </c>
      <c r="U62" s="50">
        <f>'2016'!C64</f>
        <v>20694739.052999999</v>
      </c>
      <c r="V62" s="50">
        <f>'2017'!C64</f>
        <v>21504735.491</v>
      </c>
      <c r="W62" s="51">
        <f>'2018'!C64</f>
        <v>22146478.903999999</v>
      </c>
      <c r="X62" s="50">
        <f>'2019'!C64</f>
        <v>21892897.555000003</v>
      </c>
      <c r="Y62" s="50">
        <f>'2020'!C64</f>
        <v>19279029.691</v>
      </c>
      <c r="Z62" s="50">
        <f>'2021'!C64</f>
        <v>18440013.883000001</v>
      </c>
      <c r="AA62" s="50">
        <f>'2022'!C64</f>
        <v>19737033.293999996</v>
      </c>
      <c r="AB62" s="50">
        <f>'2023'!C64</f>
        <v>20390562.682999995</v>
      </c>
      <c r="AC62" s="52">
        <f>'2024'!C64</f>
        <v>20655997.798999999</v>
      </c>
    </row>
    <row r="63" spans="1:29" x14ac:dyDescent="0.2">
      <c r="A63" s="14" t="s">
        <v>57</v>
      </c>
      <c r="B63" s="16">
        <f>'1997'!C65</f>
        <v>30795147.399999999</v>
      </c>
      <c r="C63" s="16">
        <f>'1998'!C65</f>
        <v>29486886</v>
      </c>
      <c r="D63" s="16">
        <f>'1999'!C65</f>
        <v>30295585.699999999</v>
      </c>
      <c r="E63" s="50">
        <f>'2000'!C65</f>
        <v>30714561.199999999</v>
      </c>
      <c r="F63" s="50">
        <f>'2001'!C65</f>
        <v>30856156.199999999</v>
      </c>
      <c r="G63" s="50">
        <f>'2002'!C65</f>
        <v>31208589.899999999</v>
      </c>
      <c r="H63" s="50">
        <f>'2003'!C65</f>
        <v>31502547.300000001</v>
      </c>
      <c r="I63" s="50">
        <f>'2004'!C65</f>
        <v>32834993.199999999</v>
      </c>
      <c r="J63" s="50">
        <f>'2005'!C65</f>
        <v>35231191.626000002</v>
      </c>
      <c r="K63" s="51">
        <f>'2006'!C65</f>
        <v>35265066.323000006</v>
      </c>
      <c r="L63" s="50">
        <f>'2007'!C65</f>
        <v>34822954.629000008</v>
      </c>
      <c r="M63" s="15">
        <f>'2008'!C65</f>
        <v>32977989.973999996</v>
      </c>
      <c r="N63" s="50">
        <f>'2009'!C65</f>
        <v>30477980.305000003</v>
      </c>
      <c r="O63" s="50">
        <f>'2010'!C65</f>
        <v>29251409.326000005</v>
      </c>
      <c r="P63" s="50">
        <f>'2011'!C65</f>
        <v>30943769.833000004</v>
      </c>
      <c r="Q63" s="50">
        <f>'2012'!C65</f>
        <v>28658860.917000003</v>
      </c>
      <c r="R63" s="50">
        <f>'2013'!C65</f>
        <v>28734436.800000001</v>
      </c>
      <c r="S63" s="50">
        <f>'2014'!C65</f>
        <v>29731607.548</v>
      </c>
      <c r="T63" s="50">
        <f>'2015'!C65</f>
        <v>29539086.757999998</v>
      </c>
      <c r="U63" s="50">
        <f>'2016'!C65</f>
        <v>30483600.123999998</v>
      </c>
      <c r="V63" s="50">
        <f>'2017'!C65</f>
        <v>33432523.865000006</v>
      </c>
      <c r="W63" s="51">
        <f>'2018'!C65</f>
        <v>35962275.253000006</v>
      </c>
      <c r="X63" s="50">
        <f>'2019'!C65</f>
        <v>35625782.822999999</v>
      </c>
      <c r="Y63" s="50">
        <f>'2020'!C65</f>
        <v>36440550.682999991</v>
      </c>
      <c r="Z63" s="50">
        <f>'2021'!C65</f>
        <v>35777077.233999997</v>
      </c>
      <c r="AA63" s="50">
        <f>'2022'!C65</f>
        <v>37154215.585000001</v>
      </c>
      <c r="AB63" s="50">
        <f>'2023'!C65</f>
        <v>37861061.986999996</v>
      </c>
      <c r="AC63" s="52">
        <f>'2024'!C65</f>
        <v>38059934.931999996</v>
      </c>
    </row>
    <row r="64" spans="1:29" x14ac:dyDescent="0.2">
      <c r="A64" s="14" t="s">
        <v>58</v>
      </c>
      <c r="B64" s="16">
        <f>'1997'!C66</f>
        <v>6985551.7000000002</v>
      </c>
      <c r="C64" s="16">
        <f>'1998'!C66</f>
        <v>6881210.4000000004</v>
      </c>
      <c r="D64" s="16">
        <f>'1999'!C66</f>
        <v>7288969.5999999996</v>
      </c>
      <c r="E64" s="50">
        <f>'2000'!C66</f>
        <v>7438341.4000000004</v>
      </c>
      <c r="F64" s="50">
        <f>'2001'!C66</f>
        <v>7499309.7999999998</v>
      </c>
      <c r="G64" s="50">
        <f>'2002'!C66</f>
        <v>7448055.2999999998</v>
      </c>
      <c r="H64" s="50">
        <f>'2003'!C66</f>
        <v>8152396.7999999998</v>
      </c>
      <c r="I64" s="50">
        <f>'2004'!C66</f>
        <v>8524495</v>
      </c>
      <c r="J64" s="50">
        <f>'2005'!C66</f>
        <v>8834708.5179999992</v>
      </c>
      <c r="K64" s="51">
        <f>'2006'!C66</f>
        <v>9396505.0289999992</v>
      </c>
      <c r="L64" s="50">
        <f>'2007'!C66</f>
        <v>8794173.4619999994</v>
      </c>
      <c r="M64" s="15">
        <f>'2008'!C66</f>
        <v>8533398.8640000001</v>
      </c>
      <c r="N64" s="50">
        <f>'2009'!C66</f>
        <v>7600702.3660000004</v>
      </c>
      <c r="O64" s="50">
        <f>'2010'!C66</f>
        <v>7317832.4690000005</v>
      </c>
      <c r="P64" s="50">
        <f>'2011'!C66</f>
        <v>7549994.6259999992</v>
      </c>
      <c r="Q64" s="50">
        <f>'2012'!C66</f>
        <v>7037061.3699999992</v>
      </c>
      <c r="R64" s="50">
        <f>'2013'!C66</f>
        <v>7006944.3249999993</v>
      </c>
      <c r="S64" s="50">
        <f>'2014'!C66</f>
        <v>7163297.2920000004</v>
      </c>
      <c r="T64" s="50">
        <f>'2015'!C66</f>
        <v>7313273.9210000001</v>
      </c>
      <c r="U64" s="50">
        <f>'2016'!C66</f>
        <v>7702687.0920000002</v>
      </c>
      <c r="V64" s="50">
        <f>'2017'!C66</f>
        <v>8285647.9199999999</v>
      </c>
      <c r="W64" s="51">
        <f>'2018'!C66</f>
        <v>8970816.0120000001</v>
      </c>
      <c r="X64" s="50">
        <f>'2019'!C66</f>
        <v>8894632.0119999982</v>
      </c>
      <c r="Y64" s="50">
        <f>'2020'!C66</f>
        <v>9198125.2130000014</v>
      </c>
      <c r="Z64" s="50">
        <f>'2021'!C66</f>
        <v>9002568.8509999998</v>
      </c>
      <c r="AA64" s="50">
        <f>'2022'!C66</f>
        <v>9334461.4280000012</v>
      </c>
      <c r="AB64" s="50">
        <f>'2023'!C66</f>
        <v>9390193.0030000005</v>
      </c>
      <c r="AC64" s="52">
        <f>'2024'!C66</f>
        <v>9449545.5429999996</v>
      </c>
    </row>
    <row r="65" spans="1:29" x14ac:dyDescent="0.2">
      <c r="A65" s="14" t="s">
        <v>59</v>
      </c>
      <c r="B65" s="16">
        <f>'1997'!C67</f>
        <v>5455651.5999999996</v>
      </c>
      <c r="C65" s="50">
        <f>'1998'!C67</f>
        <v>5408919</v>
      </c>
      <c r="D65" s="50">
        <f>'1999'!C67</f>
        <v>5719803.2000000002</v>
      </c>
      <c r="E65" s="50">
        <f>'2000'!C67</f>
        <v>5836950.0999999996</v>
      </c>
      <c r="F65" s="50">
        <f>'2001'!C67</f>
        <v>5886771.2999999998</v>
      </c>
      <c r="G65" s="50">
        <f>'2002'!C67</f>
        <v>6110392.5999999996</v>
      </c>
      <c r="H65" s="50">
        <f>'2003'!C67</f>
        <v>6221523.5</v>
      </c>
      <c r="I65" s="50">
        <f>'2004'!C67</f>
        <v>6655912.0999999996</v>
      </c>
      <c r="J65" s="50">
        <f>'2005'!C67</f>
        <v>7552132.9369999999</v>
      </c>
      <c r="K65" s="51">
        <f>'2006'!C67</f>
        <v>8575409.9970000014</v>
      </c>
      <c r="L65" s="50">
        <f>'2007'!C67</f>
        <v>8607295.0220000017</v>
      </c>
      <c r="M65" s="15">
        <f>'2008'!C67</f>
        <v>7808146.7980000004</v>
      </c>
      <c r="N65" s="50">
        <f>'2009'!C67</f>
        <v>6667344.3299999982</v>
      </c>
      <c r="O65" s="50">
        <f>'2010'!C67</f>
        <v>6353495.142</v>
      </c>
      <c r="P65" s="50">
        <f>'2011'!C67</f>
        <v>6351006.4069999997</v>
      </c>
      <c r="Q65" s="50">
        <f>'2012'!C67</f>
        <v>6022029.9809999997</v>
      </c>
      <c r="R65" s="50">
        <f>'2013'!C67</f>
        <v>6160052.5180000002</v>
      </c>
      <c r="S65" s="50">
        <f>'2014'!C67</f>
        <v>6246810.4460000005</v>
      </c>
      <c r="T65" s="50">
        <f>'2015'!C67</f>
        <v>6363267.3080000002</v>
      </c>
      <c r="U65" s="50">
        <f>'2016'!C67</f>
        <v>6776708.2970000003</v>
      </c>
      <c r="V65" s="50">
        <f>'2017'!C67</f>
        <v>7263533.1520000007</v>
      </c>
      <c r="W65" s="51">
        <f>'2018'!C67</f>
        <v>7471031.3470000001</v>
      </c>
      <c r="X65" s="50">
        <f>'2019'!C67</f>
        <v>7404637.7270000009</v>
      </c>
      <c r="Y65" s="50">
        <f>'2020'!C67</f>
        <v>7654309.0520000001</v>
      </c>
      <c r="Z65" s="50">
        <f>'2021'!C67</f>
        <v>7327342.5460000001</v>
      </c>
      <c r="AA65" s="50">
        <f>'2022'!C67</f>
        <v>7558711.9340000004</v>
      </c>
      <c r="AB65" s="50">
        <f>'2023'!C67</f>
        <v>7608702.1649999991</v>
      </c>
      <c r="AC65" s="52">
        <f>'2024'!C67</f>
        <v>7612833.926</v>
      </c>
    </row>
    <row r="66" spans="1:29" x14ac:dyDescent="0.2">
      <c r="A66" s="14" t="s">
        <v>60</v>
      </c>
      <c r="B66" s="16">
        <f>'1997'!C68</f>
        <v>2598904.6</v>
      </c>
      <c r="C66" s="16">
        <f>'1998'!C68</f>
        <v>2628565.1</v>
      </c>
      <c r="D66" s="16">
        <f>'1999'!C68</f>
        <v>2805547.7</v>
      </c>
      <c r="E66" s="50">
        <f>'2000'!C68</f>
        <v>2843139.3</v>
      </c>
      <c r="F66" s="50">
        <f>'2001'!C68</f>
        <v>2869296.6</v>
      </c>
      <c r="G66" s="50">
        <f>'2002'!C68</f>
        <v>2927270.6</v>
      </c>
      <c r="H66" s="50">
        <f>'2003'!C68</f>
        <v>2932219.1</v>
      </c>
      <c r="I66" s="50">
        <f>'2004'!C68</f>
        <v>3052852.6</v>
      </c>
      <c r="J66" s="50">
        <f>'2005'!C68</f>
        <v>3399127.36</v>
      </c>
      <c r="K66" s="51">
        <f>'2006'!C68</f>
        <v>3531671.4759999998</v>
      </c>
      <c r="L66" s="50">
        <f>'2007'!C68</f>
        <v>3391964.0410000002</v>
      </c>
      <c r="M66" s="15">
        <f>'2008'!C68</f>
        <v>3270534.0149999997</v>
      </c>
      <c r="N66" s="50">
        <f>'2009'!C68</f>
        <v>2913282.2479999997</v>
      </c>
      <c r="O66" s="50">
        <f>'2010'!C68</f>
        <v>2767348.7750000004</v>
      </c>
      <c r="P66" s="50">
        <f>'2011'!C68</f>
        <v>2765224.7609999999</v>
      </c>
      <c r="Q66" s="50">
        <f>'2012'!C68</f>
        <v>2637362.8459999999</v>
      </c>
      <c r="R66" s="50">
        <f>'2013'!C68</f>
        <v>2740407.8800000004</v>
      </c>
      <c r="S66" s="50">
        <f>'2014'!C68</f>
        <v>2792743.0350000001</v>
      </c>
      <c r="T66" s="50">
        <f>'2015'!C68</f>
        <v>2800726.841</v>
      </c>
      <c r="U66" s="50">
        <f>'2016'!C68</f>
        <v>2949694.4659999995</v>
      </c>
      <c r="V66" s="50">
        <f>'2017'!C68</f>
        <v>3158875.6170000001</v>
      </c>
      <c r="W66" s="51">
        <f>'2018'!C68</f>
        <v>3273695.3400000003</v>
      </c>
      <c r="X66" s="50">
        <f>'2019'!C68</f>
        <v>3209362.2130000005</v>
      </c>
      <c r="Y66" s="50">
        <f>'2020'!C68</f>
        <v>3297242.2579999999</v>
      </c>
      <c r="Z66" s="50">
        <f>'2021'!C68</f>
        <v>3154912.7460000003</v>
      </c>
      <c r="AA66" s="50">
        <f>'2022'!C68</f>
        <v>3242753.568</v>
      </c>
      <c r="AB66" s="50">
        <f>'2023'!C68</f>
        <v>3257998.4649999999</v>
      </c>
      <c r="AC66" s="52">
        <f>'2024'!C68</f>
        <v>3262574.6999999997</v>
      </c>
    </row>
    <row r="67" spans="1:29" x14ac:dyDescent="0.2">
      <c r="A67" s="14" t="s">
        <v>61</v>
      </c>
      <c r="B67" s="16">
        <f>'1997'!C69</f>
        <v>19486971.699999999</v>
      </c>
      <c r="C67" s="16">
        <f>'1998'!C69</f>
        <v>19881876.100000001</v>
      </c>
      <c r="D67" s="16">
        <f>'1999'!C69</f>
        <v>21546158.600000001</v>
      </c>
      <c r="E67" s="50">
        <f>'2000'!C69</f>
        <v>22450398.5</v>
      </c>
      <c r="F67" s="50">
        <f>'2001'!C69</f>
        <v>22734324.399999999</v>
      </c>
      <c r="G67" s="50">
        <f>'2002'!C69</f>
        <v>23101529.300000001</v>
      </c>
      <c r="H67" s="50">
        <f>'2003'!C69</f>
        <v>23976270.199999999</v>
      </c>
      <c r="I67" s="50">
        <f>'2004'!C69</f>
        <v>26471893</v>
      </c>
      <c r="J67" s="50">
        <f>'2005'!C69</f>
        <v>30876349.142999999</v>
      </c>
      <c r="K67" s="51">
        <f>'2006'!C69</f>
        <v>34056115.616999991</v>
      </c>
      <c r="L67" s="50">
        <f>'2007'!C69</f>
        <v>34198442.895999998</v>
      </c>
      <c r="M67" s="15">
        <f>'2008'!C69</f>
        <v>30734467.245999999</v>
      </c>
      <c r="N67" s="50">
        <f>'2009'!C69</f>
        <v>26772817.131000001</v>
      </c>
      <c r="O67" s="50">
        <f>'2010'!C69</f>
        <v>25007207.344000001</v>
      </c>
      <c r="P67" s="50">
        <f>'2011'!C69</f>
        <v>25314809.485000007</v>
      </c>
      <c r="Q67" s="50">
        <f>'2012'!C69</f>
        <v>23580031.159999996</v>
      </c>
      <c r="R67" s="50">
        <f>'2013'!C69</f>
        <v>24369616.751999997</v>
      </c>
      <c r="S67" s="50">
        <f>'2014'!C69</f>
        <v>24776090.515000001</v>
      </c>
      <c r="T67" s="50">
        <f>'2015'!C69</f>
        <v>25903870.297000002</v>
      </c>
      <c r="U67" s="50">
        <f>'2016'!C69</f>
        <v>28446906.286000006</v>
      </c>
      <c r="V67" s="50">
        <f>'2017'!C69</f>
        <v>29592016.947000001</v>
      </c>
      <c r="W67" s="51">
        <f>'2018'!C69</f>
        <v>31488444.395999998</v>
      </c>
      <c r="X67" s="50">
        <f>'2019'!C69</f>
        <v>31653540.511000004</v>
      </c>
      <c r="Y67" s="50">
        <f>'2020'!C69</f>
        <v>33048196.020999998</v>
      </c>
      <c r="Z67" s="50">
        <f>'2021'!C69</f>
        <v>32103868.025000002</v>
      </c>
      <c r="AA67" s="50">
        <f>'2022'!C69</f>
        <v>34324383.187999994</v>
      </c>
      <c r="AB67" s="50">
        <f>'2023'!C69</f>
        <v>34709680.531000003</v>
      </c>
      <c r="AC67" s="52">
        <f>'2024'!C69</f>
        <v>35128074.967</v>
      </c>
    </row>
    <row r="68" spans="1:29" x14ac:dyDescent="0.2">
      <c r="A68" s="14" t="s">
        <v>62</v>
      </c>
      <c r="B68" s="16">
        <f>'1997'!C70</f>
        <v>1720224.9</v>
      </c>
      <c r="C68" s="16">
        <f>'1998'!C70</f>
        <v>1755393.4</v>
      </c>
      <c r="D68" s="16">
        <f>'1999'!C70</f>
        <v>1938104.7</v>
      </c>
      <c r="E68" s="50">
        <f>'2000'!C70</f>
        <v>2087787</v>
      </c>
      <c r="F68" s="50">
        <f>'2001'!C70</f>
        <v>2118839.9</v>
      </c>
      <c r="G68" s="50">
        <f>'2002'!C70</f>
        <v>2120468.9</v>
      </c>
      <c r="H68" s="50">
        <f>'2003'!C70</f>
        <v>2193271.9</v>
      </c>
      <c r="I68" s="50">
        <f>'2004'!C70</f>
        <v>2456628.9</v>
      </c>
      <c r="J68" s="50">
        <f>'2005'!C70</f>
        <v>2849880.1710000001</v>
      </c>
      <c r="K68" s="51">
        <f>'2006'!C70</f>
        <v>3171414.7629999998</v>
      </c>
      <c r="L68" s="50">
        <f>'2007'!C70</f>
        <v>3089790.5520000001</v>
      </c>
      <c r="M68" s="15">
        <f>'2008'!C70</f>
        <v>2948558.0279999999</v>
      </c>
      <c r="N68" s="50">
        <f>'2009'!C70</f>
        <v>2405798.5010000002</v>
      </c>
      <c r="O68" s="50">
        <f>'2010'!C70</f>
        <v>2227576.9300000002</v>
      </c>
      <c r="P68" s="50">
        <f>'2011'!C70</f>
        <v>2262711.227</v>
      </c>
      <c r="Q68" s="50">
        <f>'2012'!C70</f>
        <v>2144706.0030000005</v>
      </c>
      <c r="R68" s="50">
        <f>'2013'!C70</f>
        <v>2221982.202</v>
      </c>
      <c r="S68" s="50">
        <f>'2014'!C70</f>
        <v>2231990.8279999997</v>
      </c>
      <c r="T68" s="50">
        <f>'2015'!C70</f>
        <v>2315850.1349999998</v>
      </c>
      <c r="U68" s="50">
        <f>'2016'!C70</f>
        <v>2586190.4029999999</v>
      </c>
      <c r="V68" s="50">
        <f>'2017'!C70</f>
        <v>3007534.193</v>
      </c>
      <c r="W68" s="51">
        <f>'2018'!C70</f>
        <v>3223393.1500000004</v>
      </c>
      <c r="X68" s="50">
        <f>'2019'!C70</f>
        <v>3103117.0509999995</v>
      </c>
      <c r="Y68" s="50">
        <f>'2020'!C70</f>
        <v>3225257.3700000006</v>
      </c>
      <c r="Z68" s="50">
        <f>'2021'!C70</f>
        <v>2983344.7229999998</v>
      </c>
      <c r="AA68" s="50">
        <f>'2022'!C70</f>
        <v>3311255.6950000003</v>
      </c>
      <c r="AB68" s="50">
        <f>'2023'!C70</f>
        <v>3301652.89</v>
      </c>
      <c r="AC68" s="52">
        <f>'2024'!C70</f>
        <v>3124731.6760000004</v>
      </c>
    </row>
    <row r="69" spans="1:29" x14ac:dyDescent="0.2">
      <c r="A69" s="14" t="s">
        <v>63</v>
      </c>
      <c r="B69" s="16">
        <f>'1997'!C71</f>
        <v>3868305.1</v>
      </c>
      <c r="C69" s="16">
        <f>'1998'!C71</f>
        <v>9928521.1999999993</v>
      </c>
      <c r="D69" s="16">
        <f>'1999'!C71</f>
        <v>10877732.1</v>
      </c>
      <c r="E69" s="50">
        <f>'2000'!C71</f>
        <v>11835019.199999999</v>
      </c>
      <c r="F69" s="50">
        <f>'2001'!C71</f>
        <v>11521634.5</v>
      </c>
      <c r="G69" s="50">
        <f>'2002'!C71</f>
        <v>11504216.199999999</v>
      </c>
      <c r="H69" s="50">
        <f>'2003'!C71</f>
        <v>11819375.699999999</v>
      </c>
      <c r="I69" s="50">
        <f>'2004'!C71</f>
        <v>11852784.800000001</v>
      </c>
      <c r="J69" s="50">
        <f>'2005'!C71</f>
        <v>13534923.487999998</v>
      </c>
      <c r="K69" s="51">
        <f>'2006'!C71</f>
        <v>14007147.881000001</v>
      </c>
      <c r="L69" s="50">
        <f>'2007'!C71</f>
        <v>13777554.690999998</v>
      </c>
      <c r="M69" s="15">
        <f>'2008'!C71</f>
        <v>11249354.042000001</v>
      </c>
      <c r="N69" s="50">
        <f>'2009'!C71</f>
        <v>6439006.1500000004</v>
      </c>
      <c r="O69" s="50">
        <f>'2010'!C71</f>
        <v>5535485.2479999997</v>
      </c>
      <c r="P69" s="50">
        <f>'2011'!C71</f>
        <v>5486732.8510000007</v>
      </c>
      <c r="Q69" s="50">
        <f>'2012'!C71</f>
        <v>4965980.4530000007</v>
      </c>
      <c r="R69" s="50">
        <f>'2013'!C71</f>
        <v>5105428.824</v>
      </c>
      <c r="S69" s="50">
        <f>'2014'!C71</f>
        <v>5283793.1719999993</v>
      </c>
      <c r="T69" s="50">
        <f>'2015'!C71</f>
        <v>8741354.1059999987</v>
      </c>
      <c r="U69" s="50">
        <f>'2016'!C71</f>
        <v>15813081.117999999</v>
      </c>
      <c r="V69" s="50">
        <f>'2017'!C71</f>
        <v>16297845.738</v>
      </c>
      <c r="W69" s="51">
        <f>'2018'!C71</f>
        <v>16448087.675999999</v>
      </c>
      <c r="X69" s="50">
        <f>'2019'!C71</f>
        <v>17018977.701000001</v>
      </c>
      <c r="Y69" s="50">
        <f>'2020'!C71</f>
        <v>6673002.8739999989</v>
      </c>
      <c r="Z69" s="50">
        <f>'2021'!C71</f>
        <v>17672413.080000002</v>
      </c>
      <c r="AA69" s="50">
        <f>'2022'!C71</f>
        <v>18633809.559999999</v>
      </c>
      <c r="AB69" s="50">
        <f>'2023'!C71</f>
        <v>16791882.173999999</v>
      </c>
      <c r="AC69" s="52">
        <f>'2024'!C71</f>
        <v>16106155.072000001</v>
      </c>
    </row>
    <row r="70" spans="1:29" x14ac:dyDescent="0.2">
      <c r="A70" s="14" t="s">
        <v>64</v>
      </c>
      <c r="B70" s="16">
        <f>'1997'!C72</f>
        <v>1455251.9</v>
      </c>
      <c r="C70" s="16">
        <f>'1998'!C72</f>
        <v>1522535.2</v>
      </c>
      <c r="D70" s="16">
        <f>'1999'!C72</f>
        <v>1742911.5</v>
      </c>
      <c r="E70" s="50">
        <f>'2000'!C72</f>
        <v>1888095.1</v>
      </c>
      <c r="F70" s="50">
        <f>'2001'!C72</f>
        <v>1921081.8</v>
      </c>
      <c r="G70" s="50">
        <f>'2002'!C72</f>
        <v>1963788.6</v>
      </c>
      <c r="H70" s="50">
        <f>'2003'!C72</f>
        <v>2089603.8</v>
      </c>
      <c r="I70" s="50">
        <f>'2004'!C72</f>
        <v>2320995.4</v>
      </c>
      <c r="J70" s="50">
        <f>'2005'!C72</f>
        <v>2696022.6579999998</v>
      </c>
      <c r="K70" s="51">
        <f>'2006'!C72</f>
        <v>3320054.2710000002</v>
      </c>
      <c r="L70" s="50">
        <f>'2007'!C72</f>
        <v>2989818.4559999998</v>
      </c>
      <c r="M70" s="15">
        <f>'2008'!C72</f>
        <v>2404092.4840000002</v>
      </c>
      <c r="N70" s="50">
        <f>'2009'!C72</f>
        <v>2010888.0839999998</v>
      </c>
      <c r="O70" s="50">
        <f>'2010'!C72</f>
        <v>1894858.108</v>
      </c>
      <c r="P70" s="50">
        <f>'2011'!C72</f>
        <v>2074776.2200000002</v>
      </c>
      <c r="Q70" s="50">
        <f>'2012'!C72</f>
        <v>2023571.439</v>
      </c>
      <c r="R70" s="50">
        <f>'2013'!C72</f>
        <v>2113910.0070000002</v>
      </c>
      <c r="S70" s="50">
        <f>'2014'!C72</f>
        <v>2110315.1620000005</v>
      </c>
      <c r="T70" s="50">
        <f>'2015'!C72</f>
        <v>2244689.003</v>
      </c>
      <c r="U70" s="50">
        <f>'2016'!C72</f>
        <v>2433115.409</v>
      </c>
      <c r="V70" s="50">
        <f>'2017'!C72</f>
        <v>2443778.6750000003</v>
      </c>
      <c r="W70" s="51">
        <f>'2018'!C72</f>
        <v>2410426.2439999995</v>
      </c>
      <c r="X70" s="50">
        <f>'2019'!C72</f>
        <v>2355616.17</v>
      </c>
      <c r="Y70" s="50">
        <f>'2020'!C72</f>
        <v>2470638.0079999994</v>
      </c>
      <c r="Z70" s="50">
        <f>'2021'!C72</f>
        <v>2566896.8579999995</v>
      </c>
      <c r="AA70" s="50">
        <f>'2022'!C72</f>
        <v>2691786.6979999999</v>
      </c>
      <c r="AB70" s="50">
        <f>'2023'!C72</f>
        <v>2747467.8600000003</v>
      </c>
      <c r="AC70" s="52">
        <f>'2024'!C72</f>
        <v>2973882.9939999999</v>
      </c>
    </row>
    <row r="71" spans="1:29" x14ac:dyDescent="0.2">
      <c r="A71" s="30" t="s">
        <v>66</v>
      </c>
      <c r="B71" s="35">
        <f>'1997'!C73</f>
        <v>1149983719.5000002</v>
      </c>
      <c r="C71" s="35">
        <f>'1998'!C73</f>
        <v>1167388783.9000001</v>
      </c>
      <c r="D71" s="35">
        <f>'1999'!C73</f>
        <v>1246592416.8999999</v>
      </c>
      <c r="E71" s="35">
        <f>'2000'!C73</f>
        <v>1287331353.4000001</v>
      </c>
      <c r="F71" s="35">
        <f>'2001'!C73</f>
        <v>1300465745.5999994</v>
      </c>
      <c r="G71" s="35">
        <f>'2002'!C73</f>
        <v>1330632075.3</v>
      </c>
      <c r="H71" s="35">
        <f>'2003'!C73</f>
        <v>1367919090.2000005</v>
      </c>
      <c r="I71" s="35">
        <f>'2004'!C73</f>
        <v>1474459920</v>
      </c>
      <c r="J71" s="35">
        <f>'2005'!C73</f>
        <v>1646635242.6599996</v>
      </c>
      <c r="K71" s="37">
        <f>'2006'!C73</f>
        <v>1809252782.2659996</v>
      </c>
      <c r="L71" s="35">
        <f>'2007'!C73</f>
        <v>1770709727.99</v>
      </c>
      <c r="M71" s="34">
        <f>'2008'!C73</f>
        <v>1638986284.2750008</v>
      </c>
      <c r="N71" s="35">
        <f>'2009'!C73</f>
        <v>1436822762.7460001</v>
      </c>
      <c r="O71" s="35">
        <f>'2010'!C73</f>
        <v>1356837766.4619999</v>
      </c>
      <c r="P71" s="35">
        <f>'2011'!C73</f>
        <v>1392511815.5540001</v>
      </c>
      <c r="Q71" s="35">
        <f>'2012'!C73</f>
        <v>1378710128.5329998</v>
      </c>
      <c r="R71" s="35">
        <f>'2013'!C73</f>
        <v>1420642844.3949997</v>
      </c>
      <c r="S71" s="35">
        <f>'2014'!C73</f>
        <v>1459422748.5170009</v>
      </c>
      <c r="T71" s="35">
        <f>'2015'!C73</f>
        <v>1522652449.0980003</v>
      </c>
      <c r="U71" s="35">
        <f>'2016'!C73</f>
        <v>1649228805.5510006</v>
      </c>
      <c r="V71" s="35">
        <f>'2017'!C73</f>
        <v>1714786482.8120005</v>
      </c>
      <c r="W71" s="37">
        <f>'2018'!C73</f>
        <v>1787829650.7629995</v>
      </c>
      <c r="X71" s="35">
        <f>'2019'!C73</f>
        <v>1825613569.4120009</v>
      </c>
      <c r="Y71" s="35">
        <f>'2020'!C73</f>
        <v>1844013894.9999995</v>
      </c>
      <c r="Z71" s="35">
        <f>'2021'!C73</f>
        <v>1865517869.4999998</v>
      </c>
      <c r="AA71" s="35">
        <f>'2022'!C73</f>
        <v>1961128333.5</v>
      </c>
      <c r="AB71" s="35">
        <f>'2023'!C73</f>
        <v>2003061460.4999998</v>
      </c>
      <c r="AC71" s="38">
        <f>'2024'!C73</f>
        <v>2012708749.4999998</v>
      </c>
    </row>
    <row r="72" spans="1:29" x14ac:dyDescent="0.2">
      <c r="A72" s="31" t="s">
        <v>67</v>
      </c>
      <c r="B72" s="44" t="s">
        <v>68</v>
      </c>
      <c r="C72" s="32">
        <f t="shared" ref="C72:S72" si="0">(C71-B71)/B71</f>
        <v>1.513505287498103E-2</v>
      </c>
      <c r="D72" s="32">
        <f t="shared" si="0"/>
        <v>6.7846833970253762E-2</v>
      </c>
      <c r="E72" s="32">
        <f t="shared" si="0"/>
        <v>3.2680237700554109E-2</v>
      </c>
      <c r="F72" s="32">
        <f t="shared" si="0"/>
        <v>1.0202806111503298E-2</v>
      </c>
      <c r="G72" s="32">
        <f t="shared" si="0"/>
        <v>2.3196558465353966E-2</v>
      </c>
      <c r="H72" s="32">
        <f t="shared" si="0"/>
        <v>2.8022032229753642E-2</v>
      </c>
      <c r="I72" s="32">
        <f t="shared" si="0"/>
        <v>7.7885330033973257E-2</v>
      </c>
      <c r="J72" s="32">
        <f t="shared" si="0"/>
        <v>0.11677178899511871</v>
      </c>
      <c r="K72" s="32">
        <f t="shared" si="0"/>
        <v>9.8757475482733559E-2</v>
      </c>
      <c r="L72" s="32">
        <f t="shared" si="0"/>
        <v>-2.1303299712341069E-2</v>
      </c>
      <c r="M72" s="32">
        <f t="shared" si="0"/>
        <v>-7.4390195994757144E-2</v>
      </c>
      <c r="N72" s="32">
        <f t="shared" si="0"/>
        <v>-0.12334668292750663</v>
      </c>
      <c r="O72" s="32">
        <f t="shared" si="0"/>
        <v>-5.5667962923371235E-2</v>
      </c>
      <c r="P72" s="32">
        <f t="shared" si="0"/>
        <v>2.6292051985714937E-2</v>
      </c>
      <c r="Q72" s="32">
        <f t="shared" si="0"/>
        <v>-9.9113607991250623E-3</v>
      </c>
      <c r="R72" s="32">
        <f t="shared" si="0"/>
        <v>3.0414454056864004E-2</v>
      </c>
      <c r="S72" s="32">
        <f t="shared" si="0"/>
        <v>2.7297433887062673E-2</v>
      </c>
      <c r="T72" s="32">
        <f t="shared" ref="T72:X72" si="1">(T71-S71)/S71</f>
        <v>4.3325143893536346E-2</v>
      </c>
      <c r="U72" s="32">
        <f t="shared" si="1"/>
        <v>8.3128856179873825E-2</v>
      </c>
      <c r="V72" s="32">
        <f t="shared" si="1"/>
        <v>3.9750504623945956E-2</v>
      </c>
      <c r="W72" s="70">
        <f t="shared" si="1"/>
        <v>4.2596071687723384E-2</v>
      </c>
      <c r="X72" s="70">
        <f t="shared" si="1"/>
        <v>2.1133959061970003E-2</v>
      </c>
      <c r="Y72" s="71">
        <f>(Y71-X71)/X71</f>
        <v>1.0078981607222091E-2</v>
      </c>
      <c r="Z72" s="71">
        <f>(Z71-Y71)/Y71</f>
        <v>1.1661503505102517E-2</v>
      </c>
      <c r="AA72" s="71">
        <f>(AA71-Z71)/Z71</f>
        <v>5.1251432946941414E-2</v>
      </c>
      <c r="AB72" s="71">
        <f>(AB71-AA71)/AA71</f>
        <v>2.1382143271145473E-2</v>
      </c>
      <c r="AC72" s="72">
        <f>(AC71-AB71)/AB71</f>
        <v>4.8162720866247732E-3</v>
      </c>
    </row>
    <row r="73" spans="1:29" x14ac:dyDescent="0.2">
      <c r="A73" s="9"/>
      <c r="B73" s="17"/>
      <c r="C73" s="17"/>
      <c r="D73" s="17"/>
      <c r="E73" s="17"/>
      <c r="F73" s="17"/>
      <c r="G73" s="17"/>
      <c r="H73" s="17"/>
      <c r="I73" s="17"/>
      <c r="J73" s="40"/>
      <c r="K73" s="40"/>
      <c r="L73" s="40"/>
      <c r="M73" s="42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1"/>
    </row>
    <row r="74" spans="1:29" ht="13.5" thickBot="1" x14ac:dyDescent="0.25">
      <c r="A74" s="54" t="s">
        <v>108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</row>
    <row r="75" spans="1:29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printOptions horizontalCentered="1"/>
  <pageMargins left="0.5" right="0.5" top="0.5" bottom="0.5" header="0.3" footer="0.3"/>
  <pageSetup paperSize="5" scale="39" fitToHeight="0" orientation="landscape" r:id="rId1"/>
  <headerFooter>
    <oddFooter>&amp;L&amp;16Office of Economic and Demographic Research&amp;R&amp;16January 14, 2025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96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103085221.90000001</v>
      </c>
      <c r="C6" s="46">
        <v>9970498.6999999993</v>
      </c>
      <c r="D6" s="46">
        <f>SUM(B6:C6)</f>
        <v>113055720.60000001</v>
      </c>
      <c r="E6" s="61">
        <f>(D6/D$73)</f>
        <v>1.3812626585981872E-2</v>
      </c>
    </row>
    <row r="7" spans="1:5" x14ac:dyDescent="0.2">
      <c r="A7" s="27" t="s">
        <v>8</v>
      </c>
      <c r="B7" s="50">
        <v>12380008.5</v>
      </c>
      <c r="C7" s="16">
        <v>2418378.6</v>
      </c>
      <c r="D7" s="50">
        <f>SUM(B7:C7)</f>
        <v>14798387.1</v>
      </c>
      <c r="E7" s="62">
        <f>(D7/D$73)</f>
        <v>1.8079986930542916E-3</v>
      </c>
    </row>
    <row r="8" spans="1:5" x14ac:dyDescent="0.2">
      <c r="A8" s="27" t="s">
        <v>9</v>
      </c>
      <c r="B8" s="50">
        <v>82533981.599999994</v>
      </c>
      <c r="C8" s="16">
        <v>9169425.6999999993</v>
      </c>
      <c r="D8" s="50">
        <f t="shared" ref="D8:D71" si="0">SUM(B8:C8)</f>
        <v>91703407.299999997</v>
      </c>
      <c r="E8" s="62">
        <f t="shared" ref="E8:E71" si="1">(D8/D$73)</f>
        <v>1.120389941326953E-2</v>
      </c>
    </row>
    <row r="9" spans="1:5" x14ac:dyDescent="0.2">
      <c r="A9" s="27" t="s">
        <v>10</v>
      </c>
      <c r="B9" s="50">
        <v>15476042.9</v>
      </c>
      <c r="C9" s="16">
        <v>1701764.7</v>
      </c>
      <c r="D9" s="50">
        <f t="shared" si="0"/>
        <v>17177807.600000001</v>
      </c>
      <c r="E9" s="62">
        <f t="shared" si="1"/>
        <v>2.0987053170367521E-3</v>
      </c>
    </row>
    <row r="10" spans="1:5" x14ac:dyDescent="0.2">
      <c r="A10" s="27" t="s">
        <v>11</v>
      </c>
      <c r="B10" s="50">
        <v>217191556</v>
      </c>
      <c r="C10" s="16">
        <v>27440652.100000001</v>
      </c>
      <c r="D10" s="50">
        <f t="shared" si="0"/>
        <v>244632208.09999999</v>
      </c>
      <c r="E10" s="62">
        <f t="shared" si="1"/>
        <v>2.9888035063212092E-2</v>
      </c>
    </row>
    <row r="11" spans="1:5" x14ac:dyDescent="0.2">
      <c r="A11" s="27" t="s">
        <v>12</v>
      </c>
      <c r="B11" s="50">
        <v>693681405</v>
      </c>
      <c r="C11" s="16">
        <v>71200978.299999997</v>
      </c>
      <c r="D11" s="50">
        <f t="shared" si="0"/>
        <v>764882383.29999995</v>
      </c>
      <c r="E11" s="62">
        <f t="shared" si="1"/>
        <v>9.3449802333299664E-2</v>
      </c>
    </row>
    <row r="12" spans="1:5" x14ac:dyDescent="0.2">
      <c r="A12" s="27" t="s">
        <v>13</v>
      </c>
      <c r="B12" s="50">
        <v>5257845.2</v>
      </c>
      <c r="C12" s="16">
        <v>2050688.7</v>
      </c>
      <c r="D12" s="50">
        <f t="shared" si="0"/>
        <v>7308533.9000000004</v>
      </c>
      <c r="E12" s="62">
        <f t="shared" si="1"/>
        <v>8.9292296856749919E-4</v>
      </c>
    </row>
    <row r="13" spans="1:5" x14ac:dyDescent="0.2">
      <c r="A13" s="27" t="s">
        <v>14</v>
      </c>
      <c r="B13" s="50">
        <v>73959450.400000006</v>
      </c>
      <c r="C13" s="16">
        <v>11433331.9</v>
      </c>
      <c r="D13" s="50">
        <f t="shared" si="0"/>
        <v>85392782.300000012</v>
      </c>
      <c r="E13" s="62">
        <f t="shared" si="1"/>
        <v>1.0432896352242987E-2</v>
      </c>
    </row>
    <row r="14" spans="1:5" x14ac:dyDescent="0.2">
      <c r="A14" s="27" t="s">
        <v>15</v>
      </c>
      <c r="B14" s="50">
        <v>47998323.200000003</v>
      </c>
      <c r="C14" s="16">
        <v>4308120.5</v>
      </c>
      <c r="D14" s="50">
        <f t="shared" si="0"/>
        <v>52306443.700000003</v>
      </c>
      <c r="E14" s="62">
        <f t="shared" si="1"/>
        <v>6.3905600798831582E-3</v>
      </c>
    </row>
    <row r="15" spans="1:5" x14ac:dyDescent="0.2">
      <c r="A15" s="27" t="s">
        <v>16</v>
      </c>
      <c r="B15" s="50">
        <v>59441261.100000001</v>
      </c>
      <c r="C15" s="16">
        <v>5848404.9000000004</v>
      </c>
      <c r="D15" s="50">
        <f t="shared" si="0"/>
        <v>65289666</v>
      </c>
      <c r="E15" s="62">
        <f t="shared" si="1"/>
        <v>7.9767903083134799E-3</v>
      </c>
    </row>
    <row r="16" spans="1:5" x14ac:dyDescent="0.2">
      <c r="A16" s="27" t="s">
        <v>17</v>
      </c>
      <c r="B16" s="50">
        <v>102359831.5</v>
      </c>
      <c r="C16" s="16">
        <v>10105725</v>
      </c>
      <c r="D16" s="50">
        <f t="shared" si="0"/>
        <v>112465556.5</v>
      </c>
      <c r="E16" s="62">
        <f t="shared" si="1"/>
        <v>1.3740523057788074E-2</v>
      </c>
    </row>
    <row r="17" spans="1:5" x14ac:dyDescent="0.2">
      <c r="A17" s="27" t="s">
        <v>18</v>
      </c>
      <c r="B17" s="50">
        <v>42023710.799999997</v>
      </c>
      <c r="C17" s="16">
        <v>13406002.199999999</v>
      </c>
      <c r="D17" s="50">
        <f t="shared" si="0"/>
        <v>55429713</v>
      </c>
      <c r="E17" s="62">
        <f t="shared" si="1"/>
        <v>6.7721467199877801E-3</v>
      </c>
    </row>
    <row r="18" spans="1:5" x14ac:dyDescent="0.2">
      <c r="A18" s="27" t="s">
        <v>71</v>
      </c>
      <c r="B18" s="50">
        <v>9624695.4000000004</v>
      </c>
      <c r="C18" s="16">
        <v>2715003.7</v>
      </c>
      <c r="D18" s="50">
        <f t="shared" si="0"/>
        <v>12339699.100000001</v>
      </c>
      <c r="E18" s="62">
        <f t="shared" si="1"/>
        <v>1.5076075314642379E-3</v>
      </c>
    </row>
    <row r="19" spans="1:5" x14ac:dyDescent="0.2">
      <c r="A19" s="27" t="s">
        <v>19</v>
      </c>
      <c r="B19" s="50">
        <v>5462013.2000000002</v>
      </c>
      <c r="C19" s="16">
        <v>1747396</v>
      </c>
      <c r="D19" s="50">
        <f t="shared" si="0"/>
        <v>7209409.2000000002</v>
      </c>
      <c r="E19" s="62">
        <f t="shared" si="1"/>
        <v>8.8081236983546588E-4</v>
      </c>
    </row>
    <row r="20" spans="1:5" x14ac:dyDescent="0.2">
      <c r="A20" s="27" t="s">
        <v>20</v>
      </c>
      <c r="B20" s="50">
        <v>355346801.80000001</v>
      </c>
      <c r="C20" s="16">
        <v>90195563.900000006</v>
      </c>
      <c r="D20" s="50">
        <f t="shared" si="0"/>
        <v>445542365.70000005</v>
      </c>
      <c r="E20" s="62">
        <f t="shared" si="1"/>
        <v>5.443431162075206E-2</v>
      </c>
    </row>
    <row r="21" spans="1:5" x14ac:dyDescent="0.2">
      <c r="A21" s="27" t="s">
        <v>22</v>
      </c>
      <c r="B21" s="50">
        <v>136213572.69999999</v>
      </c>
      <c r="C21" s="16">
        <v>21801801.800000001</v>
      </c>
      <c r="D21" s="50">
        <f t="shared" si="0"/>
        <v>158015374.5</v>
      </c>
      <c r="E21" s="62">
        <f t="shared" si="1"/>
        <v>1.9305589767852772E-2</v>
      </c>
    </row>
    <row r="22" spans="1:5" x14ac:dyDescent="0.2">
      <c r="A22" s="27" t="s">
        <v>21</v>
      </c>
      <c r="B22" s="50">
        <v>20482979.699999999</v>
      </c>
      <c r="C22" s="16">
        <v>3201879.2</v>
      </c>
      <c r="D22" s="50">
        <f t="shared" si="0"/>
        <v>23684858.899999999</v>
      </c>
      <c r="E22" s="62">
        <f t="shared" si="1"/>
        <v>2.8937068375765969E-3</v>
      </c>
    </row>
    <row r="23" spans="1:5" x14ac:dyDescent="0.2">
      <c r="A23" s="27" t="s">
        <v>23</v>
      </c>
      <c r="B23" s="50">
        <v>5556127.2999999998</v>
      </c>
      <c r="C23" s="16">
        <v>1069664</v>
      </c>
      <c r="D23" s="50">
        <f t="shared" si="0"/>
        <v>6625791.2999999998</v>
      </c>
      <c r="E23" s="62">
        <f t="shared" si="1"/>
        <v>8.0950862616984093E-4</v>
      </c>
    </row>
    <row r="24" spans="1:5" x14ac:dyDescent="0.2">
      <c r="A24" s="27" t="s">
        <v>24</v>
      </c>
      <c r="B24" s="50">
        <v>23038211.600000001</v>
      </c>
      <c r="C24" s="16">
        <v>13968319.800000001</v>
      </c>
      <c r="D24" s="50">
        <f t="shared" si="0"/>
        <v>37006531.400000006</v>
      </c>
      <c r="E24" s="62">
        <f t="shared" si="1"/>
        <v>4.521287350678414E-3</v>
      </c>
    </row>
    <row r="25" spans="1:5" x14ac:dyDescent="0.2">
      <c r="A25" s="27" t="s">
        <v>25</v>
      </c>
      <c r="B25" s="50">
        <v>4835369.8</v>
      </c>
      <c r="C25" s="16">
        <v>828110.1</v>
      </c>
      <c r="D25" s="50">
        <f t="shared" si="0"/>
        <v>5663479.8999999994</v>
      </c>
      <c r="E25" s="62">
        <f t="shared" si="1"/>
        <v>6.9193785702086747E-4</v>
      </c>
    </row>
    <row r="26" spans="1:5" x14ac:dyDescent="0.2">
      <c r="A26" s="27" t="s">
        <v>26</v>
      </c>
      <c r="B26" s="50">
        <v>3682426.2</v>
      </c>
      <c r="C26" s="16">
        <v>1016217.4</v>
      </c>
      <c r="D26" s="50">
        <f t="shared" si="0"/>
        <v>4698643.6000000006</v>
      </c>
      <c r="E26" s="62">
        <f t="shared" si="1"/>
        <v>5.7405860723348107E-4</v>
      </c>
    </row>
    <row r="27" spans="1:5" x14ac:dyDescent="0.2">
      <c r="A27" s="27" t="s">
        <v>27</v>
      </c>
      <c r="B27" s="50">
        <v>5162343</v>
      </c>
      <c r="C27" s="16">
        <v>719965.4</v>
      </c>
      <c r="D27" s="50">
        <f t="shared" si="0"/>
        <v>5882308.4000000004</v>
      </c>
      <c r="E27" s="62">
        <f t="shared" si="1"/>
        <v>7.1867331402232894E-4</v>
      </c>
    </row>
    <row r="28" spans="1:5" x14ac:dyDescent="0.2">
      <c r="A28" s="27" t="s">
        <v>28</v>
      </c>
      <c r="B28" s="50">
        <v>10772499.9</v>
      </c>
      <c r="C28" s="16">
        <v>6762749.4000000004</v>
      </c>
      <c r="D28" s="50">
        <f t="shared" si="0"/>
        <v>17535249.300000001</v>
      </c>
      <c r="E28" s="62">
        <f t="shared" si="1"/>
        <v>2.1423758955988643E-3</v>
      </c>
    </row>
    <row r="29" spans="1:5" x14ac:dyDescent="0.2">
      <c r="A29" s="27" t="s">
        <v>29</v>
      </c>
      <c r="B29" s="50">
        <v>10163669.800000001</v>
      </c>
      <c r="C29" s="16">
        <v>3290499.5</v>
      </c>
      <c r="D29" s="50">
        <f t="shared" si="0"/>
        <v>13454169.300000001</v>
      </c>
      <c r="E29" s="62">
        <f t="shared" si="1"/>
        <v>1.6437683611162715E-3</v>
      </c>
    </row>
    <row r="30" spans="1:5" x14ac:dyDescent="0.2">
      <c r="A30" s="27" t="s">
        <v>30</v>
      </c>
      <c r="B30" s="50">
        <v>19295080.300000001</v>
      </c>
      <c r="C30" s="16">
        <v>7504374.4000000004</v>
      </c>
      <c r="D30" s="50">
        <f t="shared" si="0"/>
        <v>26799454.700000003</v>
      </c>
      <c r="E30" s="62">
        <f t="shared" si="1"/>
        <v>3.2742337894491017E-3</v>
      </c>
    </row>
    <row r="31" spans="1:5" x14ac:dyDescent="0.2">
      <c r="A31" s="27" t="s">
        <v>31</v>
      </c>
      <c r="B31" s="50">
        <v>56093471</v>
      </c>
      <c r="C31" s="16">
        <v>10449944.5</v>
      </c>
      <c r="D31" s="50">
        <f t="shared" si="0"/>
        <v>66543415.5</v>
      </c>
      <c r="E31" s="62">
        <f t="shared" si="1"/>
        <v>8.1299676405524428E-3</v>
      </c>
    </row>
    <row r="32" spans="1:5" x14ac:dyDescent="0.2">
      <c r="A32" s="27" t="s">
        <v>32</v>
      </c>
      <c r="B32" s="50">
        <v>35790836.399999999</v>
      </c>
      <c r="C32" s="16">
        <v>9929618.1999999993</v>
      </c>
      <c r="D32" s="50">
        <f t="shared" si="0"/>
        <v>45720454.599999994</v>
      </c>
      <c r="E32" s="62">
        <f t="shared" si="1"/>
        <v>5.5859143029613053E-3</v>
      </c>
    </row>
    <row r="33" spans="1:5" x14ac:dyDescent="0.2">
      <c r="A33" s="27" t="s">
        <v>33</v>
      </c>
      <c r="B33" s="50">
        <v>453632003.5</v>
      </c>
      <c r="C33" s="16">
        <v>88445578.799999997</v>
      </c>
      <c r="D33" s="50">
        <f t="shared" si="0"/>
        <v>542077582.29999995</v>
      </c>
      <c r="E33" s="62">
        <f t="shared" si="1"/>
        <v>6.6228539212386875E-2</v>
      </c>
    </row>
    <row r="34" spans="1:5" x14ac:dyDescent="0.2">
      <c r="A34" s="27" t="s">
        <v>34</v>
      </c>
      <c r="B34" s="50">
        <v>8093702.9000000004</v>
      </c>
      <c r="C34" s="16">
        <v>3128981.6</v>
      </c>
      <c r="D34" s="50">
        <f t="shared" si="0"/>
        <v>11222684.5</v>
      </c>
      <c r="E34" s="62">
        <f t="shared" si="1"/>
        <v>1.371135838753715E-3</v>
      </c>
    </row>
    <row r="35" spans="1:5" x14ac:dyDescent="0.2">
      <c r="A35" s="27" t="s">
        <v>35</v>
      </c>
      <c r="B35" s="50">
        <v>52234368</v>
      </c>
      <c r="C35" s="16">
        <v>15639979.6</v>
      </c>
      <c r="D35" s="50">
        <f t="shared" si="0"/>
        <v>67874347.599999994</v>
      </c>
      <c r="E35" s="62">
        <f t="shared" si="1"/>
        <v>8.2925747869315222E-3</v>
      </c>
    </row>
    <row r="36" spans="1:5" x14ac:dyDescent="0.2">
      <c r="A36" s="27" t="s">
        <v>36</v>
      </c>
      <c r="B36" s="50">
        <v>31461432.199999999</v>
      </c>
      <c r="C36" s="16">
        <v>21082219.5</v>
      </c>
      <c r="D36" s="50">
        <f t="shared" si="0"/>
        <v>52543651.700000003</v>
      </c>
      <c r="E36" s="62">
        <f t="shared" si="1"/>
        <v>6.4195410594374783E-3</v>
      </c>
    </row>
    <row r="37" spans="1:5" x14ac:dyDescent="0.2">
      <c r="A37" s="27" t="s">
        <v>37</v>
      </c>
      <c r="B37" s="50">
        <v>8997774.1999999993</v>
      </c>
      <c r="C37" s="16">
        <v>4548850.9000000004</v>
      </c>
      <c r="D37" s="50">
        <f t="shared" si="0"/>
        <v>13546625.1</v>
      </c>
      <c r="E37" s="62">
        <f t="shared" si="1"/>
        <v>1.6550641843999648E-3</v>
      </c>
    </row>
    <row r="38" spans="1:5" x14ac:dyDescent="0.2">
      <c r="A38" s="27" t="s">
        <v>38</v>
      </c>
      <c r="B38" s="50">
        <v>2223418</v>
      </c>
      <c r="C38" s="16">
        <v>541648.4</v>
      </c>
      <c r="D38" s="50">
        <f t="shared" si="0"/>
        <v>2765066.4</v>
      </c>
      <c r="E38" s="62">
        <f t="shared" si="1"/>
        <v>3.378230616367871E-4</v>
      </c>
    </row>
    <row r="39" spans="1:5" x14ac:dyDescent="0.2">
      <c r="A39" s="27" t="s">
        <v>39</v>
      </c>
      <c r="B39" s="50">
        <v>91487200</v>
      </c>
      <c r="C39" s="16">
        <v>12167508.1</v>
      </c>
      <c r="D39" s="50">
        <f t="shared" si="0"/>
        <v>103654708.09999999</v>
      </c>
      <c r="E39" s="62">
        <f t="shared" si="1"/>
        <v>1.2664054231540144E-2</v>
      </c>
    </row>
    <row r="40" spans="1:5" x14ac:dyDescent="0.2">
      <c r="A40" s="27" t="s">
        <v>1</v>
      </c>
      <c r="B40" s="50">
        <v>196277167</v>
      </c>
      <c r="C40" s="16">
        <v>26806464</v>
      </c>
      <c r="D40" s="50">
        <f t="shared" si="0"/>
        <v>223083631</v>
      </c>
      <c r="E40" s="62">
        <f t="shared" si="1"/>
        <v>2.7255329284487081E-2</v>
      </c>
    </row>
    <row r="41" spans="1:5" x14ac:dyDescent="0.2">
      <c r="A41" s="27" t="s">
        <v>40</v>
      </c>
      <c r="B41" s="50">
        <v>103375301.2</v>
      </c>
      <c r="C41" s="16">
        <v>11289359</v>
      </c>
      <c r="D41" s="50">
        <f t="shared" si="0"/>
        <v>114664660.2</v>
      </c>
      <c r="E41" s="62">
        <f t="shared" si="1"/>
        <v>1.4009199406678208E-2</v>
      </c>
    </row>
    <row r="42" spans="1:5" x14ac:dyDescent="0.2">
      <c r="A42" s="27" t="s">
        <v>41</v>
      </c>
      <c r="B42" s="50">
        <v>20540658.800000001</v>
      </c>
      <c r="C42" s="16">
        <v>3825061.1</v>
      </c>
      <c r="D42" s="50">
        <f t="shared" si="0"/>
        <v>24365719.900000002</v>
      </c>
      <c r="E42" s="62">
        <f t="shared" si="1"/>
        <v>2.9768912947632617E-3</v>
      </c>
    </row>
    <row r="43" spans="1:5" x14ac:dyDescent="0.2">
      <c r="A43" s="27" t="s">
        <v>42</v>
      </c>
      <c r="B43" s="50">
        <v>3212686.5</v>
      </c>
      <c r="C43" s="16">
        <v>1804435.2</v>
      </c>
      <c r="D43" s="50">
        <f t="shared" si="0"/>
        <v>5017121.7</v>
      </c>
      <c r="E43" s="62">
        <f t="shared" si="1"/>
        <v>6.129687928283972E-4</v>
      </c>
    </row>
    <row r="44" spans="1:5" x14ac:dyDescent="0.2">
      <c r="A44" s="27" t="s">
        <v>2</v>
      </c>
      <c r="B44" s="50">
        <v>9860747.8000000007</v>
      </c>
      <c r="C44" s="16">
        <v>18711817</v>
      </c>
      <c r="D44" s="50">
        <f t="shared" si="0"/>
        <v>28572564.800000001</v>
      </c>
      <c r="E44" s="62">
        <f t="shared" si="1"/>
        <v>3.4908642047624945E-3</v>
      </c>
    </row>
    <row r="45" spans="1:5" x14ac:dyDescent="0.2">
      <c r="A45" s="27" t="s">
        <v>43</v>
      </c>
      <c r="B45" s="50">
        <v>102707117</v>
      </c>
      <c r="C45" s="16">
        <v>16039608.5</v>
      </c>
      <c r="D45" s="50">
        <f t="shared" si="0"/>
        <v>118746725.5</v>
      </c>
      <c r="E45" s="62">
        <f t="shared" si="1"/>
        <v>1.4507927320571086E-2</v>
      </c>
    </row>
    <row r="46" spans="1:5" x14ac:dyDescent="0.2">
      <c r="A46" s="27" t="s">
        <v>44</v>
      </c>
      <c r="B46" s="50">
        <v>136108683.19999999</v>
      </c>
      <c r="C46" s="16">
        <v>39998215.399999999</v>
      </c>
      <c r="D46" s="50">
        <f t="shared" si="0"/>
        <v>176106898.59999999</v>
      </c>
      <c r="E46" s="62">
        <f t="shared" si="1"/>
        <v>2.1515928753252079E-2</v>
      </c>
    </row>
    <row r="47" spans="1:5" x14ac:dyDescent="0.2">
      <c r="A47" s="27" t="s">
        <v>45</v>
      </c>
      <c r="B47" s="50">
        <v>59793815</v>
      </c>
      <c r="C47" s="16">
        <v>6419691.9000000004</v>
      </c>
      <c r="D47" s="50">
        <f t="shared" si="0"/>
        <v>66213506.899999999</v>
      </c>
      <c r="E47" s="62">
        <f t="shared" si="1"/>
        <v>8.089660929179324E-3</v>
      </c>
    </row>
    <row r="48" spans="1:5" x14ac:dyDescent="0.2">
      <c r="A48" s="27" t="s">
        <v>46</v>
      </c>
      <c r="B48" s="50">
        <v>842353839.29999995</v>
      </c>
      <c r="C48" s="16">
        <v>108501687.09999999</v>
      </c>
      <c r="D48" s="50">
        <f t="shared" si="0"/>
        <v>950855526.39999998</v>
      </c>
      <c r="E48" s="62">
        <f t="shared" si="1"/>
        <v>0.11617114334133417</v>
      </c>
    </row>
    <row r="49" spans="1:5" x14ac:dyDescent="0.2">
      <c r="A49" s="27" t="s">
        <v>47</v>
      </c>
      <c r="B49" s="50">
        <v>54134808.100000001</v>
      </c>
      <c r="C49" s="16">
        <v>3138130.8</v>
      </c>
      <c r="D49" s="50">
        <f t="shared" si="0"/>
        <v>57272938.899999999</v>
      </c>
      <c r="E49" s="62">
        <f t="shared" si="1"/>
        <v>6.9973435604058698E-3</v>
      </c>
    </row>
    <row r="50" spans="1:5" x14ac:dyDescent="0.2">
      <c r="A50" s="27" t="s">
        <v>48</v>
      </c>
      <c r="B50" s="50">
        <v>27493885.899999999</v>
      </c>
      <c r="C50" s="16">
        <v>7651520</v>
      </c>
      <c r="D50" s="50">
        <f t="shared" si="0"/>
        <v>35145405.899999999</v>
      </c>
      <c r="E50" s="62">
        <f t="shared" si="1"/>
        <v>4.293903619676403E-3</v>
      </c>
    </row>
    <row r="51" spans="1:5" x14ac:dyDescent="0.2">
      <c r="A51" s="27" t="s">
        <v>49</v>
      </c>
      <c r="B51" s="50">
        <v>92079089.700000003</v>
      </c>
      <c r="C51" s="16">
        <v>7057248.5999999996</v>
      </c>
      <c r="D51" s="50">
        <f t="shared" si="0"/>
        <v>99136338.299999997</v>
      </c>
      <c r="E51" s="62">
        <f t="shared" si="1"/>
        <v>1.2112020645857285E-2</v>
      </c>
    </row>
    <row r="52" spans="1:5" x14ac:dyDescent="0.2">
      <c r="A52" s="27" t="s">
        <v>3</v>
      </c>
      <c r="B52" s="50">
        <v>26237951.5</v>
      </c>
      <c r="C52" s="16">
        <v>6249489.7000000002</v>
      </c>
      <c r="D52" s="50">
        <f t="shared" si="0"/>
        <v>32487441.199999999</v>
      </c>
      <c r="E52" s="62">
        <f t="shared" si="1"/>
        <v>3.9691657498456805E-3</v>
      </c>
    </row>
    <row r="53" spans="1:5" x14ac:dyDescent="0.2">
      <c r="A53" s="27" t="s">
        <v>50</v>
      </c>
      <c r="B53" s="50">
        <v>454704035.10000002</v>
      </c>
      <c r="C53" s="16">
        <v>87158814.200000003</v>
      </c>
      <c r="D53" s="50">
        <f t="shared" si="0"/>
        <v>541862849.30000007</v>
      </c>
      <c r="E53" s="62">
        <f t="shared" si="1"/>
        <v>6.6202304124689013E-2</v>
      </c>
    </row>
    <row r="54" spans="1:5" x14ac:dyDescent="0.2">
      <c r="A54" s="27" t="s">
        <v>51</v>
      </c>
      <c r="B54" s="50">
        <v>91663074.099999994</v>
      </c>
      <c r="C54" s="16">
        <v>13327382.5</v>
      </c>
      <c r="D54" s="50">
        <f t="shared" si="0"/>
        <v>104990456.59999999</v>
      </c>
      <c r="E54" s="62">
        <f t="shared" si="1"/>
        <v>1.2827249823460377E-2</v>
      </c>
    </row>
    <row r="55" spans="1:5" x14ac:dyDescent="0.2">
      <c r="A55" s="27" t="s">
        <v>4</v>
      </c>
      <c r="B55" s="50">
        <v>434872991.80000001</v>
      </c>
      <c r="C55" s="16">
        <v>49127412.399999999</v>
      </c>
      <c r="D55" s="50">
        <f t="shared" si="0"/>
        <v>484000404.19999999</v>
      </c>
      <c r="E55" s="62">
        <f t="shared" si="1"/>
        <v>5.9132937415277434E-2</v>
      </c>
    </row>
    <row r="56" spans="1:5" x14ac:dyDescent="0.2">
      <c r="A56" s="27" t="s">
        <v>52</v>
      </c>
      <c r="B56" s="50">
        <v>132396012.59999999</v>
      </c>
      <c r="C56" s="16">
        <v>20630978.699999999</v>
      </c>
      <c r="D56" s="50">
        <f t="shared" si="0"/>
        <v>153026991.29999998</v>
      </c>
      <c r="E56" s="62">
        <f t="shared" si="1"/>
        <v>1.8696132112426659E-2</v>
      </c>
    </row>
    <row r="57" spans="1:5" x14ac:dyDescent="0.2">
      <c r="A57" s="27" t="s">
        <v>53</v>
      </c>
      <c r="B57" s="50">
        <v>357734190.80000001</v>
      </c>
      <c r="C57" s="16">
        <v>28838745.100000001</v>
      </c>
      <c r="D57" s="50">
        <f t="shared" si="0"/>
        <v>386572935.90000004</v>
      </c>
      <c r="E57" s="62">
        <f t="shared" si="1"/>
        <v>4.7229698625559036E-2</v>
      </c>
    </row>
    <row r="58" spans="1:5" x14ac:dyDescent="0.2">
      <c r="A58" s="27" t="s">
        <v>54</v>
      </c>
      <c r="B58" s="50">
        <v>222242752.40000001</v>
      </c>
      <c r="C58" s="16">
        <v>68073339.799999997</v>
      </c>
      <c r="D58" s="50">
        <f t="shared" si="0"/>
        <v>290316092.19999999</v>
      </c>
      <c r="E58" s="62">
        <f t="shared" si="1"/>
        <v>3.5469481351128408E-2</v>
      </c>
    </row>
    <row r="59" spans="1:5" x14ac:dyDescent="0.2">
      <c r="A59" s="27" t="s">
        <v>55</v>
      </c>
      <c r="B59" s="50">
        <v>32171377.199999999</v>
      </c>
      <c r="C59" s="16">
        <v>5828466.2000000002</v>
      </c>
      <c r="D59" s="50">
        <f t="shared" si="0"/>
        <v>37999843.399999999</v>
      </c>
      <c r="E59" s="62">
        <f t="shared" si="1"/>
        <v>4.6426456301759903E-3</v>
      </c>
    </row>
    <row r="60" spans="1:5" x14ac:dyDescent="0.2">
      <c r="A60" s="27" t="s">
        <v>69</v>
      </c>
      <c r="B60" s="50">
        <v>62299322.299999997</v>
      </c>
      <c r="C60" s="16">
        <v>19693786.5</v>
      </c>
      <c r="D60" s="50">
        <f t="shared" si="0"/>
        <v>81993108.799999997</v>
      </c>
      <c r="E60" s="62">
        <f t="shared" si="1"/>
        <v>1.0017539921621481E-2</v>
      </c>
    </row>
    <row r="61" spans="1:5" x14ac:dyDescent="0.2">
      <c r="A61" s="27" t="s">
        <v>70</v>
      </c>
      <c r="B61" s="50">
        <v>89902551.099999994</v>
      </c>
      <c r="C61" s="16">
        <v>17596366</v>
      </c>
      <c r="D61" s="50">
        <f t="shared" si="0"/>
        <v>107498917.09999999</v>
      </c>
      <c r="E61" s="62">
        <f t="shared" si="1"/>
        <v>1.3133721959574339E-2</v>
      </c>
    </row>
    <row r="62" spans="1:5" x14ac:dyDescent="0.2">
      <c r="A62" s="27" t="s">
        <v>56</v>
      </c>
      <c r="B62" s="50">
        <v>54183141.5</v>
      </c>
      <c r="C62" s="16">
        <v>5660504.2999999998</v>
      </c>
      <c r="D62" s="50">
        <f t="shared" si="0"/>
        <v>59843645.799999997</v>
      </c>
      <c r="E62" s="62">
        <f t="shared" si="1"/>
        <v>7.3114206746223006E-3</v>
      </c>
    </row>
    <row r="63" spans="1:5" x14ac:dyDescent="0.2">
      <c r="A63" s="27" t="s">
        <v>6</v>
      </c>
      <c r="B63" s="50">
        <v>137125056.09999999</v>
      </c>
      <c r="C63" s="16">
        <v>14075464</v>
      </c>
      <c r="D63" s="50">
        <f t="shared" si="0"/>
        <v>151200520.09999999</v>
      </c>
      <c r="E63" s="62">
        <f t="shared" si="1"/>
        <v>1.8472982283990202E-2</v>
      </c>
    </row>
    <row r="64" spans="1:5" x14ac:dyDescent="0.2">
      <c r="A64" s="27" t="s">
        <v>5</v>
      </c>
      <c r="B64" s="50">
        <v>144754622.69999999</v>
      </c>
      <c r="C64" s="16">
        <v>12581044</v>
      </c>
      <c r="D64" s="50">
        <f t="shared" si="0"/>
        <v>157335666.69999999</v>
      </c>
      <c r="E64" s="62">
        <f t="shared" si="1"/>
        <v>1.9222546203324118E-2</v>
      </c>
    </row>
    <row r="65" spans="1:5" x14ac:dyDescent="0.2">
      <c r="A65" s="27" t="s">
        <v>57</v>
      </c>
      <c r="B65" s="50">
        <v>36277181.600000001</v>
      </c>
      <c r="C65" s="16">
        <v>29486886</v>
      </c>
      <c r="D65" s="50">
        <f t="shared" si="0"/>
        <v>65764067.600000001</v>
      </c>
      <c r="E65" s="62">
        <f t="shared" si="1"/>
        <v>8.0347505080965269E-3</v>
      </c>
    </row>
    <row r="66" spans="1:5" x14ac:dyDescent="0.2">
      <c r="A66" s="27" t="s">
        <v>58</v>
      </c>
      <c r="B66" s="50">
        <v>21038383.899999999</v>
      </c>
      <c r="C66" s="16">
        <v>6881210.4000000004</v>
      </c>
      <c r="D66" s="50">
        <f t="shared" si="0"/>
        <v>27919594.299999997</v>
      </c>
      <c r="E66" s="62">
        <f t="shared" si="1"/>
        <v>3.4110872802486729E-3</v>
      </c>
    </row>
    <row r="67" spans="1:5" x14ac:dyDescent="0.2">
      <c r="A67" s="27" t="s">
        <v>59</v>
      </c>
      <c r="B67" s="50">
        <v>12450223.1</v>
      </c>
      <c r="C67" s="16">
        <v>5408919</v>
      </c>
      <c r="D67" s="50">
        <f t="shared" si="0"/>
        <v>17859142.100000001</v>
      </c>
      <c r="E67" s="62">
        <f t="shared" si="1"/>
        <v>2.1819476242698694E-3</v>
      </c>
    </row>
    <row r="68" spans="1:5" x14ac:dyDescent="0.2">
      <c r="A68" s="27" t="s">
        <v>60</v>
      </c>
      <c r="B68" s="50">
        <v>4161506.9</v>
      </c>
      <c r="C68" s="16">
        <v>2628565.1</v>
      </c>
      <c r="D68" s="50">
        <f t="shared" si="0"/>
        <v>6790072</v>
      </c>
      <c r="E68" s="62">
        <f t="shared" si="1"/>
        <v>8.2957968451470901E-4</v>
      </c>
    </row>
    <row r="69" spans="1:5" x14ac:dyDescent="0.2">
      <c r="A69" s="27" t="s">
        <v>61</v>
      </c>
      <c r="B69" s="50">
        <v>200049984.30000001</v>
      </c>
      <c r="C69" s="16">
        <v>19881876.100000001</v>
      </c>
      <c r="D69" s="50">
        <f t="shared" si="0"/>
        <v>219931860.40000001</v>
      </c>
      <c r="E69" s="62">
        <f t="shared" si="1"/>
        <v>2.6870260486982323E-2</v>
      </c>
    </row>
    <row r="70" spans="1:5" x14ac:dyDescent="0.2">
      <c r="A70" s="27" t="s">
        <v>62</v>
      </c>
      <c r="B70" s="50">
        <v>11061581.1</v>
      </c>
      <c r="C70" s="16">
        <v>1755393.4</v>
      </c>
      <c r="D70" s="50">
        <f t="shared" si="0"/>
        <v>12816974.5</v>
      </c>
      <c r="E70" s="62">
        <f t="shared" si="1"/>
        <v>1.5659188388787439E-3</v>
      </c>
    </row>
    <row r="71" spans="1:5" x14ac:dyDescent="0.2">
      <c r="A71" s="27" t="s">
        <v>63</v>
      </c>
      <c r="B71" s="50">
        <v>28306506.399999999</v>
      </c>
      <c r="C71" s="16">
        <v>9928521.1999999993</v>
      </c>
      <c r="D71" s="50">
        <f t="shared" si="0"/>
        <v>38235027.599999994</v>
      </c>
      <c r="E71" s="62">
        <f t="shared" si="1"/>
        <v>4.6713793511790726E-3</v>
      </c>
    </row>
    <row r="72" spans="1:5" x14ac:dyDescent="0.2">
      <c r="A72" s="27" t="s">
        <v>64</v>
      </c>
      <c r="B72" s="50">
        <v>10956869</v>
      </c>
      <c r="C72" s="16">
        <v>1522535.2</v>
      </c>
      <c r="D72" s="50">
        <f>SUM(B72:C72)</f>
        <v>12479404.199999999</v>
      </c>
      <c r="E72" s="62">
        <f>(D72/D$73)</f>
        <v>1.5246760563315874E-3</v>
      </c>
    </row>
    <row r="73" spans="1:5" x14ac:dyDescent="0.2">
      <c r="A73" s="31" t="s">
        <v>66</v>
      </c>
      <c r="B73" s="53">
        <f>SUM(B6:B72)</f>
        <v>7017565750.0000019</v>
      </c>
      <c r="C73" s="53">
        <f>SUM(C6:C72)</f>
        <v>1167388783.9000001</v>
      </c>
      <c r="D73" s="53">
        <f>SUM(D6:D72)</f>
        <v>8184954533.9000006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0.85737382180133426</v>
      </c>
      <c r="C74" s="33">
        <f>(C73/$D73)</f>
        <v>0.14262617819866594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97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99823906.900000006</v>
      </c>
      <c r="C6" s="46">
        <v>9688216.5</v>
      </c>
      <c r="D6" s="46">
        <f>SUM(B6:C6)</f>
        <v>109512123.40000001</v>
      </c>
      <c r="E6" s="61">
        <f>(D6/D$73)</f>
        <v>1.3719075337960844E-2</v>
      </c>
    </row>
    <row r="7" spans="1:5" x14ac:dyDescent="0.2">
      <c r="A7" s="27" t="s">
        <v>8</v>
      </c>
      <c r="B7" s="50">
        <v>12419219.5</v>
      </c>
      <c r="C7" s="16">
        <v>2517861.9</v>
      </c>
      <c r="D7" s="50">
        <f>SUM(B7:C7)</f>
        <v>14937081.4</v>
      </c>
      <c r="E7" s="62">
        <f>(D7/D$73)</f>
        <v>1.8712352449542005E-3</v>
      </c>
    </row>
    <row r="8" spans="1:5" x14ac:dyDescent="0.2">
      <c r="A8" s="27" t="s">
        <v>9</v>
      </c>
      <c r="B8" s="50">
        <v>79486804.799999997</v>
      </c>
      <c r="C8" s="16">
        <v>8807742.5999999996</v>
      </c>
      <c r="D8" s="50">
        <f t="shared" ref="D8:D71" si="0">SUM(B8:C8)</f>
        <v>88294547.399999991</v>
      </c>
      <c r="E8" s="62">
        <f t="shared" ref="E8:E71" si="1">(D8/D$73)</f>
        <v>1.1061054339046398E-2</v>
      </c>
    </row>
    <row r="9" spans="1:5" x14ac:dyDescent="0.2">
      <c r="A9" s="27" t="s">
        <v>10</v>
      </c>
      <c r="B9" s="50">
        <v>14159412.6</v>
      </c>
      <c r="C9" s="16">
        <v>1601671.9</v>
      </c>
      <c r="D9" s="50">
        <f t="shared" si="0"/>
        <v>15761084.5</v>
      </c>
      <c r="E9" s="62">
        <f t="shared" si="1"/>
        <v>1.9744618125399887E-3</v>
      </c>
    </row>
    <row r="10" spans="1:5" x14ac:dyDescent="0.2">
      <c r="A10" s="27" t="s">
        <v>11</v>
      </c>
      <c r="B10" s="50">
        <v>211371547.30000001</v>
      </c>
      <c r="C10" s="16">
        <v>27481410</v>
      </c>
      <c r="D10" s="50">
        <f t="shared" si="0"/>
        <v>238852957.30000001</v>
      </c>
      <c r="E10" s="62">
        <f t="shared" si="1"/>
        <v>2.9922182258530151E-2</v>
      </c>
    </row>
    <row r="11" spans="1:5" x14ac:dyDescent="0.2">
      <c r="A11" s="27" t="s">
        <v>12</v>
      </c>
      <c r="B11" s="50">
        <v>678275335.70000005</v>
      </c>
      <c r="C11" s="16">
        <v>71311141.700000003</v>
      </c>
      <c r="D11" s="50">
        <f t="shared" si="0"/>
        <v>749586477.4000001</v>
      </c>
      <c r="E11" s="62">
        <f t="shared" si="1"/>
        <v>9.3904063189475917E-2</v>
      </c>
    </row>
    <row r="12" spans="1:5" x14ac:dyDescent="0.2">
      <c r="A12" s="27" t="s">
        <v>13</v>
      </c>
      <c r="B12" s="50">
        <v>5937261.2000000002</v>
      </c>
      <c r="C12" s="16">
        <v>2053590</v>
      </c>
      <c r="D12" s="50">
        <f t="shared" si="0"/>
        <v>7990851.2000000002</v>
      </c>
      <c r="E12" s="62">
        <f t="shared" si="1"/>
        <v>1.0010498036533808E-3</v>
      </c>
    </row>
    <row r="13" spans="1:5" x14ac:dyDescent="0.2">
      <c r="A13" s="27" t="s">
        <v>14</v>
      </c>
      <c r="B13" s="50">
        <v>71378495.099999994</v>
      </c>
      <c r="C13" s="16">
        <v>11517430.9</v>
      </c>
      <c r="D13" s="50">
        <f t="shared" si="0"/>
        <v>82895926</v>
      </c>
      <c r="E13" s="62">
        <f t="shared" si="1"/>
        <v>1.0384744799898812E-2</v>
      </c>
    </row>
    <row r="14" spans="1:5" x14ac:dyDescent="0.2">
      <c r="A14" s="27" t="s">
        <v>15</v>
      </c>
      <c r="B14" s="50">
        <v>44771769.700000003</v>
      </c>
      <c r="C14" s="16">
        <v>3980068.5</v>
      </c>
      <c r="D14" s="50">
        <f t="shared" si="0"/>
        <v>48751838.200000003</v>
      </c>
      <c r="E14" s="62">
        <f t="shared" si="1"/>
        <v>6.1073616359983516E-3</v>
      </c>
    </row>
    <row r="15" spans="1:5" x14ac:dyDescent="0.2">
      <c r="A15" s="27" t="s">
        <v>16</v>
      </c>
      <c r="B15" s="50">
        <v>57089905.399999999</v>
      </c>
      <c r="C15" s="16">
        <v>5577550.7999999998</v>
      </c>
      <c r="D15" s="50">
        <f t="shared" si="0"/>
        <v>62667456.199999996</v>
      </c>
      <c r="E15" s="62">
        <f t="shared" si="1"/>
        <v>7.850633575114856E-3</v>
      </c>
    </row>
    <row r="16" spans="1:5" x14ac:dyDescent="0.2">
      <c r="A16" s="27" t="s">
        <v>17</v>
      </c>
      <c r="B16" s="50">
        <v>98360148.299999997</v>
      </c>
      <c r="C16" s="16">
        <v>9875959.9000000004</v>
      </c>
      <c r="D16" s="50">
        <f t="shared" si="0"/>
        <v>108236108.2</v>
      </c>
      <c r="E16" s="62">
        <f t="shared" si="1"/>
        <v>1.3559223185361791E-2</v>
      </c>
    </row>
    <row r="17" spans="1:5" x14ac:dyDescent="0.2">
      <c r="A17" s="27" t="s">
        <v>18</v>
      </c>
      <c r="B17" s="50">
        <v>40860085.299999997</v>
      </c>
      <c r="C17" s="16">
        <v>13646784.1</v>
      </c>
      <c r="D17" s="50">
        <f t="shared" si="0"/>
        <v>54506869.399999999</v>
      </c>
      <c r="E17" s="62">
        <f t="shared" si="1"/>
        <v>6.828320230844803E-3</v>
      </c>
    </row>
    <row r="18" spans="1:5" x14ac:dyDescent="0.2">
      <c r="A18" s="27" t="s">
        <v>71</v>
      </c>
      <c r="B18" s="50">
        <v>9369170</v>
      </c>
      <c r="C18" s="16">
        <v>2688232.7</v>
      </c>
      <c r="D18" s="50">
        <f t="shared" si="0"/>
        <v>12057402.699999999</v>
      </c>
      <c r="E18" s="62">
        <f t="shared" si="1"/>
        <v>1.5104849662830341E-3</v>
      </c>
    </row>
    <row r="19" spans="1:5" x14ac:dyDescent="0.2">
      <c r="A19" s="27" t="s">
        <v>19</v>
      </c>
      <c r="B19" s="50">
        <v>6401612.2000000002</v>
      </c>
      <c r="C19" s="16">
        <v>1693261.1</v>
      </c>
      <c r="D19" s="50">
        <f t="shared" si="0"/>
        <v>8094873.3000000007</v>
      </c>
      <c r="E19" s="62">
        <f t="shared" si="1"/>
        <v>1.0140811191133175E-3</v>
      </c>
    </row>
    <row r="20" spans="1:5" x14ac:dyDescent="0.2">
      <c r="A20" s="27" t="s">
        <v>20</v>
      </c>
      <c r="B20" s="50">
        <v>357146641.39999998</v>
      </c>
      <c r="C20" s="16">
        <v>89488145.700000003</v>
      </c>
      <c r="D20" s="50">
        <f t="shared" si="0"/>
        <v>446634787.09999996</v>
      </c>
      <c r="E20" s="62">
        <f t="shared" si="1"/>
        <v>5.5951944885574208E-2</v>
      </c>
    </row>
    <row r="21" spans="1:5" x14ac:dyDescent="0.2">
      <c r="A21" s="27" t="s">
        <v>22</v>
      </c>
      <c r="B21" s="50">
        <v>130925762</v>
      </c>
      <c r="C21" s="16">
        <v>21727458.5</v>
      </c>
      <c r="D21" s="50">
        <f t="shared" si="0"/>
        <v>152653220.5</v>
      </c>
      <c r="E21" s="62">
        <f t="shared" si="1"/>
        <v>1.9123554247710336E-2</v>
      </c>
    </row>
    <row r="22" spans="1:5" x14ac:dyDescent="0.2">
      <c r="A22" s="27" t="s">
        <v>21</v>
      </c>
      <c r="B22" s="50">
        <v>19867927</v>
      </c>
      <c r="C22" s="16">
        <v>3201744</v>
      </c>
      <c r="D22" s="50">
        <f t="shared" si="0"/>
        <v>23069671</v>
      </c>
      <c r="E22" s="62">
        <f t="shared" si="1"/>
        <v>2.8900412542906683E-3</v>
      </c>
    </row>
    <row r="23" spans="1:5" x14ac:dyDescent="0.2">
      <c r="A23" s="27" t="s">
        <v>23</v>
      </c>
      <c r="B23" s="50">
        <v>5269250.3</v>
      </c>
      <c r="C23" s="16">
        <v>1062396.6000000001</v>
      </c>
      <c r="D23" s="50">
        <f t="shared" si="0"/>
        <v>6331646.9000000004</v>
      </c>
      <c r="E23" s="62">
        <f t="shared" si="1"/>
        <v>7.931938322224718E-4</v>
      </c>
    </row>
    <row r="24" spans="1:5" x14ac:dyDescent="0.2">
      <c r="A24" s="27" t="s">
        <v>24</v>
      </c>
      <c r="B24" s="50">
        <v>22148689.300000001</v>
      </c>
      <c r="C24" s="16">
        <v>5460771.2999999998</v>
      </c>
      <c r="D24" s="50">
        <f t="shared" si="0"/>
        <v>27609460.600000001</v>
      </c>
      <c r="E24" s="62">
        <f t="shared" si="1"/>
        <v>3.4587610782448003E-3</v>
      </c>
    </row>
    <row r="25" spans="1:5" x14ac:dyDescent="0.2">
      <c r="A25" s="27" t="s">
        <v>25</v>
      </c>
      <c r="B25" s="50">
        <v>3717012.6</v>
      </c>
      <c r="C25" s="16">
        <v>833147.3</v>
      </c>
      <c r="D25" s="50">
        <f t="shared" si="0"/>
        <v>4550159.9000000004</v>
      </c>
      <c r="E25" s="62">
        <f t="shared" si="1"/>
        <v>5.7001895799116962E-4</v>
      </c>
    </row>
    <row r="26" spans="1:5" x14ac:dyDescent="0.2">
      <c r="A26" s="27" t="s">
        <v>26</v>
      </c>
      <c r="B26" s="50">
        <v>3624495.5</v>
      </c>
      <c r="C26" s="16">
        <v>811801.1</v>
      </c>
      <c r="D26" s="50">
        <f t="shared" si="0"/>
        <v>4436296.5999999996</v>
      </c>
      <c r="E26" s="62">
        <f t="shared" si="1"/>
        <v>5.557547912265167E-4</v>
      </c>
    </row>
    <row r="27" spans="1:5" x14ac:dyDescent="0.2">
      <c r="A27" s="27" t="s">
        <v>27</v>
      </c>
      <c r="B27" s="50">
        <v>5440476.5</v>
      </c>
      <c r="C27" s="16">
        <v>577480.69999999995</v>
      </c>
      <c r="D27" s="50">
        <f t="shared" si="0"/>
        <v>6017957.2000000002</v>
      </c>
      <c r="E27" s="62">
        <f t="shared" si="1"/>
        <v>7.5389651523663081E-4</v>
      </c>
    </row>
    <row r="28" spans="1:5" x14ac:dyDescent="0.2">
      <c r="A28" s="27" t="s">
        <v>28</v>
      </c>
      <c r="B28" s="50">
        <v>10636253.9</v>
      </c>
      <c r="C28" s="16">
        <v>6840028.2999999998</v>
      </c>
      <c r="D28" s="50">
        <f t="shared" si="0"/>
        <v>17476282.199999999</v>
      </c>
      <c r="E28" s="62">
        <f t="shared" si="1"/>
        <v>2.1893323285635796E-3</v>
      </c>
    </row>
    <row r="29" spans="1:5" x14ac:dyDescent="0.2">
      <c r="A29" s="27" t="s">
        <v>29</v>
      </c>
      <c r="B29" s="50">
        <v>10624797.5</v>
      </c>
      <c r="C29" s="16">
        <v>3189668.1</v>
      </c>
      <c r="D29" s="50">
        <f t="shared" si="0"/>
        <v>13814465.6</v>
      </c>
      <c r="E29" s="62">
        <f t="shared" si="1"/>
        <v>1.7306001238586927E-3</v>
      </c>
    </row>
    <row r="30" spans="1:5" x14ac:dyDescent="0.2">
      <c r="A30" s="27" t="s">
        <v>30</v>
      </c>
      <c r="B30" s="50">
        <v>18476422.100000001</v>
      </c>
      <c r="C30" s="16">
        <v>7243152.4000000004</v>
      </c>
      <c r="D30" s="50">
        <f t="shared" si="0"/>
        <v>25719574.5</v>
      </c>
      <c r="E30" s="62">
        <f t="shared" si="1"/>
        <v>3.2220065621136208E-3</v>
      </c>
    </row>
    <row r="31" spans="1:5" x14ac:dyDescent="0.2">
      <c r="A31" s="27" t="s">
        <v>31</v>
      </c>
      <c r="B31" s="50">
        <v>56622328.399999999</v>
      </c>
      <c r="C31" s="16">
        <v>10269106.300000001</v>
      </c>
      <c r="D31" s="50">
        <f t="shared" si="0"/>
        <v>66891434.700000003</v>
      </c>
      <c r="E31" s="62">
        <f t="shared" si="1"/>
        <v>8.3797903247814134E-3</v>
      </c>
    </row>
    <row r="32" spans="1:5" x14ac:dyDescent="0.2">
      <c r="A32" s="27" t="s">
        <v>32</v>
      </c>
      <c r="B32" s="50">
        <v>35603566</v>
      </c>
      <c r="C32" s="16">
        <v>9789320</v>
      </c>
      <c r="D32" s="50">
        <f t="shared" si="0"/>
        <v>45392886</v>
      </c>
      <c r="E32" s="62">
        <f t="shared" si="1"/>
        <v>5.6865706143496078E-3</v>
      </c>
    </row>
    <row r="33" spans="1:5" x14ac:dyDescent="0.2">
      <c r="A33" s="27" t="s">
        <v>33</v>
      </c>
      <c r="B33" s="50">
        <v>438929592</v>
      </c>
      <c r="C33" s="16">
        <v>89459010.200000003</v>
      </c>
      <c r="D33" s="50">
        <f t="shared" si="0"/>
        <v>528388602.19999999</v>
      </c>
      <c r="E33" s="62">
        <f t="shared" si="1"/>
        <v>6.619361232567994E-2</v>
      </c>
    </row>
    <row r="34" spans="1:5" x14ac:dyDescent="0.2">
      <c r="A34" s="27" t="s">
        <v>34</v>
      </c>
      <c r="B34" s="50">
        <v>8042798.5</v>
      </c>
      <c r="C34" s="16">
        <v>3202616</v>
      </c>
      <c r="D34" s="50">
        <f t="shared" si="0"/>
        <v>11245414.5</v>
      </c>
      <c r="E34" s="62">
        <f t="shared" si="1"/>
        <v>1.4087635591594899E-3</v>
      </c>
    </row>
    <row r="35" spans="1:5" x14ac:dyDescent="0.2">
      <c r="A35" s="27" t="s">
        <v>35</v>
      </c>
      <c r="B35" s="50">
        <v>49731391.399999999</v>
      </c>
      <c r="C35" s="16">
        <v>15965073.1</v>
      </c>
      <c r="D35" s="50">
        <f t="shared" si="0"/>
        <v>65696464.5</v>
      </c>
      <c r="E35" s="62">
        <f t="shared" si="1"/>
        <v>8.2300910431727606E-3</v>
      </c>
    </row>
    <row r="36" spans="1:5" x14ac:dyDescent="0.2">
      <c r="A36" s="27" t="s">
        <v>36</v>
      </c>
      <c r="B36" s="50">
        <v>31162094.300000001</v>
      </c>
      <c r="C36" s="16">
        <v>21771611.800000001</v>
      </c>
      <c r="D36" s="50">
        <f t="shared" si="0"/>
        <v>52933706.100000001</v>
      </c>
      <c r="E36" s="62">
        <f t="shared" si="1"/>
        <v>6.6312430017531508E-3</v>
      </c>
    </row>
    <row r="37" spans="1:5" x14ac:dyDescent="0.2">
      <c r="A37" s="27" t="s">
        <v>37</v>
      </c>
      <c r="B37" s="50">
        <v>9507641.8000000007</v>
      </c>
      <c r="C37" s="16">
        <v>4610339</v>
      </c>
      <c r="D37" s="50">
        <f t="shared" si="0"/>
        <v>14117980.800000001</v>
      </c>
      <c r="E37" s="62">
        <f t="shared" si="1"/>
        <v>1.7686228355525129E-3</v>
      </c>
    </row>
    <row r="38" spans="1:5" x14ac:dyDescent="0.2">
      <c r="A38" s="27" t="s">
        <v>38</v>
      </c>
      <c r="B38" s="50">
        <v>2450113</v>
      </c>
      <c r="C38" s="16">
        <v>486977.2</v>
      </c>
      <c r="D38" s="50">
        <f t="shared" si="0"/>
        <v>2937090.2</v>
      </c>
      <c r="E38" s="62">
        <f t="shared" si="1"/>
        <v>3.6794247501721334E-4</v>
      </c>
    </row>
    <row r="39" spans="1:5" x14ac:dyDescent="0.2">
      <c r="A39" s="27" t="s">
        <v>39</v>
      </c>
      <c r="B39" s="50">
        <v>86321537.299999997</v>
      </c>
      <c r="C39" s="16">
        <v>11668049.699999999</v>
      </c>
      <c r="D39" s="50">
        <f t="shared" si="0"/>
        <v>97989587</v>
      </c>
      <c r="E39" s="62">
        <f t="shared" si="1"/>
        <v>1.227559547428763E-2</v>
      </c>
    </row>
    <row r="40" spans="1:5" x14ac:dyDescent="0.2">
      <c r="A40" s="27" t="s">
        <v>1</v>
      </c>
      <c r="B40" s="50">
        <v>190380895.69999999</v>
      </c>
      <c r="C40" s="16">
        <v>26704446.5</v>
      </c>
      <c r="D40" s="50">
        <f t="shared" si="0"/>
        <v>217085342.19999999</v>
      </c>
      <c r="E40" s="62">
        <f t="shared" si="1"/>
        <v>2.7195255392233681E-2</v>
      </c>
    </row>
    <row r="41" spans="1:5" x14ac:dyDescent="0.2">
      <c r="A41" s="27" t="s">
        <v>40</v>
      </c>
      <c r="B41" s="50">
        <v>104748971.3</v>
      </c>
      <c r="C41" s="16">
        <v>11184787.300000001</v>
      </c>
      <c r="D41" s="50">
        <f t="shared" si="0"/>
        <v>115933758.59999999</v>
      </c>
      <c r="E41" s="62">
        <f t="shared" si="1"/>
        <v>1.4523542408514433E-2</v>
      </c>
    </row>
    <row r="42" spans="1:5" x14ac:dyDescent="0.2">
      <c r="A42" s="27" t="s">
        <v>41</v>
      </c>
      <c r="B42" s="50">
        <v>19555519.399999999</v>
      </c>
      <c r="C42" s="16">
        <v>3771578.8</v>
      </c>
      <c r="D42" s="50">
        <f t="shared" si="0"/>
        <v>23327098.199999999</v>
      </c>
      <c r="E42" s="62">
        <f t="shared" si="1"/>
        <v>2.92229031531874E-3</v>
      </c>
    </row>
    <row r="43" spans="1:5" x14ac:dyDescent="0.2">
      <c r="A43" s="27" t="s">
        <v>42</v>
      </c>
      <c r="B43" s="50">
        <v>3803466.6</v>
      </c>
      <c r="C43" s="16">
        <v>2302532.6</v>
      </c>
      <c r="D43" s="50">
        <f t="shared" si="0"/>
        <v>6105999.2000000002</v>
      </c>
      <c r="E43" s="62">
        <f t="shared" si="1"/>
        <v>7.6492593182910234E-4</v>
      </c>
    </row>
    <row r="44" spans="1:5" x14ac:dyDescent="0.2">
      <c r="A44" s="27" t="s">
        <v>2</v>
      </c>
      <c r="B44" s="50">
        <v>10882371.300000001</v>
      </c>
      <c r="C44" s="16">
        <v>20231191.100000001</v>
      </c>
      <c r="D44" s="50">
        <f t="shared" si="0"/>
        <v>31113562.400000002</v>
      </c>
      <c r="E44" s="62">
        <f t="shared" si="1"/>
        <v>3.8977356419147456E-3</v>
      </c>
    </row>
    <row r="45" spans="1:5" x14ac:dyDescent="0.2">
      <c r="A45" s="27" t="s">
        <v>43</v>
      </c>
      <c r="B45" s="50">
        <v>101947128.90000001</v>
      </c>
      <c r="C45" s="16">
        <v>15976539.6</v>
      </c>
      <c r="D45" s="50">
        <f t="shared" si="0"/>
        <v>117923668.5</v>
      </c>
      <c r="E45" s="62">
        <f t="shared" si="1"/>
        <v>1.477282735511473E-2</v>
      </c>
    </row>
    <row r="46" spans="1:5" x14ac:dyDescent="0.2">
      <c r="A46" s="27" t="s">
        <v>44</v>
      </c>
      <c r="B46" s="50">
        <v>129458392.7</v>
      </c>
      <c r="C46" s="16">
        <v>40670778.5</v>
      </c>
      <c r="D46" s="50">
        <f t="shared" si="0"/>
        <v>170129171.19999999</v>
      </c>
      <c r="E46" s="62">
        <f t="shared" si="1"/>
        <v>2.1312845047780693E-2</v>
      </c>
    </row>
    <row r="47" spans="1:5" x14ac:dyDescent="0.2">
      <c r="A47" s="27" t="s">
        <v>45</v>
      </c>
      <c r="B47" s="50">
        <v>58927503.5</v>
      </c>
      <c r="C47" s="16">
        <v>6292142.0999999996</v>
      </c>
      <c r="D47" s="50">
        <f t="shared" si="0"/>
        <v>65219645.600000001</v>
      </c>
      <c r="E47" s="62">
        <f t="shared" si="1"/>
        <v>8.1703577989567719E-3</v>
      </c>
    </row>
    <row r="48" spans="1:5" x14ac:dyDescent="0.2">
      <c r="A48" s="27" t="s">
        <v>46</v>
      </c>
      <c r="B48" s="50">
        <v>824159272.10000002</v>
      </c>
      <c r="C48" s="16">
        <v>106929507.09999999</v>
      </c>
      <c r="D48" s="50">
        <f t="shared" si="0"/>
        <v>931088779.20000005</v>
      </c>
      <c r="E48" s="62">
        <f t="shared" si="1"/>
        <v>0.11664167136562699</v>
      </c>
    </row>
    <row r="49" spans="1:5" x14ac:dyDescent="0.2">
      <c r="A49" s="27" t="s">
        <v>47</v>
      </c>
      <c r="B49" s="50">
        <v>52657448.899999999</v>
      </c>
      <c r="C49" s="16">
        <v>3054749.8</v>
      </c>
      <c r="D49" s="50">
        <f t="shared" si="0"/>
        <v>55712198.699999996</v>
      </c>
      <c r="E49" s="62">
        <f t="shared" si="1"/>
        <v>6.9793172434162122E-3</v>
      </c>
    </row>
    <row r="50" spans="1:5" x14ac:dyDescent="0.2">
      <c r="A50" s="27" t="s">
        <v>48</v>
      </c>
      <c r="B50" s="50">
        <v>27866845.399999999</v>
      </c>
      <c r="C50" s="16">
        <v>7800369</v>
      </c>
      <c r="D50" s="50">
        <f t="shared" si="0"/>
        <v>35667214.399999999</v>
      </c>
      <c r="E50" s="62">
        <f t="shared" si="1"/>
        <v>4.4681920709502181E-3</v>
      </c>
    </row>
    <row r="51" spans="1:5" x14ac:dyDescent="0.2">
      <c r="A51" s="27" t="s">
        <v>49</v>
      </c>
      <c r="B51" s="50">
        <v>88008053.099999994</v>
      </c>
      <c r="C51" s="16">
        <v>6984754.5999999996</v>
      </c>
      <c r="D51" s="50">
        <f t="shared" si="0"/>
        <v>94992807.699999988</v>
      </c>
      <c r="E51" s="62">
        <f t="shared" si="1"/>
        <v>1.1900175477747396E-2</v>
      </c>
    </row>
    <row r="52" spans="1:5" x14ac:dyDescent="0.2">
      <c r="A52" s="27" t="s">
        <v>3</v>
      </c>
      <c r="B52" s="50">
        <v>24772334.699999999</v>
      </c>
      <c r="C52" s="16">
        <v>6222076.5999999996</v>
      </c>
      <c r="D52" s="50">
        <f t="shared" si="0"/>
        <v>30994411.299999997</v>
      </c>
      <c r="E52" s="62">
        <f t="shared" si="1"/>
        <v>3.88280904870524E-3</v>
      </c>
    </row>
    <row r="53" spans="1:5" x14ac:dyDescent="0.2">
      <c r="A53" s="27" t="s">
        <v>50</v>
      </c>
      <c r="B53" s="50">
        <v>430074138.10000002</v>
      </c>
      <c r="C53" s="16">
        <v>87939938.099999994</v>
      </c>
      <c r="D53" s="50">
        <f t="shared" si="0"/>
        <v>518014076.20000005</v>
      </c>
      <c r="E53" s="62">
        <f t="shared" si="1"/>
        <v>6.4893948878649813E-2</v>
      </c>
    </row>
    <row r="54" spans="1:5" x14ac:dyDescent="0.2">
      <c r="A54" s="27" t="s">
        <v>51</v>
      </c>
      <c r="B54" s="50">
        <v>90227907.599999994</v>
      </c>
      <c r="C54" s="16">
        <v>12023157.6</v>
      </c>
      <c r="D54" s="50">
        <f t="shared" si="0"/>
        <v>102251065.19999999</v>
      </c>
      <c r="E54" s="62">
        <f t="shared" si="1"/>
        <v>1.280944997972294E-2</v>
      </c>
    </row>
    <row r="55" spans="1:5" x14ac:dyDescent="0.2">
      <c r="A55" s="27" t="s">
        <v>4</v>
      </c>
      <c r="B55" s="50">
        <v>424484081.60000002</v>
      </c>
      <c r="C55" s="16">
        <v>48200757.799999997</v>
      </c>
      <c r="D55" s="50">
        <f t="shared" si="0"/>
        <v>472684839.40000004</v>
      </c>
      <c r="E55" s="62">
        <f t="shared" si="1"/>
        <v>5.9215351885328546E-2</v>
      </c>
    </row>
    <row r="56" spans="1:5" x14ac:dyDescent="0.2">
      <c r="A56" s="27" t="s">
        <v>52</v>
      </c>
      <c r="B56" s="50">
        <v>126848042.40000001</v>
      </c>
      <c r="C56" s="16">
        <v>20967535.800000001</v>
      </c>
      <c r="D56" s="50">
        <f t="shared" si="0"/>
        <v>147815578.20000002</v>
      </c>
      <c r="E56" s="62">
        <f t="shared" si="1"/>
        <v>1.8517521078858405E-2</v>
      </c>
    </row>
    <row r="57" spans="1:5" x14ac:dyDescent="0.2">
      <c r="A57" s="27" t="s">
        <v>53</v>
      </c>
      <c r="B57" s="50">
        <v>350703314.89999998</v>
      </c>
      <c r="C57" s="16">
        <v>28147247.300000001</v>
      </c>
      <c r="D57" s="50">
        <f t="shared" si="0"/>
        <v>378850562.19999999</v>
      </c>
      <c r="E57" s="62">
        <f t="shared" si="1"/>
        <v>4.7460310724379763E-2</v>
      </c>
    </row>
    <row r="58" spans="1:5" x14ac:dyDescent="0.2">
      <c r="A58" s="27" t="s">
        <v>54</v>
      </c>
      <c r="B58" s="50">
        <v>219888891</v>
      </c>
      <c r="C58" s="16">
        <v>66949296.5</v>
      </c>
      <c r="D58" s="50">
        <f t="shared" si="0"/>
        <v>286838187.5</v>
      </c>
      <c r="E58" s="62">
        <f t="shared" si="1"/>
        <v>3.5933507468787131E-2</v>
      </c>
    </row>
    <row r="59" spans="1:5" x14ac:dyDescent="0.2">
      <c r="A59" s="27" t="s">
        <v>55</v>
      </c>
      <c r="B59" s="50">
        <v>32161323</v>
      </c>
      <c r="C59" s="16">
        <v>5717545.2999999998</v>
      </c>
      <c r="D59" s="50">
        <f t="shared" si="0"/>
        <v>37878868.299999997</v>
      </c>
      <c r="E59" s="62">
        <f t="shared" si="1"/>
        <v>4.7452558839197589E-3</v>
      </c>
    </row>
    <row r="60" spans="1:5" x14ac:dyDescent="0.2">
      <c r="A60" s="27" t="s">
        <v>69</v>
      </c>
      <c r="B60" s="50">
        <v>59336939.100000001</v>
      </c>
      <c r="C60" s="16">
        <v>20224617</v>
      </c>
      <c r="D60" s="50">
        <f t="shared" si="0"/>
        <v>79561556.099999994</v>
      </c>
      <c r="E60" s="62">
        <f t="shared" si="1"/>
        <v>9.9670333133299281E-3</v>
      </c>
    </row>
    <row r="61" spans="1:5" x14ac:dyDescent="0.2">
      <c r="A61" s="27" t="s">
        <v>70</v>
      </c>
      <c r="B61" s="50">
        <v>86411699</v>
      </c>
      <c r="C61" s="16">
        <v>17202921.399999999</v>
      </c>
      <c r="D61" s="50">
        <f t="shared" si="0"/>
        <v>103614620.40000001</v>
      </c>
      <c r="E61" s="62">
        <f t="shared" si="1"/>
        <v>1.2980268661120807E-2</v>
      </c>
    </row>
    <row r="62" spans="1:5" x14ac:dyDescent="0.2">
      <c r="A62" s="27" t="s">
        <v>56</v>
      </c>
      <c r="B62" s="50">
        <v>51843131.200000003</v>
      </c>
      <c r="C62" s="16">
        <v>5482735</v>
      </c>
      <c r="D62" s="50">
        <f t="shared" si="0"/>
        <v>57325866.200000003</v>
      </c>
      <c r="E62" s="62">
        <f t="shared" si="1"/>
        <v>7.1814686154799108E-3</v>
      </c>
    </row>
    <row r="63" spans="1:5" x14ac:dyDescent="0.2">
      <c r="A63" s="27" t="s">
        <v>6</v>
      </c>
      <c r="B63" s="50">
        <v>132307072.09999999</v>
      </c>
      <c r="C63" s="16">
        <v>13929081.199999999</v>
      </c>
      <c r="D63" s="50">
        <f t="shared" si="0"/>
        <v>146236153.29999998</v>
      </c>
      <c r="E63" s="62">
        <f t="shared" si="1"/>
        <v>1.8319659431024152E-2</v>
      </c>
    </row>
    <row r="64" spans="1:5" x14ac:dyDescent="0.2">
      <c r="A64" s="27" t="s">
        <v>5</v>
      </c>
      <c r="B64" s="50">
        <v>141360142</v>
      </c>
      <c r="C64" s="16">
        <v>12608604.1</v>
      </c>
      <c r="D64" s="50">
        <f t="shared" si="0"/>
        <v>153968746.09999999</v>
      </c>
      <c r="E64" s="62">
        <f t="shared" si="1"/>
        <v>1.9288356045493907E-2</v>
      </c>
    </row>
    <row r="65" spans="1:5" x14ac:dyDescent="0.2">
      <c r="A65" s="27" t="s">
        <v>57</v>
      </c>
      <c r="B65" s="50">
        <v>36843958.100000001</v>
      </c>
      <c r="C65" s="16">
        <v>30795147.399999999</v>
      </c>
      <c r="D65" s="50">
        <f t="shared" si="0"/>
        <v>67639105.5</v>
      </c>
      <c r="E65" s="62">
        <f t="shared" si="1"/>
        <v>8.4734544024628201E-3</v>
      </c>
    </row>
    <row r="66" spans="1:5" x14ac:dyDescent="0.2">
      <c r="A66" s="27" t="s">
        <v>58</v>
      </c>
      <c r="B66" s="50">
        <v>18991271.100000001</v>
      </c>
      <c r="C66" s="16">
        <v>6985551.7000000002</v>
      </c>
      <c r="D66" s="50">
        <f t="shared" si="0"/>
        <v>25976822.800000001</v>
      </c>
      <c r="E66" s="62">
        <f t="shared" si="1"/>
        <v>3.2542332115355452E-3</v>
      </c>
    </row>
    <row r="67" spans="1:5" x14ac:dyDescent="0.2">
      <c r="A67" s="27" t="s">
        <v>59</v>
      </c>
      <c r="B67" s="50">
        <v>13203386.4</v>
      </c>
      <c r="C67" s="16">
        <v>5455651.5999999996</v>
      </c>
      <c r="D67" s="50">
        <f t="shared" si="0"/>
        <v>18659038</v>
      </c>
      <c r="E67" s="62">
        <f t="shared" si="1"/>
        <v>2.3375014574493606E-3</v>
      </c>
    </row>
    <row r="68" spans="1:5" x14ac:dyDescent="0.2">
      <c r="A68" s="27" t="s">
        <v>60</v>
      </c>
      <c r="B68" s="50">
        <v>4060200.1</v>
      </c>
      <c r="C68" s="16">
        <v>2598904.6</v>
      </c>
      <c r="D68" s="50">
        <f t="shared" si="0"/>
        <v>6659104.7000000002</v>
      </c>
      <c r="E68" s="62">
        <f t="shared" si="1"/>
        <v>8.3421594090530746E-4</v>
      </c>
    </row>
    <row r="69" spans="1:5" x14ac:dyDescent="0.2">
      <c r="A69" s="27" t="s">
        <v>61</v>
      </c>
      <c r="B69" s="50">
        <v>194568647.59999999</v>
      </c>
      <c r="C69" s="16">
        <v>19486971.699999999</v>
      </c>
      <c r="D69" s="50">
        <f t="shared" si="0"/>
        <v>214055619.29999998</v>
      </c>
      <c r="E69" s="62">
        <f t="shared" si="1"/>
        <v>2.6815708403025676E-2</v>
      </c>
    </row>
    <row r="70" spans="1:5" x14ac:dyDescent="0.2">
      <c r="A70" s="27" t="s">
        <v>62</v>
      </c>
      <c r="B70" s="50">
        <v>9559739.3000000007</v>
      </c>
      <c r="C70" s="16">
        <v>1720224.9</v>
      </c>
      <c r="D70" s="50">
        <f t="shared" si="0"/>
        <v>11279964.200000001</v>
      </c>
      <c r="E70" s="62">
        <f t="shared" si="1"/>
        <v>1.4130917551846249E-3</v>
      </c>
    </row>
    <row r="71" spans="1:5" x14ac:dyDescent="0.2">
      <c r="A71" s="27" t="s">
        <v>63</v>
      </c>
      <c r="B71" s="50">
        <v>26175549.899999999</v>
      </c>
      <c r="C71" s="16">
        <v>3868305.1</v>
      </c>
      <c r="D71" s="50">
        <f t="shared" si="0"/>
        <v>30043855</v>
      </c>
      <c r="E71" s="62">
        <f t="shared" si="1"/>
        <v>3.7637285936122354E-3</v>
      </c>
    </row>
    <row r="72" spans="1:5" x14ac:dyDescent="0.2">
      <c r="A72" s="27" t="s">
        <v>64</v>
      </c>
      <c r="B72" s="50">
        <v>10316350.199999999</v>
      </c>
      <c r="C72" s="16">
        <v>1455251.9</v>
      </c>
      <c r="D72" s="50">
        <f>SUM(B72:C72)</f>
        <v>11771602.1</v>
      </c>
      <c r="E72" s="62">
        <f>(D72/D$73)</f>
        <v>1.4746814420584786E-3</v>
      </c>
    </row>
    <row r="73" spans="1:5" x14ac:dyDescent="0.2">
      <c r="A73" s="31" t="s">
        <v>66</v>
      </c>
      <c r="B73" s="53">
        <f>SUM(B6:B72)</f>
        <v>6832487453.1000023</v>
      </c>
      <c r="C73" s="53">
        <f>SUM(C6:C72)</f>
        <v>1149983719.5000002</v>
      </c>
      <c r="D73" s="53">
        <f>SUM(D6:D72)</f>
        <v>7982471172.5999975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0.85593637676421075</v>
      </c>
      <c r="C74" s="33">
        <f>(C73/$D73)</f>
        <v>0.14406362323578992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246C-E69A-4D92-92FC-69A21DD65557}">
  <sheetPr>
    <pageSetUpPr fitToPage="1"/>
  </sheetPr>
  <dimension ref="A1:E76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111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129398281.66999999</v>
      </c>
      <c r="C6" s="46">
        <v>18516026.485999998</v>
      </c>
      <c r="D6" s="46">
        <f>SUM(B6:C6)</f>
        <v>147914308.15599999</v>
      </c>
      <c r="E6" s="61">
        <f>(D6/D$73)</f>
        <v>1.2675625010194126E-2</v>
      </c>
    </row>
    <row r="7" spans="1:5" x14ac:dyDescent="0.2">
      <c r="A7" s="27" t="s">
        <v>8</v>
      </c>
      <c r="B7" s="50">
        <v>18970950.237</v>
      </c>
      <c r="C7" s="16">
        <v>3476240.2320000003</v>
      </c>
      <c r="D7" s="50">
        <f>SUM(B7:C7)</f>
        <v>22447190.469000001</v>
      </c>
      <c r="E7" s="62">
        <f>(D7/D$73)</f>
        <v>1.9236284336831134E-3</v>
      </c>
    </row>
    <row r="8" spans="1:5" x14ac:dyDescent="0.2">
      <c r="A8" s="27" t="s">
        <v>9</v>
      </c>
      <c r="B8" s="50">
        <v>108728322.73</v>
      </c>
      <c r="C8" s="16">
        <v>19598575.928000003</v>
      </c>
      <c r="D8" s="50">
        <f t="shared" ref="D8:D71" si="0">SUM(B8:C8)</f>
        <v>128326898.65800001</v>
      </c>
      <c r="E8" s="62">
        <f t="shared" ref="E8:E71" si="1">(D8/D$73)</f>
        <v>1.0997067602104116E-2</v>
      </c>
    </row>
    <row r="9" spans="1:5" x14ac:dyDescent="0.2">
      <c r="A9" s="27" t="s">
        <v>10</v>
      </c>
      <c r="B9" s="50">
        <v>13388312.580999998</v>
      </c>
      <c r="C9" s="16">
        <v>3427314.4819999998</v>
      </c>
      <c r="D9" s="50">
        <f t="shared" si="0"/>
        <v>16815627.062999997</v>
      </c>
      <c r="E9" s="62">
        <f t="shared" si="1"/>
        <v>1.4410274815135511E-3</v>
      </c>
    </row>
    <row r="10" spans="1:5" x14ac:dyDescent="0.2">
      <c r="A10" s="27" t="s">
        <v>11</v>
      </c>
      <c r="B10" s="50">
        <v>272317504.92500001</v>
      </c>
      <c r="C10" s="16">
        <v>207850675.34400001</v>
      </c>
      <c r="D10" s="50">
        <f t="shared" si="0"/>
        <v>480168180.26900005</v>
      </c>
      <c r="E10" s="62">
        <f t="shared" si="1"/>
        <v>4.1148364014237181E-2</v>
      </c>
    </row>
    <row r="11" spans="1:5" x14ac:dyDescent="0.2">
      <c r="A11" s="27" t="s">
        <v>12</v>
      </c>
      <c r="B11" s="50">
        <v>823176329.89999998</v>
      </c>
      <c r="C11" s="16">
        <v>111601042.45199999</v>
      </c>
      <c r="D11" s="50">
        <f t="shared" si="0"/>
        <v>934777372.352</v>
      </c>
      <c r="E11" s="62">
        <f t="shared" si="1"/>
        <v>8.01064318095039E-2</v>
      </c>
    </row>
    <row r="12" spans="1:5" x14ac:dyDescent="0.2">
      <c r="A12" s="27" t="s">
        <v>13</v>
      </c>
      <c r="B12" s="50">
        <v>4114416.4649999989</v>
      </c>
      <c r="C12" s="16">
        <v>2469724.0750000002</v>
      </c>
      <c r="D12" s="50">
        <f t="shared" si="0"/>
        <v>6584140.5399999991</v>
      </c>
      <c r="E12" s="62">
        <f t="shared" si="1"/>
        <v>5.6423274759488955E-4</v>
      </c>
    </row>
    <row r="13" spans="1:5" x14ac:dyDescent="0.2">
      <c r="A13" s="27" t="s">
        <v>14</v>
      </c>
      <c r="B13" s="50">
        <v>96562642.425999984</v>
      </c>
      <c r="C13" s="16">
        <v>17363821.982000001</v>
      </c>
      <c r="D13" s="50">
        <f t="shared" si="0"/>
        <v>113926464.40799999</v>
      </c>
      <c r="E13" s="62">
        <f t="shared" si="1"/>
        <v>9.7630118382462765E-3</v>
      </c>
    </row>
    <row r="14" spans="1:5" x14ac:dyDescent="0.2">
      <c r="A14" s="27" t="s">
        <v>15</v>
      </c>
      <c r="B14" s="50">
        <v>62036225.063999996</v>
      </c>
      <c r="C14" s="16">
        <v>9030178.3449999988</v>
      </c>
      <c r="D14" s="50">
        <f t="shared" si="0"/>
        <v>71066403.408999994</v>
      </c>
      <c r="E14" s="62">
        <f t="shared" si="1"/>
        <v>6.0900875085432024E-3</v>
      </c>
    </row>
    <row r="15" spans="1:5" x14ac:dyDescent="0.2">
      <c r="A15" s="27" t="s">
        <v>16</v>
      </c>
      <c r="B15" s="50">
        <v>77840873.604000002</v>
      </c>
      <c r="C15" s="16">
        <v>11903377.171</v>
      </c>
      <c r="D15" s="50">
        <f t="shared" si="0"/>
        <v>89744250.775000006</v>
      </c>
      <c r="E15" s="62">
        <f t="shared" si="1"/>
        <v>7.6906993233201932E-3</v>
      </c>
    </row>
    <row r="16" spans="1:5" x14ac:dyDescent="0.2">
      <c r="A16" s="27" t="s">
        <v>17</v>
      </c>
      <c r="B16" s="50">
        <v>179760973.03399998</v>
      </c>
      <c r="C16" s="16">
        <v>18857640.323999997</v>
      </c>
      <c r="D16" s="50">
        <f t="shared" si="0"/>
        <v>198618613.35799998</v>
      </c>
      <c r="E16" s="62">
        <f t="shared" si="1"/>
        <v>1.7020767594136343E-2</v>
      </c>
    </row>
    <row r="17" spans="1:5" x14ac:dyDescent="0.2">
      <c r="A17" s="27" t="s">
        <v>18</v>
      </c>
      <c r="B17" s="50">
        <v>54980357.230000004</v>
      </c>
      <c r="C17" s="16">
        <v>31167994.376999997</v>
      </c>
      <c r="D17" s="50">
        <f t="shared" si="0"/>
        <v>86148351.606999993</v>
      </c>
      <c r="E17" s="62">
        <f t="shared" si="1"/>
        <v>7.3825461095015192E-3</v>
      </c>
    </row>
    <row r="18" spans="1:5" x14ac:dyDescent="0.2">
      <c r="A18" s="27" t="s">
        <v>71</v>
      </c>
      <c r="B18" s="50">
        <v>13329400.105</v>
      </c>
      <c r="C18" s="16">
        <v>3652015.0580000002</v>
      </c>
      <c r="D18" s="50">
        <f t="shared" si="0"/>
        <v>16981415.163000003</v>
      </c>
      <c r="E18" s="62">
        <f t="shared" si="1"/>
        <v>1.4552348142114553E-3</v>
      </c>
    </row>
    <row r="19" spans="1:5" x14ac:dyDescent="0.2">
      <c r="A19" s="27" t="s">
        <v>19</v>
      </c>
      <c r="B19" s="50">
        <v>7734110.0759999994</v>
      </c>
      <c r="C19" s="16">
        <v>4008168.2030000002</v>
      </c>
      <c r="D19" s="50">
        <f t="shared" si="0"/>
        <v>11742278.278999999</v>
      </c>
      <c r="E19" s="62">
        <f t="shared" si="1"/>
        <v>1.0062631403648563E-3</v>
      </c>
    </row>
    <row r="20" spans="1:5" x14ac:dyDescent="0.2">
      <c r="A20" s="27" t="s">
        <v>20</v>
      </c>
      <c r="B20" s="50">
        <v>477685981.41300005</v>
      </c>
      <c r="C20" s="16">
        <v>126400048.79699999</v>
      </c>
      <c r="D20" s="50">
        <f t="shared" si="0"/>
        <v>604086030.21000004</v>
      </c>
      <c r="E20" s="62">
        <f t="shared" si="1"/>
        <v>5.1767594956148646E-2</v>
      </c>
    </row>
    <row r="21" spans="1:5" x14ac:dyDescent="0.2">
      <c r="A21" s="27" t="s">
        <v>22</v>
      </c>
      <c r="B21" s="50">
        <v>138756996.81200001</v>
      </c>
      <c r="C21" s="16">
        <v>32822076.784000002</v>
      </c>
      <c r="D21" s="50">
        <f t="shared" si="0"/>
        <v>171579073.59600002</v>
      </c>
      <c r="E21" s="62">
        <f t="shared" si="1"/>
        <v>1.4703594423100947E-2</v>
      </c>
    </row>
    <row r="22" spans="1:5" x14ac:dyDescent="0.2">
      <c r="A22" s="27" t="s">
        <v>21</v>
      </c>
      <c r="B22" s="50">
        <v>44188579.289000005</v>
      </c>
      <c r="C22" s="16">
        <v>5666194.618999999</v>
      </c>
      <c r="D22" s="50">
        <f t="shared" si="0"/>
        <v>49854773.908000007</v>
      </c>
      <c r="E22" s="62">
        <f t="shared" si="1"/>
        <v>4.2723413772745586E-3</v>
      </c>
    </row>
    <row r="23" spans="1:5" x14ac:dyDescent="0.2">
      <c r="A23" s="27" t="s">
        <v>23</v>
      </c>
      <c r="B23" s="50">
        <v>5796057.148</v>
      </c>
      <c r="C23" s="16">
        <v>1596876.476</v>
      </c>
      <c r="D23" s="50">
        <f t="shared" si="0"/>
        <v>7392933.6239999998</v>
      </c>
      <c r="E23" s="62">
        <f t="shared" si="1"/>
        <v>6.3354286350882853E-4</v>
      </c>
    </row>
    <row r="24" spans="1:5" x14ac:dyDescent="0.2">
      <c r="A24" s="27" t="s">
        <v>24</v>
      </c>
      <c r="B24" s="50">
        <v>21996483.961000003</v>
      </c>
      <c r="C24" s="16">
        <v>21199714.859999999</v>
      </c>
      <c r="D24" s="50">
        <f t="shared" si="0"/>
        <v>43196198.821000002</v>
      </c>
      <c r="E24" s="62">
        <f t="shared" si="1"/>
        <v>3.7017299066383481E-3</v>
      </c>
    </row>
    <row r="25" spans="1:5" x14ac:dyDescent="0.2">
      <c r="A25" s="27" t="s">
        <v>25</v>
      </c>
      <c r="B25" s="50">
        <v>8859044.7410000004</v>
      </c>
      <c r="C25" s="16">
        <v>1450407.0519999999</v>
      </c>
      <c r="D25" s="50">
        <f t="shared" si="0"/>
        <v>10309451.793</v>
      </c>
      <c r="E25" s="62">
        <f t="shared" si="1"/>
        <v>8.8347602485433138E-4</v>
      </c>
    </row>
    <row r="26" spans="1:5" x14ac:dyDescent="0.2">
      <c r="A26" s="27" t="s">
        <v>26</v>
      </c>
      <c r="B26" s="50">
        <v>5840699.9230000004</v>
      </c>
      <c r="C26" s="16">
        <v>6989002.2159999991</v>
      </c>
      <c r="D26" s="50">
        <f t="shared" si="0"/>
        <v>12829702.138999999</v>
      </c>
      <c r="E26" s="62">
        <f t="shared" si="1"/>
        <v>1.0994507247732597E-3</v>
      </c>
    </row>
    <row r="27" spans="1:5" x14ac:dyDescent="0.2">
      <c r="A27" s="27" t="s">
        <v>27</v>
      </c>
      <c r="B27" s="50">
        <v>6292909.3659999995</v>
      </c>
      <c r="C27" s="16">
        <v>1299189.2650000001</v>
      </c>
      <c r="D27" s="50">
        <f t="shared" si="0"/>
        <v>7592098.6309999991</v>
      </c>
      <c r="E27" s="62">
        <f t="shared" si="1"/>
        <v>6.5061045470644365E-4</v>
      </c>
    </row>
    <row r="28" spans="1:5" x14ac:dyDescent="0.2">
      <c r="A28" s="27" t="s">
        <v>28</v>
      </c>
      <c r="B28" s="50">
        <v>13761371.569</v>
      </c>
      <c r="C28" s="16">
        <v>35764164.539000005</v>
      </c>
      <c r="D28" s="50">
        <f t="shared" si="0"/>
        <v>49525536.108000003</v>
      </c>
      <c r="E28" s="62">
        <f t="shared" si="1"/>
        <v>4.2441271027800322E-3</v>
      </c>
    </row>
    <row r="29" spans="1:5" x14ac:dyDescent="0.2">
      <c r="A29" s="27" t="s">
        <v>29</v>
      </c>
      <c r="B29" s="50">
        <v>12778543.140000001</v>
      </c>
      <c r="C29" s="16">
        <v>4809188.3090000004</v>
      </c>
      <c r="D29" s="50">
        <f t="shared" si="0"/>
        <v>17587731.449000001</v>
      </c>
      <c r="E29" s="62">
        <f t="shared" si="1"/>
        <v>1.5071935325715754E-3</v>
      </c>
    </row>
    <row r="30" spans="1:5" x14ac:dyDescent="0.2">
      <c r="A30" s="27" t="s">
        <v>30</v>
      </c>
      <c r="B30" s="50">
        <v>21772094.343999997</v>
      </c>
      <c r="C30" s="16">
        <v>11634445.688999999</v>
      </c>
      <c r="D30" s="50">
        <f t="shared" si="0"/>
        <v>33406540.032999996</v>
      </c>
      <c r="E30" s="62">
        <f t="shared" si="1"/>
        <v>2.8627979241856011E-3</v>
      </c>
    </row>
    <row r="31" spans="1:5" x14ac:dyDescent="0.2">
      <c r="A31" s="27" t="s">
        <v>31</v>
      </c>
      <c r="B31" s="50">
        <v>81835278.495000005</v>
      </c>
      <c r="C31" s="16">
        <v>16264816.312999997</v>
      </c>
      <c r="D31" s="50">
        <f t="shared" si="0"/>
        <v>98100094.807999998</v>
      </c>
      <c r="E31" s="62">
        <f t="shared" si="1"/>
        <v>8.4067594998263814E-3</v>
      </c>
    </row>
    <row r="32" spans="1:5" x14ac:dyDescent="0.2">
      <c r="A32" s="27" t="s">
        <v>32</v>
      </c>
      <c r="B32" s="50">
        <v>44834859.449000008</v>
      </c>
      <c r="C32" s="16">
        <v>13221020.467999998</v>
      </c>
      <c r="D32" s="50">
        <f t="shared" si="0"/>
        <v>58055879.917000011</v>
      </c>
      <c r="E32" s="62">
        <f t="shared" si="1"/>
        <v>4.9751411654417521E-3</v>
      </c>
    </row>
    <row r="33" spans="1:5" x14ac:dyDescent="0.2">
      <c r="A33" s="27" t="s">
        <v>33</v>
      </c>
      <c r="B33" s="50">
        <v>636448481.55799985</v>
      </c>
      <c r="C33" s="16">
        <v>132647087.36000001</v>
      </c>
      <c r="D33" s="50">
        <f t="shared" si="0"/>
        <v>769095568.91799986</v>
      </c>
      <c r="E33" s="62">
        <f t="shared" si="1"/>
        <v>6.5908208273703986E-2</v>
      </c>
    </row>
    <row r="34" spans="1:5" x14ac:dyDescent="0.2">
      <c r="A34" s="27" t="s">
        <v>34</v>
      </c>
      <c r="B34" s="50">
        <v>8478289.5850000009</v>
      </c>
      <c r="C34" s="16">
        <v>4074644.5360000008</v>
      </c>
      <c r="D34" s="50">
        <f t="shared" si="0"/>
        <v>12552934.121000001</v>
      </c>
      <c r="E34" s="62">
        <f t="shared" si="1"/>
        <v>1.0757328866903974E-3</v>
      </c>
    </row>
    <row r="35" spans="1:5" x14ac:dyDescent="0.2">
      <c r="A35" s="27" t="s">
        <v>35</v>
      </c>
      <c r="B35" s="50">
        <v>75162423.274999991</v>
      </c>
      <c r="C35" s="16">
        <v>19251977.571000002</v>
      </c>
      <c r="D35" s="50">
        <f t="shared" si="0"/>
        <v>94414400.845999986</v>
      </c>
      <c r="E35" s="62">
        <f t="shared" si="1"/>
        <v>8.0909112553456883E-3</v>
      </c>
    </row>
    <row r="36" spans="1:5" x14ac:dyDescent="0.2">
      <c r="A36" s="27" t="s">
        <v>36</v>
      </c>
      <c r="B36" s="50">
        <v>30968606.686999995</v>
      </c>
      <c r="C36" s="16">
        <v>24876569.787999991</v>
      </c>
      <c r="D36" s="50">
        <f t="shared" si="0"/>
        <v>55845176.474999987</v>
      </c>
      <c r="E36" s="62">
        <f t="shared" si="1"/>
        <v>4.7856933142576474E-3</v>
      </c>
    </row>
    <row r="37" spans="1:5" x14ac:dyDescent="0.2">
      <c r="A37" s="27" t="s">
        <v>37</v>
      </c>
      <c r="B37" s="50">
        <v>8973221.8000000007</v>
      </c>
      <c r="C37" s="16">
        <v>4679352.7209999999</v>
      </c>
      <c r="D37" s="50">
        <f t="shared" si="0"/>
        <v>13652574.521000002</v>
      </c>
      <c r="E37" s="62">
        <f t="shared" si="1"/>
        <v>1.1699673764448252E-3</v>
      </c>
    </row>
    <row r="38" spans="1:5" x14ac:dyDescent="0.2">
      <c r="A38" s="27" t="s">
        <v>38</v>
      </c>
      <c r="B38" s="50">
        <v>2326688.645</v>
      </c>
      <c r="C38" s="16">
        <v>1545392.5389999999</v>
      </c>
      <c r="D38" s="50">
        <f t="shared" si="0"/>
        <v>3872081.1839999999</v>
      </c>
      <c r="E38" s="62">
        <f t="shared" si="1"/>
        <v>3.3182083403079867E-4</v>
      </c>
    </row>
    <row r="39" spans="1:5" x14ac:dyDescent="0.2">
      <c r="A39" s="27" t="s">
        <v>39</v>
      </c>
      <c r="B39" s="50">
        <v>176052740.31200001</v>
      </c>
      <c r="C39" s="16">
        <v>21983773.324000001</v>
      </c>
      <c r="D39" s="50">
        <f t="shared" si="0"/>
        <v>198036513.63600001</v>
      </c>
      <c r="E39" s="62">
        <f t="shared" si="1"/>
        <v>1.6970884131971019E-2</v>
      </c>
    </row>
    <row r="40" spans="1:5" x14ac:dyDescent="0.2">
      <c r="A40" s="27" t="s">
        <v>1</v>
      </c>
      <c r="B40" s="50">
        <v>375508412.403</v>
      </c>
      <c r="C40" s="16">
        <v>52707357.833999999</v>
      </c>
      <c r="D40" s="50">
        <f t="shared" si="0"/>
        <v>428215770.23699999</v>
      </c>
      <c r="E40" s="62">
        <f t="shared" si="1"/>
        <v>3.6696264172435857E-2</v>
      </c>
    </row>
    <row r="41" spans="1:5" x14ac:dyDescent="0.2">
      <c r="A41" s="27" t="s">
        <v>40</v>
      </c>
      <c r="B41" s="50">
        <v>125828210.389</v>
      </c>
      <c r="C41" s="16">
        <v>17520954.914999999</v>
      </c>
      <c r="D41" s="50">
        <f t="shared" si="0"/>
        <v>143349165.30399999</v>
      </c>
      <c r="E41" s="62">
        <f t="shared" si="1"/>
        <v>1.228441174873675E-2</v>
      </c>
    </row>
    <row r="42" spans="1:5" x14ac:dyDescent="0.2">
      <c r="A42" s="27" t="s">
        <v>41</v>
      </c>
      <c r="B42" s="50">
        <v>22343504.062999997</v>
      </c>
      <c r="C42" s="16">
        <v>5667175.1600000001</v>
      </c>
      <c r="D42" s="50">
        <f t="shared" si="0"/>
        <v>28010679.222999997</v>
      </c>
      <c r="E42" s="62">
        <f t="shared" si="1"/>
        <v>2.4003956786731008E-3</v>
      </c>
    </row>
    <row r="43" spans="1:5" x14ac:dyDescent="0.2">
      <c r="A43" s="27" t="s">
        <v>42</v>
      </c>
      <c r="B43" s="50">
        <v>3155692.3180000004</v>
      </c>
      <c r="C43" s="16">
        <v>2591921.5089999996</v>
      </c>
      <c r="D43" s="50">
        <f t="shared" si="0"/>
        <v>5747613.8269999996</v>
      </c>
      <c r="E43" s="62">
        <f t="shared" si="1"/>
        <v>4.9254597802412463E-4</v>
      </c>
    </row>
    <row r="44" spans="1:5" x14ac:dyDescent="0.2">
      <c r="A44" s="27" t="s">
        <v>2</v>
      </c>
      <c r="B44" s="50">
        <v>13884466.276999999</v>
      </c>
      <c r="C44" s="16">
        <v>19744112.943000004</v>
      </c>
      <c r="D44" s="50">
        <f t="shared" si="0"/>
        <v>33628579.219999999</v>
      </c>
      <c r="E44" s="62">
        <f t="shared" si="1"/>
        <v>2.881825734997602E-3</v>
      </c>
    </row>
    <row r="45" spans="1:5" x14ac:dyDescent="0.2">
      <c r="A45" s="27" t="s">
        <v>43</v>
      </c>
      <c r="B45" s="50">
        <v>185694999.09099999</v>
      </c>
      <c r="C45" s="16">
        <v>28707897.829000004</v>
      </c>
      <c r="D45" s="50">
        <f t="shared" si="0"/>
        <v>214402896.91999999</v>
      </c>
      <c r="E45" s="62">
        <f t="shared" si="1"/>
        <v>1.8373413338694543E-2</v>
      </c>
    </row>
    <row r="46" spans="1:5" x14ac:dyDescent="0.2">
      <c r="A46" s="27" t="s">
        <v>44</v>
      </c>
      <c r="B46" s="50">
        <v>191262931.91499996</v>
      </c>
      <c r="C46" s="16">
        <v>57815858.539999992</v>
      </c>
      <c r="D46" s="50">
        <f t="shared" si="0"/>
        <v>249078790.45499995</v>
      </c>
      <c r="E46" s="62">
        <f t="shared" si="1"/>
        <v>2.1344989441254604E-2</v>
      </c>
    </row>
    <row r="47" spans="1:5" x14ac:dyDescent="0.2">
      <c r="A47" s="27" t="s">
        <v>45</v>
      </c>
      <c r="B47" s="50">
        <v>82214921.5</v>
      </c>
      <c r="C47" s="16">
        <v>11948101.459999999</v>
      </c>
      <c r="D47" s="50">
        <f t="shared" si="0"/>
        <v>94163022.959999993</v>
      </c>
      <c r="E47" s="62">
        <f t="shared" si="1"/>
        <v>8.0693692432272212E-3</v>
      </c>
    </row>
    <row r="48" spans="1:5" x14ac:dyDescent="0.2">
      <c r="A48" s="27" t="s">
        <v>46</v>
      </c>
      <c r="B48" s="50">
        <v>1057043562.5600001</v>
      </c>
      <c r="C48" s="16">
        <v>159677982.14699996</v>
      </c>
      <c r="D48" s="50">
        <f t="shared" si="0"/>
        <v>1216721544.707</v>
      </c>
      <c r="E48" s="62">
        <f t="shared" si="1"/>
        <v>0.10426784423224492</v>
      </c>
    </row>
    <row r="49" spans="1:5" x14ac:dyDescent="0.2">
      <c r="A49" s="27" t="s">
        <v>47</v>
      </c>
      <c r="B49" s="50">
        <v>49380338.307000004</v>
      </c>
      <c r="C49" s="16">
        <v>5399025.4340000004</v>
      </c>
      <c r="D49" s="50">
        <f t="shared" si="0"/>
        <v>54779363.741000004</v>
      </c>
      <c r="E49" s="62">
        <f t="shared" si="1"/>
        <v>4.6943577111256954E-3</v>
      </c>
    </row>
    <row r="50" spans="1:5" x14ac:dyDescent="0.2">
      <c r="A50" s="27" t="s">
        <v>48</v>
      </c>
      <c r="B50" s="50">
        <v>40531360.307999998</v>
      </c>
      <c r="C50" s="16">
        <v>10093405.170999998</v>
      </c>
      <c r="D50" s="50">
        <f t="shared" si="0"/>
        <v>50624765.478999995</v>
      </c>
      <c r="E50" s="62">
        <f t="shared" si="1"/>
        <v>4.3383263691031543E-3</v>
      </c>
    </row>
    <row r="51" spans="1:5" x14ac:dyDescent="0.2">
      <c r="A51" s="27" t="s">
        <v>49</v>
      </c>
      <c r="B51" s="50">
        <v>110410075.184</v>
      </c>
      <c r="C51" s="16">
        <v>13153832.114000002</v>
      </c>
      <c r="D51" s="50">
        <f t="shared" si="0"/>
        <v>123563907.29800001</v>
      </c>
      <c r="E51" s="62">
        <f t="shared" si="1"/>
        <v>1.0588899567795492E-2</v>
      </c>
    </row>
    <row r="52" spans="1:5" x14ac:dyDescent="0.2">
      <c r="A52" s="27" t="s">
        <v>3</v>
      </c>
      <c r="B52" s="50">
        <v>28847993.631999999</v>
      </c>
      <c r="C52" s="16">
        <v>10127685.441000002</v>
      </c>
      <c r="D52" s="50">
        <f t="shared" si="0"/>
        <v>38975679.072999999</v>
      </c>
      <c r="E52" s="62">
        <f t="shared" si="1"/>
        <v>3.3400493745741684E-3</v>
      </c>
    </row>
    <row r="53" spans="1:5" x14ac:dyDescent="0.2">
      <c r="A53" s="27" t="s">
        <v>50</v>
      </c>
      <c r="B53" s="50">
        <v>695041409.39300001</v>
      </c>
      <c r="C53" s="16">
        <v>135832645.82299998</v>
      </c>
      <c r="D53" s="50">
        <f t="shared" si="0"/>
        <v>830874055.21599996</v>
      </c>
      <c r="E53" s="62">
        <f t="shared" si="1"/>
        <v>7.120236092041736E-2</v>
      </c>
    </row>
    <row r="54" spans="1:5" x14ac:dyDescent="0.2">
      <c r="A54" s="27" t="s">
        <v>51</v>
      </c>
      <c r="B54" s="50">
        <v>205648133.50900003</v>
      </c>
      <c r="C54" s="16">
        <v>21162085.497000001</v>
      </c>
      <c r="D54" s="50">
        <f t="shared" si="0"/>
        <v>226810219.00600004</v>
      </c>
      <c r="E54" s="62">
        <f t="shared" si="1"/>
        <v>1.9436667895359666E-2</v>
      </c>
    </row>
    <row r="55" spans="1:5" x14ac:dyDescent="0.2">
      <c r="A55" s="27" t="s">
        <v>4</v>
      </c>
      <c r="B55" s="50">
        <v>592781726.68700004</v>
      </c>
      <c r="C55" s="16">
        <v>86752200.676999986</v>
      </c>
      <c r="D55" s="50">
        <f t="shared" si="0"/>
        <v>679533927.36400008</v>
      </c>
      <c r="E55" s="62">
        <f t="shared" si="1"/>
        <v>5.8233157781370185E-2</v>
      </c>
    </row>
    <row r="56" spans="1:5" x14ac:dyDescent="0.2">
      <c r="A56" s="27" t="s">
        <v>52</v>
      </c>
      <c r="B56" s="50">
        <v>245178735.84199998</v>
      </c>
      <c r="C56" s="16">
        <v>36492926.191999994</v>
      </c>
      <c r="D56" s="50">
        <f t="shared" si="0"/>
        <v>281671662.03399998</v>
      </c>
      <c r="E56" s="62">
        <f t="shared" si="1"/>
        <v>2.4138059451122067E-2</v>
      </c>
    </row>
    <row r="57" spans="1:5" x14ac:dyDescent="0.2">
      <c r="A57" s="27" t="s">
        <v>53</v>
      </c>
      <c r="B57" s="50">
        <v>354277384.89700001</v>
      </c>
      <c r="C57" s="16">
        <v>49098442.636999995</v>
      </c>
      <c r="D57" s="50">
        <f t="shared" si="0"/>
        <v>403375827.53400004</v>
      </c>
      <c r="E57" s="62">
        <f t="shared" si="1"/>
        <v>3.4567587082956035E-2</v>
      </c>
    </row>
    <row r="58" spans="1:5" x14ac:dyDescent="0.2">
      <c r="A58" s="27" t="s">
        <v>54</v>
      </c>
      <c r="B58" s="50">
        <v>329710514.74800003</v>
      </c>
      <c r="C58" s="16">
        <v>97759900.817000002</v>
      </c>
      <c r="D58" s="50">
        <f t="shared" si="0"/>
        <v>427470415.56500006</v>
      </c>
      <c r="E58" s="62">
        <f t="shared" si="1"/>
        <v>3.6632390457717851E-2</v>
      </c>
    </row>
    <row r="59" spans="1:5" x14ac:dyDescent="0.2">
      <c r="A59" s="27" t="s">
        <v>55</v>
      </c>
      <c r="B59" s="50">
        <v>33350708.032000002</v>
      </c>
      <c r="C59" s="16">
        <v>7878967.5639999993</v>
      </c>
      <c r="D59" s="50">
        <f t="shared" si="0"/>
        <v>41229675.596000001</v>
      </c>
      <c r="E59" s="62">
        <f t="shared" si="1"/>
        <v>3.5332072580542225E-3</v>
      </c>
    </row>
    <row r="60" spans="1:5" x14ac:dyDescent="0.2">
      <c r="A60" s="27" t="s">
        <v>69</v>
      </c>
      <c r="B60" s="50">
        <v>145873589.72</v>
      </c>
      <c r="C60" s="16">
        <v>28724979.020999994</v>
      </c>
      <c r="D60" s="50">
        <f t="shared" si="0"/>
        <v>174598568.741</v>
      </c>
      <c r="E60" s="62">
        <f t="shared" si="1"/>
        <v>1.4962352271853181E-2</v>
      </c>
    </row>
    <row r="61" spans="1:5" x14ac:dyDescent="0.2">
      <c r="A61" s="27" t="s">
        <v>70</v>
      </c>
      <c r="B61" s="50">
        <v>157560904.87200001</v>
      </c>
      <c r="C61" s="16">
        <v>29016543.775000002</v>
      </c>
      <c r="D61" s="50">
        <f t="shared" si="0"/>
        <v>186577448.64700001</v>
      </c>
      <c r="E61" s="62">
        <f t="shared" si="1"/>
        <v>1.5988891161995342E-2</v>
      </c>
    </row>
    <row r="62" spans="1:5" x14ac:dyDescent="0.2">
      <c r="A62" s="27" t="s">
        <v>56</v>
      </c>
      <c r="B62" s="50">
        <v>80503831.547999993</v>
      </c>
      <c r="C62" s="16">
        <v>12868953.225</v>
      </c>
      <c r="D62" s="50">
        <f t="shared" si="0"/>
        <v>93372784.772999987</v>
      </c>
      <c r="E62" s="62">
        <f t="shared" si="1"/>
        <v>8.0016492028063633E-3</v>
      </c>
    </row>
    <row r="63" spans="1:5" x14ac:dyDescent="0.2">
      <c r="A63" s="27" t="s">
        <v>6</v>
      </c>
      <c r="B63" s="50">
        <v>184297173.69999996</v>
      </c>
      <c r="C63" s="16">
        <v>24493324.480999999</v>
      </c>
      <c r="D63" s="50">
        <f t="shared" si="0"/>
        <v>208790498.18099996</v>
      </c>
      <c r="E63" s="62">
        <f t="shared" si="1"/>
        <v>1.7892454716704972E-2</v>
      </c>
    </row>
    <row r="64" spans="1:5" x14ac:dyDescent="0.2">
      <c r="A64" s="27" t="s">
        <v>5</v>
      </c>
      <c r="B64" s="50">
        <v>198799767.588</v>
      </c>
      <c r="C64" s="16">
        <v>20655997.798999999</v>
      </c>
      <c r="D64" s="50">
        <f t="shared" si="0"/>
        <v>219455765.38699999</v>
      </c>
      <c r="E64" s="62">
        <f t="shared" si="1"/>
        <v>1.8806422604072556E-2</v>
      </c>
    </row>
    <row r="65" spans="1:5" x14ac:dyDescent="0.2">
      <c r="A65" s="27" t="s">
        <v>57</v>
      </c>
      <c r="B65" s="50">
        <v>69051020.637999997</v>
      </c>
      <c r="C65" s="16">
        <v>38059934.931999996</v>
      </c>
      <c r="D65" s="50">
        <f t="shared" si="0"/>
        <v>107110955.56999999</v>
      </c>
      <c r="E65" s="62">
        <f t="shared" si="1"/>
        <v>9.1789518148370566E-3</v>
      </c>
    </row>
    <row r="66" spans="1:5" x14ac:dyDescent="0.2">
      <c r="A66" s="27" t="s">
        <v>58</v>
      </c>
      <c r="B66" s="50">
        <v>28656736.026000001</v>
      </c>
      <c r="C66" s="16">
        <v>9449545.5429999996</v>
      </c>
      <c r="D66" s="50">
        <f t="shared" si="0"/>
        <v>38106281.568999998</v>
      </c>
      <c r="E66" s="62">
        <f t="shared" si="1"/>
        <v>3.2655457184851298E-3</v>
      </c>
    </row>
    <row r="67" spans="1:5" x14ac:dyDescent="0.2">
      <c r="A67" s="27" t="s">
        <v>59</v>
      </c>
      <c r="B67" s="50">
        <v>12646451.061000001</v>
      </c>
      <c r="C67" s="16">
        <v>7612833.926</v>
      </c>
      <c r="D67" s="50">
        <f t="shared" si="0"/>
        <v>20259284.987</v>
      </c>
      <c r="E67" s="62">
        <f t="shared" si="1"/>
        <v>1.7361342703846518E-3</v>
      </c>
    </row>
    <row r="68" spans="1:5" x14ac:dyDescent="0.2">
      <c r="A68" s="27" t="s">
        <v>60</v>
      </c>
      <c r="B68" s="50">
        <v>4829428.4809999997</v>
      </c>
      <c r="C68" s="16">
        <v>3262574.6999999997</v>
      </c>
      <c r="D68" s="50">
        <f t="shared" si="0"/>
        <v>8092003.1809999999</v>
      </c>
      <c r="E68" s="62">
        <f t="shared" si="1"/>
        <v>6.934501413850769E-4</v>
      </c>
    </row>
    <row r="69" spans="1:5" x14ac:dyDescent="0.2">
      <c r="A69" s="27" t="s">
        <v>61</v>
      </c>
      <c r="B69" s="50">
        <v>263669641.75699997</v>
      </c>
      <c r="C69" s="16">
        <v>35128074.967</v>
      </c>
      <c r="D69" s="50">
        <f t="shared" si="0"/>
        <v>298797716.72399998</v>
      </c>
      <c r="E69" s="62">
        <f t="shared" si="1"/>
        <v>2.5605689255573213E-2</v>
      </c>
    </row>
    <row r="70" spans="1:5" x14ac:dyDescent="0.2">
      <c r="A70" s="27" t="s">
        <v>62</v>
      </c>
      <c r="B70" s="50">
        <v>14487847.600999998</v>
      </c>
      <c r="C70" s="16">
        <v>3124731.6760000004</v>
      </c>
      <c r="D70" s="50">
        <f t="shared" si="0"/>
        <v>17612579.276999999</v>
      </c>
      <c r="E70" s="62">
        <f t="shared" si="1"/>
        <v>1.5093228853973587E-3</v>
      </c>
    </row>
    <row r="71" spans="1:5" x14ac:dyDescent="0.2">
      <c r="A71" s="27" t="s">
        <v>63</v>
      </c>
      <c r="B71" s="50">
        <v>57645384.303000003</v>
      </c>
      <c r="C71" s="16">
        <v>16106155.072000001</v>
      </c>
      <c r="D71" s="50">
        <f t="shared" si="0"/>
        <v>73751539.375</v>
      </c>
      <c r="E71" s="62">
        <f t="shared" si="1"/>
        <v>6.3201922024752125E-3</v>
      </c>
    </row>
    <row r="72" spans="1:5" x14ac:dyDescent="0.2">
      <c r="A72" s="27" t="s">
        <v>64</v>
      </c>
      <c r="B72" s="50">
        <v>11218829.090999998</v>
      </c>
      <c r="C72" s="16">
        <v>2973882.9939999999</v>
      </c>
      <c r="D72" s="50">
        <f>SUM(B72:C72)</f>
        <v>14192712.084999997</v>
      </c>
      <c r="E72" s="62">
        <f>(D72/D$73)</f>
        <v>1.2162548607358163E-3</v>
      </c>
    </row>
    <row r="73" spans="1:5" x14ac:dyDescent="0.2">
      <c r="A73" s="31" t="s">
        <v>66</v>
      </c>
      <c r="B73" s="53">
        <f>SUM(B6:B72)</f>
        <v>9656483738.9999981</v>
      </c>
      <c r="C73" s="53">
        <f>SUM(C6:C72)</f>
        <v>2012708749.4999998</v>
      </c>
      <c r="D73" s="53">
        <f>SUM(D6:D72)</f>
        <v>11669192488.499996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0.82751944905497743</v>
      </c>
      <c r="C74" s="33">
        <f>(C73/$D73)</f>
        <v>0.17248055094502271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</sheetData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6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110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127064366.76100001</v>
      </c>
      <c r="C6" s="46">
        <v>18448294.364</v>
      </c>
      <c r="D6" s="46">
        <f>SUM(B6:C6)</f>
        <v>145512661.125</v>
      </c>
      <c r="E6" s="61">
        <f>(D6/D$73)</f>
        <v>1.2544896455726449E-2</v>
      </c>
    </row>
    <row r="7" spans="1:5" x14ac:dyDescent="0.2">
      <c r="A7" s="27" t="s">
        <v>8</v>
      </c>
      <c r="B7" s="50">
        <v>17245895.806000002</v>
      </c>
      <c r="C7" s="16">
        <v>3447877.352</v>
      </c>
      <c r="D7" s="50">
        <f>SUM(B7:C7)</f>
        <v>20693773.158</v>
      </c>
      <c r="E7" s="62">
        <f>(D7/D$73)</f>
        <v>1.7840457286558426E-3</v>
      </c>
    </row>
    <row r="8" spans="1:5" x14ac:dyDescent="0.2">
      <c r="A8" s="27" t="s">
        <v>9</v>
      </c>
      <c r="B8" s="50">
        <v>107738929.59899999</v>
      </c>
      <c r="C8" s="16">
        <v>19313221.937999997</v>
      </c>
      <c r="D8" s="50">
        <f t="shared" ref="D8:D71" si="0">SUM(B8:C8)</f>
        <v>127052151.53699999</v>
      </c>
      <c r="E8" s="62">
        <f t="shared" ref="E8:E71" si="1">(D8/D$73)</f>
        <v>1.0953384215410355E-2</v>
      </c>
    </row>
    <row r="9" spans="1:5" x14ac:dyDescent="0.2">
      <c r="A9" s="27" t="s">
        <v>10</v>
      </c>
      <c r="B9" s="50">
        <v>12982939.848000001</v>
      </c>
      <c r="C9" s="16">
        <v>3209666.4840000002</v>
      </c>
      <c r="D9" s="50">
        <f t="shared" si="0"/>
        <v>16192606.332000002</v>
      </c>
      <c r="E9" s="62">
        <f t="shared" si="1"/>
        <v>1.3959924051473529E-3</v>
      </c>
    </row>
    <row r="10" spans="1:5" x14ac:dyDescent="0.2">
      <c r="A10" s="27" t="s">
        <v>11</v>
      </c>
      <c r="B10" s="50">
        <v>270545729.77199996</v>
      </c>
      <c r="C10" s="16">
        <v>208754193.71700001</v>
      </c>
      <c r="D10" s="50">
        <f t="shared" si="0"/>
        <v>479299923.48899996</v>
      </c>
      <c r="E10" s="62">
        <f t="shared" si="1"/>
        <v>4.132126967454712E-2</v>
      </c>
    </row>
    <row r="11" spans="1:5" x14ac:dyDescent="0.2">
      <c r="A11" s="27" t="s">
        <v>12</v>
      </c>
      <c r="B11" s="50">
        <v>847125438.41000021</v>
      </c>
      <c r="C11" s="16">
        <v>110201556.78000002</v>
      </c>
      <c r="D11" s="50">
        <f t="shared" si="0"/>
        <v>957326995.19000018</v>
      </c>
      <c r="E11" s="62">
        <f t="shared" si="1"/>
        <v>8.2532804610134125E-2</v>
      </c>
    </row>
    <row r="12" spans="1:5" x14ac:dyDescent="0.2">
      <c r="A12" s="27" t="s">
        <v>13</v>
      </c>
      <c r="B12" s="50">
        <v>4115300.9180000001</v>
      </c>
      <c r="C12" s="16">
        <v>2465247.4940000004</v>
      </c>
      <c r="D12" s="50">
        <f t="shared" si="0"/>
        <v>6580548.4120000005</v>
      </c>
      <c r="E12" s="62">
        <f t="shared" si="1"/>
        <v>5.6732038169187262E-4</v>
      </c>
    </row>
    <row r="13" spans="1:5" x14ac:dyDescent="0.2">
      <c r="A13" s="27" t="s">
        <v>14</v>
      </c>
      <c r="B13" s="50">
        <v>95309569.254000008</v>
      </c>
      <c r="C13" s="16">
        <v>17261801.756999999</v>
      </c>
      <c r="D13" s="50">
        <f t="shared" si="0"/>
        <v>112571371.01100001</v>
      </c>
      <c r="E13" s="62">
        <f t="shared" si="1"/>
        <v>9.7049712533195977E-3</v>
      </c>
    </row>
    <row r="14" spans="1:5" x14ac:dyDescent="0.2">
      <c r="A14" s="27" t="s">
        <v>15</v>
      </c>
      <c r="B14" s="50">
        <v>60273372.008000001</v>
      </c>
      <c r="C14" s="16">
        <v>8818985.932</v>
      </c>
      <c r="D14" s="50">
        <f t="shared" si="0"/>
        <v>69092357.939999998</v>
      </c>
      <c r="E14" s="62">
        <f t="shared" si="1"/>
        <v>5.9565708546469214E-3</v>
      </c>
    </row>
    <row r="15" spans="1:5" x14ac:dyDescent="0.2">
      <c r="A15" s="27" t="s">
        <v>16</v>
      </c>
      <c r="B15" s="50">
        <v>78535797.253000006</v>
      </c>
      <c r="C15" s="16">
        <v>11529269.529999999</v>
      </c>
      <c r="D15" s="50">
        <f t="shared" si="0"/>
        <v>90065066.783000007</v>
      </c>
      <c r="E15" s="62">
        <f t="shared" si="1"/>
        <v>7.7646641078211037E-3</v>
      </c>
    </row>
    <row r="16" spans="1:5" x14ac:dyDescent="0.2">
      <c r="A16" s="27" t="s">
        <v>17</v>
      </c>
      <c r="B16" s="50">
        <v>174634863.49900001</v>
      </c>
      <c r="C16" s="16">
        <v>18419247.864000004</v>
      </c>
      <c r="D16" s="50">
        <f t="shared" si="0"/>
        <v>193054111.36300001</v>
      </c>
      <c r="E16" s="62">
        <f t="shared" si="1"/>
        <v>1.6643526540420266E-2</v>
      </c>
    </row>
    <row r="17" spans="1:5" x14ac:dyDescent="0.2">
      <c r="A17" s="27" t="s">
        <v>18</v>
      </c>
      <c r="B17" s="50">
        <v>55964599.057999998</v>
      </c>
      <c r="C17" s="16">
        <v>31466524.220000003</v>
      </c>
      <c r="D17" s="50">
        <f t="shared" si="0"/>
        <v>87431123.277999997</v>
      </c>
      <c r="E17" s="62">
        <f t="shared" si="1"/>
        <v>7.5375873140562386E-3</v>
      </c>
    </row>
    <row r="18" spans="1:5" x14ac:dyDescent="0.2">
      <c r="A18" s="27" t="s">
        <v>71</v>
      </c>
      <c r="B18" s="50">
        <v>11677190.48</v>
      </c>
      <c r="C18" s="16">
        <v>3631835.3040000009</v>
      </c>
      <c r="D18" s="50">
        <f t="shared" si="0"/>
        <v>15309025.784000002</v>
      </c>
      <c r="E18" s="62">
        <f t="shared" si="1"/>
        <v>1.3198174084202148E-3</v>
      </c>
    </row>
    <row r="19" spans="1:5" x14ac:dyDescent="0.2">
      <c r="A19" s="27" t="s">
        <v>19</v>
      </c>
      <c r="B19" s="50">
        <v>6645837.7300000014</v>
      </c>
      <c r="C19" s="16">
        <v>4018790.6940000001</v>
      </c>
      <c r="D19" s="50">
        <f t="shared" si="0"/>
        <v>10664628.424000002</v>
      </c>
      <c r="E19" s="62">
        <f t="shared" si="1"/>
        <v>9.1941593455534558E-4</v>
      </c>
    </row>
    <row r="20" spans="1:5" x14ac:dyDescent="0.2">
      <c r="A20" s="27" t="s">
        <v>20</v>
      </c>
      <c r="B20" s="50">
        <v>479299089.68800002</v>
      </c>
      <c r="C20" s="16">
        <v>126295133.948</v>
      </c>
      <c r="D20" s="50">
        <f t="shared" si="0"/>
        <v>605594223.63600004</v>
      </c>
      <c r="E20" s="62">
        <f t="shared" si="1"/>
        <v>5.2209318219900484E-2</v>
      </c>
    </row>
    <row r="21" spans="1:5" x14ac:dyDescent="0.2">
      <c r="A21" s="27" t="s">
        <v>22</v>
      </c>
      <c r="B21" s="50">
        <v>142441298.31699997</v>
      </c>
      <c r="C21" s="16">
        <v>33632527.754000001</v>
      </c>
      <c r="D21" s="50">
        <f t="shared" si="0"/>
        <v>176073826.07099998</v>
      </c>
      <c r="E21" s="62">
        <f t="shared" si="1"/>
        <v>1.5179626979172826E-2</v>
      </c>
    </row>
    <row r="22" spans="1:5" x14ac:dyDescent="0.2">
      <c r="A22" s="27" t="s">
        <v>21</v>
      </c>
      <c r="B22" s="50">
        <v>43929086.814999998</v>
      </c>
      <c r="C22" s="16">
        <v>5672115.4349999996</v>
      </c>
      <c r="D22" s="50">
        <f t="shared" si="0"/>
        <v>49601202.25</v>
      </c>
      <c r="E22" s="62">
        <f t="shared" si="1"/>
        <v>4.2762048435858796E-3</v>
      </c>
    </row>
    <row r="23" spans="1:5" x14ac:dyDescent="0.2">
      <c r="A23" s="27" t="s">
        <v>23</v>
      </c>
      <c r="B23" s="50">
        <v>5710133.6100000003</v>
      </c>
      <c r="C23" s="16">
        <v>1510589.7880000002</v>
      </c>
      <c r="D23" s="50">
        <f t="shared" si="0"/>
        <v>7220723.398</v>
      </c>
      <c r="E23" s="62">
        <f t="shared" si="1"/>
        <v>6.2251096683289548E-4</v>
      </c>
    </row>
    <row r="24" spans="1:5" x14ac:dyDescent="0.2">
      <c r="A24" s="27" t="s">
        <v>24</v>
      </c>
      <c r="B24" s="50">
        <v>25455145.357999999</v>
      </c>
      <c r="C24" s="16">
        <v>22444169.583999995</v>
      </c>
      <c r="D24" s="50">
        <f t="shared" si="0"/>
        <v>47899314.941999994</v>
      </c>
      <c r="E24" s="62">
        <f t="shared" si="1"/>
        <v>4.1294822155127477E-3</v>
      </c>
    </row>
    <row r="25" spans="1:5" x14ac:dyDescent="0.2">
      <c r="A25" s="27" t="s">
        <v>25</v>
      </c>
      <c r="B25" s="50">
        <v>7953198.9189999979</v>
      </c>
      <c r="C25" s="16">
        <v>1451710.8059999996</v>
      </c>
      <c r="D25" s="50">
        <f t="shared" si="0"/>
        <v>9404909.7249999978</v>
      </c>
      <c r="E25" s="62">
        <f t="shared" si="1"/>
        <v>8.1081342175598047E-4</v>
      </c>
    </row>
    <row r="26" spans="1:5" x14ac:dyDescent="0.2">
      <c r="A26" s="27" t="s">
        <v>26</v>
      </c>
      <c r="B26" s="50">
        <v>5703764.6349999998</v>
      </c>
      <c r="C26" s="16">
        <v>7483606.0419999994</v>
      </c>
      <c r="D26" s="50">
        <f t="shared" si="0"/>
        <v>13187370.676999999</v>
      </c>
      <c r="E26" s="62">
        <f t="shared" si="1"/>
        <v>1.1369058773802161E-3</v>
      </c>
    </row>
    <row r="27" spans="1:5" x14ac:dyDescent="0.2">
      <c r="A27" s="27" t="s">
        <v>27</v>
      </c>
      <c r="B27" s="50">
        <v>6450541.3839999987</v>
      </c>
      <c r="C27" s="16">
        <v>1087961.301</v>
      </c>
      <c r="D27" s="50">
        <f t="shared" si="0"/>
        <v>7538502.6849999987</v>
      </c>
      <c r="E27" s="62">
        <f t="shared" si="1"/>
        <v>6.4990726499945177E-4</v>
      </c>
    </row>
    <row r="28" spans="1:5" x14ac:dyDescent="0.2">
      <c r="A28" s="27" t="s">
        <v>28</v>
      </c>
      <c r="B28" s="50">
        <v>15960201.202</v>
      </c>
      <c r="C28" s="16">
        <v>34196673.979999997</v>
      </c>
      <c r="D28" s="50">
        <f t="shared" si="0"/>
        <v>50156875.181999996</v>
      </c>
      <c r="E28" s="62">
        <f t="shared" si="1"/>
        <v>4.3241103615064246E-3</v>
      </c>
    </row>
    <row r="29" spans="1:5" x14ac:dyDescent="0.2">
      <c r="A29" s="27" t="s">
        <v>29</v>
      </c>
      <c r="B29" s="50">
        <v>13072230.441999998</v>
      </c>
      <c r="C29" s="16">
        <v>4809341.7740000002</v>
      </c>
      <c r="D29" s="50">
        <f t="shared" si="0"/>
        <v>17881572.215999998</v>
      </c>
      <c r="E29" s="62">
        <f t="shared" si="1"/>
        <v>1.5416010550629322E-3</v>
      </c>
    </row>
    <row r="30" spans="1:5" x14ac:dyDescent="0.2">
      <c r="A30" s="27" t="s">
        <v>30</v>
      </c>
      <c r="B30" s="50">
        <v>20684856.517000001</v>
      </c>
      <c r="C30" s="16">
        <v>11076178.395</v>
      </c>
      <c r="D30" s="50">
        <f t="shared" si="0"/>
        <v>31761034.912</v>
      </c>
      <c r="E30" s="62">
        <f t="shared" si="1"/>
        <v>2.7381733741745065E-3</v>
      </c>
    </row>
    <row r="31" spans="1:5" x14ac:dyDescent="0.2">
      <c r="A31" s="27" t="s">
        <v>31</v>
      </c>
      <c r="B31" s="50">
        <v>79307475.448000014</v>
      </c>
      <c r="C31" s="16">
        <v>16600253.192999998</v>
      </c>
      <c r="D31" s="50">
        <f t="shared" si="0"/>
        <v>95907728.641000018</v>
      </c>
      <c r="E31" s="62">
        <f t="shared" si="1"/>
        <v>8.2683700222601856E-3</v>
      </c>
    </row>
    <row r="32" spans="1:5" x14ac:dyDescent="0.2">
      <c r="A32" s="27" t="s">
        <v>32</v>
      </c>
      <c r="B32" s="50">
        <v>45447474.895999998</v>
      </c>
      <c r="C32" s="16">
        <v>13141049.133000001</v>
      </c>
      <c r="D32" s="50">
        <f t="shared" si="0"/>
        <v>58588524.028999999</v>
      </c>
      <c r="E32" s="62">
        <f t="shared" si="1"/>
        <v>5.0510172912463531E-3</v>
      </c>
    </row>
    <row r="33" spans="1:5" x14ac:dyDescent="0.2">
      <c r="A33" s="27" t="s">
        <v>33</v>
      </c>
      <c r="B33" s="50">
        <v>626662902.53599989</v>
      </c>
      <c r="C33" s="16">
        <v>131048263.03099999</v>
      </c>
      <c r="D33" s="50">
        <f t="shared" si="0"/>
        <v>757711165.56699991</v>
      </c>
      <c r="E33" s="62">
        <f t="shared" si="1"/>
        <v>6.5323581067769532E-2</v>
      </c>
    </row>
    <row r="34" spans="1:5" x14ac:dyDescent="0.2">
      <c r="A34" s="27" t="s">
        <v>34</v>
      </c>
      <c r="B34" s="50">
        <v>8632362.8220000006</v>
      </c>
      <c r="C34" s="16">
        <v>4039834.8900000006</v>
      </c>
      <c r="D34" s="50">
        <f t="shared" si="0"/>
        <v>12672197.712000001</v>
      </c>
      <c r="E34" s="62">
        <f t="shared" si="1"/>
        <v>1.0924919311795977E-3</v>
      </c>
    </row>
    <row r="35" spans="1:5" x14ac:dyDescent="0.2">
      <c r="A35" s="27" t="s">
        <v>35</v>
      </c>
      <c r="B35" s="50">
        <v>73485669.523000002</v>
      </c>
      <c r="C35" s="16">
        <v>19263589.336000003</v>
      </c>
      <c r="D35" s="50">
        <f t="shared" si="0"/>
        <v>92749258.858999997</v>
      </c>
      <c r="E35" s="62">
        <f t="shared" si="1"/>
        <v>7.9960729172014449E-3</v>
      </c>
    </row>
    <row r="36" spans="1:5" x14ac:dyDescent="0.2">
      <c r="A36" s="27" t="s">
        <v>36</v>
      </c>
      <c r="B36" s="50">
        <v>33784162.831</v>
      </c>
      <c r="C36" s="16">
        <v>24519056.573999997</v>
      </c>
      <c r="D36" s="50">
        <f t="shared" si="0"/>
        <v>58303219.405000001</v>
      </c>
      <c r="E36" s="62">
        <f t="shared" si="1"/>
        <v>5.0264206895572023E-3</v>
      </c>
    </row>
    <row r="37" spans="1:5" x14ac:dyDescent="0.2">
      <c r="A37" s="27" t="s">
        <v>37</v>
      </c>
      <c r="B37" s="50">
        <v>8388450.4829999991</v>
      </c>
      <c r="C37" s="16">
        <v>4664421.0990000004</v>
      </c>
      <c r="D37" s="50">
        <f t="shared" si="0"/>
        <v>13052871.581999999</v>
      </c>
      <c r="E37" s="62">
        <f t="shared" si="1"/>
        <v>1.1253104793776019E-3</v>
      </c>
    </row>
    <row r="38" spans="1:5" x14ac:dyDescent="0.2">
      <c r="A38" s="27" t="s">
        <v>38</v>
      </c>
      <c r="B38" s="50">
        <v>2209361.213</v>
      </c>
      <c r="C38" s="16">
        <v>1550934.6029999999</v>
      </c>
      <c r="D38" s="50">
        <f t="shared" si="0"/>
        <v>3760295.8159999996</v>
      </c>
      <c r="E38" s="62">
        <f t="shared" si="1"/>
        <v>3.241815611776813E-4</v>
      </c>
    </row>
    <row r="39" spans="1:5" x14ac:dyDescent="0.2">
      <c r="A39" s="27" t="s">
        <v>39</v>
      </c>
      <c r="B39" s="50">
        <v>165084241.18800002</v>
      </c>
      <c r="C39" s="16">
        <v>21319505.912999999</v>
      </c>
      <c r="D39" s="50">
        <f t="shared" si="0"/>
        <v>186403747.10100001</v>
      </c>
      <c r="E39" s="62">
        <f t="shared" si="1"/>
        <v>1.6070187214380548E-2</v>
      </c>
    </row>
    <row r="40" spans="1:5" x14ac:dyDescent="0.2">
      <c r="A40" s="27" t="s">
        <v>1</v>
      </c>
      <c r="B40" s="50">
        <v>386071781.98000002</v>
      </c>
      <c r="C40" s="16">
        <v>52869347.274999991</v>
      </c>
      <c r="D40" s="50">
        <f t="shared" si="0"/>
        <v>438941129.255</v>
      </c>
      <c r="E40" s="62">
        <f t="shared" si="1"/>
        <v>3.7841868701262917E-2</v>
      </c>
    </row>
    <row r="41" spans="1:5" x14ac:dyDescent="0.2">
      <c r="A41" s="27" t="s">
        <v>40</v>
      </c>
      <c r="B41" s="50">
        <v>122048649.73400001</v>
      </c>
      <c r="C41" s="16">
        <v>17518417.598999999</v>
      </c>
      <c r="D41" s="50">
        <f t="shared" si="0"/>
        <v>139567067.333</v>
      </c>
      <c r="E41" s="62">
        <f t="shared" si="1"/>
        <v>1.2032316602455967E-2</v>
      </c>
    </row>
    <row r="42" spans="1:5" x14ac:dyDescent="0.2">
      <c r="A42" s="27" t="s">
        <v>41</v>
      </c>
      <c r="B42" s="50">
        <v>23474605.110999998</v>
      </c>
      <c r="C42" s="16">
        <v>5667720.6109999996</v>
      </c>
      <c r="D42" s="50">
        <f t="shared" si="0"/>
        <v>29142325.721999995</v>
      </c>
      <c r="E42" s="62">
        <f t="shared" si="1"/>
        <v>2.5124099568730462E-3</v>
      </c>
    </row>
    <row r="43" spans="1:5" x14ac:dyDescent="0.2">
      <c r="A43" s="27" t="s">
        <v>42</v>
      </c>
      <c r="B43" s="50">
        <v>3207321.2349999999</v>
      </c>
      <c r="C43" s="16">
        <v>2487161.83</v>
      </c>
      <c r="D43" s="50">
        <f t="shared" si="0"/>
        <v>5694483.0649999995</v>
      </c>
      <c r="E43" s="62">
        <f t="shared" si="1"/>
        <v>4.9093116617492398E-4</v>
      </c>
    </row>
    <row r="44" spans="1:5" x14ac:dyDescent="0.2">
      <c r="A44" s="27" t="s">
        <v>2</v>
      </c>
      <c r="B44" s="50">
        <v>13622721.484999998</v>
      </c>
      <c r="C44" s="16">
        <v>19594609.722000003</v>
      </c>
      <c r="D44" s="50">
        <f t="shared" si="0"/>
        <v>33217331.207000002</v>
      </c>
      <c r="E44" s="62">
        <f t="shared" si="1"/>
        <v>2.8637231791769687E-3</v>
      </c>
    </row>
    <row r="45" spans="1:5" x14ac:dyDescent="0.2">
      <c r="A45" s="27" t="s">
        <v>43</v>
      </c>
      <c r="B45" s="50">
        <v>186837747.74699998</v>
      </c>
      <c r="C45" s="16">
        <v>28597919.305</v>
      </c>
      <c r="D45" s="50">
        <f t="shared" si="0"/>
        <v>215435667.05199999</v>
      </c>
      <c r="E45" s="62">
        <f t="shared" si="1"/>
        <v>1.8573078900096969E-2</v>
      </c>
    </row>
    <row r="46" spans="1:5" x14ac:dyDescent="0.2">
      <c r="A46" s="27" t="s">
        <v>44</v>
      </c>
      <c r="B46" s="50">
        <v>194751898.06</v>
      </c>
      <c r="C46" s="16">
        <v>56809957.609000012</v>
      </c>
      <c r="D46" s="50">
        <f t="shared" si="0"/>
        <v>251561855.66900003</v>
      </c>
      <c r="E46" s="62">
        <f t="shared" si="1"/>
        <v>2.1687579672995325E-2</v>
      </c>
    </row>
    <row r="47" spans="1:5" x14ac:dyDescent="0.2">
      <c r="A47" s="27" t="s">
        <v>45</v>
      </c>
      <c r="B47" s="50">
        <v>82270024.738000005</v>
      </c>
      <c r="C47" s="16">
        <v>11639957.329999998</v>
      </c>
      <c r="D47" s="50">
        <f t="shared" si="0"/>
        <v>93909982.068000004</v>
      </c>
      <c r="E47" s="62">
        <f t="shared" si="1"/>
        <v>8.0961408587680913E-3</v>
      </c>
    </row>
    <row r="48" spans="1:5" x14ac:dyDescent="0.2">
      <c r="A48" s="27" t="s">
        <v>46</v>
      </c>
      <c r="B48" s="50">
        <v>1052642322.3579999</v>
      </c>
      <c r="C48" s="16">
        <v>158974822.99200001</v>
      </c>
      <c r="D48" s="50">
        <f t="shared" si="0"/>
        <v>1211617145.3499999</v>
      </c>
      <c r="E48" s="62">
        <f t="shared" si="1"/>
        <v>0.10445559523745952</v>
      </c>
    </row>
    <row r="49" spans="1:5" x14ac:dyDescent="0.2">
      <c r="A49" s="27" t="s">
        <v>47</v>
      </c>
      <c r="B49" s="50">
        <v>53508892.718000002</v>
      </c>
      <c r="C49" s="16">
        <v>5483481.364000001</v>
      </c>
      <c r="D49" s="50">
        <f t="shared" si="0"/>
        <v>58992374.082000002</v>
      </c>
      <c r="E49" s="62">
        <f t="shared" si="1"/>
        <v>5.0858338979894091E-3</v>
      </c>
    </row>
    <row r="50" spans="1:5" x14ac:dyDescent="0.2">
      <c r="A50" s="27" t="s">
        <v>48</v>
      </c>
      <c r="B50" s="50">
        <v>44256865.452999994</v>
      </c>
      <c r="C50" s="16">
        <v>10512781.037</v>
      </c>
      <c r="D50" s="50">
        <f t="shared" si="0"/>
        <v>54769646.489999995</v>
      </c>
      <c r="E50" s="62">
        <f t="shared" si="1"/>
        <v>4.7217852991058165E-3</v>
      </c>
    </row>
    <row r="51" spans="1:5" x14ac:dyDescent="0.2">
      <c r="A51" s="27" t="s">
        <v>49</v>
      </c>
      <c r="B51" s="50">
        <v>114914550.63799998</v>
      </c>
      <c r="C51" s="16">
        <v>11886874.941000002</v>
      </c>
      <c r="D51" s="50">
        <f t="shared" si="0"/>
        <v>126801425.57899998</v>
      </c>
      <c r="E51" s="62">
        <f t="shared" si="1"/>
        <v>1.0931768699911184E-2</v>
      </c>
    </row>
    <row r="52" spans="1:5" x14ac:dyDescent="0.2">
      <c r="A52" s="27" t="s">
        <v>3</v>
      </c>
      <c r="B52" s="50">
        <v>28670198.850000005</v>
      </c>
      <c r="C52" s="16">
        <v>10383737.352</v>
      </c>
      <c r="D52" s="50">
        <f t="shared" si="0"/>
        <v>39053936.202000007</v>
      </c>
      <c r="E52" s="62">
        <f t="shared" si="1"/>
        <v>3.3669069210532365E-3</v>
      </c>
    </row>
    <row r="53" spans="1:5" x14ac:dyDescent="0.2">
      <c r="A53" s="27" t="s">
        <v>50</v>
      </c>
      <c r="B53" s="50">
        <v>684920867.76900005</v>
      </c>
      <c r="C53" s="16">
        <v>136264763.949</v>
      </c>
      <c r="D53" s="50">
        <f t="shared" si="0"/>
        <v>821185631.71800005</v>
      </c>
      <c r="E53" s="62">
        <f t="shared" si="1"/>
        <v>7.0795823821702672E-2</v>
      </c>
    </row>
    <row r="54" spans="1:5" x14ac:dyDescent="0.2">
      <c r="A54" s="27" t="s">
        <v>51</v>
      </c>
      <c r="B54" s="50">
        <v>210135204.41999999</v>
      </c>
      <c r="C54" s="16">
        <v>21375371.493000001</v>
      </c>
      <c r="D54" s="50">
        <f t="shared" si="0"/>
        <v>231510575.91299999</v>
      </c>
      <c r="E54" s="62">
        <f t="shared" si="1"/>
        <v>1.9958924404106095E-2</v>
      </c>
    </row>
    <row r="55" spans="1:5" x14ac:dyDescent="0.2">
      <c r="A55" s="27" t="s">
        <v>4</v>
      </c>
      <c r="B55" s="50">
        <v>592523837.87199998</v>
      </c>
      <c r="C55" s="16">
        <v>85872017.535000011</v>
      </c>
      <c r="D55" s="50">
        <f t="shared" si="0"/>
        <v>678395855.40699995</v>
      </c>
      <c r="E55" s="62">
        <f t="shared" si="1"/>
        <v>5.8485671942760206E-2</v>
      </c>
    </row>
    <row r="56" spans="1:5" x14ac:dyDescent="0.2">
      <c r="A56" s="27" t="s">
        <v>52</v>
      </c>
      <c r="B56" s="50">
        <v>242053406.41800001</v>
      </c>
      <c r="C56" s="16">
        <v>35977268.412999995</v>
      </c>
      <c r="D56" s="50">
        <f t="shared" si="0"/>
        <v>278030674.83100003</v>
      </c>
      <c r="E56" s="62">
        <f t="shared" si="1"/>
        <v>2.3969502037176391E-2</v>
      </c>
    </row>
    <row r="57" spans="1:5" x14ac:dyDescent="0.2">
      <c r="A57" s="27" t="s">
        <v>53</v>
      </c>
      <c r="B57" s="50">
        <v>355320573.75</v>
      </c>
      <c r="C57" s="16">
        <v>49140848.304000005</v>
      </c>
      <c r="D57" s="50">
        <f t="shared" si="0"/>
        <v>404461422.05400002</v>
      </c>
      <c r="E57" s="62">
        <f t="shared" si="1"/>
        <v>3.4869313919320327E-2</v>
      </c>
    </row>
    <row r="58" spans="1:5" x14ac:dyDescent="0.2">
      <c r="A58" s="27" t="s">
        <v>54</v>
      </c>
      <c r="B58" s="50">
        <v>321485168.699</v>
      </c>
      <c r="C58" s="16">
        <v>97426882.966999993</v>
      </c>
      <c r="D58" s="50">
        <f t="shared" si="0"/>
        <v>418912051.66600001</v>
      </c>
      <c r="E58" s="62">
        <f t="shared" si="1"/>
        <v>3.6115127519326364E-2</v>
      </c>
    </row>
    <row r="59" spans="1:5" x14ac:dyDescent="0.2">
      <c r="A59" s="27" t="s">
        <v>55</v>
      </c>
      <c r="B59" s="50">
        <v>34591081.861000001</v>
      </c>
      <c r="C59" s="16">
        <v>7960929.4000000004</v>
      </c>
      <c r="D59" s="50">
        <f t="shared" si="0"/>
        <v>42552011.261</v>
      </c>
      <c r="E59" s="62">
        <f t="shared" si="1"/>
        <v>3.6684819803658912E-3</v>
      </c>
    </row>
    <row r="60" spans="1:5" x14ac:dyDescent="0.2">
      <c r="A60" s="27" t="s">
        <v>69</v>
      </c>
      <c r="B60" s="50">
        <v>130241561.103</v>
      </c>
      <c r="C60" s="16">
        <v>27847504.267000008</v>
      </c>
      <c r="D60" s="50">
        <f t="shared" si="0"/>
        <v>158089065.37</v>
      </c>
      <c r="E60" s="62">
        <f t="shared" si="1"/>
        <v>1.3629129867576119E-2</v>
      </c>
    </row>
    <row r="61" spans="1:5" x14ac:dyDescent="0.2">
      <c r="A61" s="27" t="s">
        <v>70</v>
      </c>
      <c r="B61" s="50">
        <v>157812971.162</v>
      </c>
      <c r="C61" s="16">
        <v>28837710.052999999</v>
      </c>
      <c r="D61" s="50">
        <f t="shared" si="0"/>
        <v>186650681.215</v>
      </c>
      <c r="E61" s="62">
        <f t="shared" si="1"/>
        <v>1.6091475828495409E-2</v>
      </c>
    </row>
    <row r="62" spans="1:5" x14ac:dyDescent="0.2">
      <c r="A62" s="27" t="s">
        <v>56</v>
      </c>
      <c r="B62" s="50">
        <v>74869638.287</v>
      </c>
      <c r="C62" s="16">
        <v>12559344.093</v>
      </c>
      <c r="D62" s="50">
        <f t="shared" si="0"/>
        <v>87428982.379999995</v>
      </c>
      <c r="E62" s="62">
        <f t="shared" si="1"/>
        <v>7.5374027435623405E-3</v>
      </c>
    </row>
    <row r="63" spans="1:5" x14ac:dyDescent="0.2">
      <c r="A63" s="27" t="s">
        <v>6</v>
      </c>
      <c r="B63" s="50">
        <v>178595011.861</v>
      </c>
      <c r="C63" s="16">
        <v>24519399.291999999</v>
      </c>
      <c r="D63" s="50">
        <f t="shared" si="0"/>
        <v>203114411.153</v>
      </c>
      <c r="E63" s="62">
        <f t="shared" si="1"/>
        <v>1.7510842265412073E-2</v>
      </c>
    </row>
    <row r="64" spans="1:5" x14ac:dyDescent="0.2">
      <c r="A64" s="27" t="s">
        <v>5</v>
      </c>
      <c r="B64" s="50">
        <v>195261076.06</v>
      </c>
      <c r="C64" s="16">
        <v>20390562.682999995</v>
      </c>
      <c r="D64" s="50">
        <f t="shared" si="0"/>
        <v>215651638.743</v>
      </c>
      <c r="E64" s="62">
        <f t="shared" si="1"/>
        <v>1.8591698190542329E-2</v>
      </c>
    </row>
    <row r="65" spans="1:5" x14ac:dyDescent="0.2">
      <c r="A65" s="27" t="s">
        <v>57</v>
      </c>
      <c r="B65" s="50">
        <v>71106743.151999995</v>
      </c>
      <c r="C65" s="16">
        <v>37861061.986999996</v>
      </c>
      <c r="D65" s="50">
        <f t="shared" si="0"/>
        <v>108967805.139</v>
      </c>
      <c r="E65" s="62">
        <f t="shared" si="1"/>
        <v>9.3943016498216868E-3</v>
      </c>
    </row>
    <row r="66" spans="1:5" x14ac:dyDescent="0.2">
      <c r="A66" s="27" t="s">
        <v>58</v>
      </c>
      <c r="B66" s="50">
        <v>27018112.885999996</v>
      </c>
      <c r="C66" s="16">
        <v>9390193.0030000005</v>
      </c>
      <c r="D66" s="50">
        <f t="shared" si="0"/>
        <v>36408305.888999999</v>
      </c>
      <c r="E66" s="62">
        <f t="shared" si="1"/>
        <v>3.1388225874968202E-3</v>
      </c>
    </row>
    <row r="67" spans="1:5" x14ac:dyDescent="0.2">
      <c r="A67" s="27" t="s">
        <v>59</v>
      </c>
      <c r="B67" s="50">
        <v>11844900.946</v>
      </c>
      <c r="C67" s="16">
        <v>7608702.1649999991</v>
      </c>
      <c r="D67" s="50">
        <f t="shared" si="0"/>
        <v>19453603.111000001</v>
      </c>
      <c r="E67" s="62">
        <f t="shared" si="1"/>
        <v>1.6771285387231828E-3</v>
      </c>
    </row>
    <row r="68" spans="1:5" x14ac:dyDescent="0.2">
      <c r="A68" s="27" t="s">
        <v>60</v>
      </c>
      <c r="B68" s="50">
        <v>4657925.0950000007</v>
      </c>
      <c r="C68" s="16">
        <v>3257998.4649999999</v>
      </c>
      <c r="D68" s="50">
        <f t="shared" si="0"/>
        <v>7915923.5600000005</v>
      </c>
      <c r="E68" s="62">
        <f t="shared" si="1"/>
        <v>6.8244536691099221E-4</v>
      </c>
    </row>
    <row r="69" spans="1:5" x14ac:dyDescent="0.2">
      <c r="A69" s="27" t="s">
        <v>61</v>
      </c>
      <c r="B69" s="50">
        <v>237359409.91</v>
      </c>
      <c r="C69" s="16">
        <v>34709680.531000003</v>
      </c>
      <c r="D69" s="50">
        <f t="shared" si="0"/>
        <v>272069090.44099998</v>
      </c>
      <c r="E69" s="62">
        <f t="shared" si="1"/>
        <v>2.3455543606986037E-2</v>
      </c>
    </row>
    <row r="70" spans="1:5" x14ac:dyDescent="0.2">
      <c r="A70" s="27" t="s">
        <v>62</v>
      </c>
      <c r="B70" s="50">
        <v>12251660.769000001</v>
      </c>
      <c r="C70" s="16">
        <v>3301652.89</v>
      </c>
      <c r="D70" s="50">
        <f t="shared" si="0"/>
        <v>15553313.659000002</v>
      </c>
      <c r="E70" s="62">
        <f t="shared" si="1"/>
        <v>1.340877885725567E-3</v>
      </c>
    </row>
    <row r="71" spans="1:5" x14ac:dyDescent="0.2">
      <c r="A71" s="27" t="s">
        <v>63</v>
      </c>
      <c r="B71" s="50">
        <v>57339039.508999996</v>
      </c>
      <c r="C71" s="16">
        <v>16791882.173999999</v>
      </c>
      <c r="D71" s="50">
        <f t="shared" si="0"/>
        <v>74130921.682999998</v>
      </c>
      <c r="E71" s="62">
        <f t="shared" si="1"/>
        <v>6.3909540894309695E-3</v>
      </c>
    </row>
    <row r="72" spans="1:5" x14ac:dyDescent="0.2">
      <c r="A72" s="27" t="s">
        <v>64</v>
      </c>
      <c r="B72" s="50">
        <v>11102598.641000001</v>
      </c>
      <c r="C72" s="16">
        <v>2747467.8600000003</v>
      </c>
      <c r="D72" s="50">
        <f>SUM(B72:C72)</f>
        <v>13850066.501000002</v>
      </c>
      <c r="E72" s="62">
        <f>(D72/D$73)</f>
        <v>1.194038022648186E-3</v>
      </c>
    </row>
    <row r="73" spans="1:5" x14ac:dyDescent="0.2">
      <c r="A73" s="31" t="s">
        <v>66</v>
      </c>
      <c r="B73" s="53">
        <f>SUM(B6:B72)</f>
        <v>9596289848.5</v>
      </c>
      <c r="C73" s="53">
        <f>SUM(C6:C72)</f>
        <v>2003061460.4999998</v>
      </c>
      <c r="D73" s="53">
        <f>SUM(D6:D72)</f>
        <v>11599351308.999996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0.82731263092740281</v>
      </c>
      <c r="C74" s="33">
        <f>(C73/$D73)</f>
        <v>0.17268736907259755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</sheetData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6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109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127751394.024</v>
      </c>
      <c r="C6" s="46">
        <v>18230394.816</v>
      </c>
      <c r="D6" s="46">
        <f>SUM(B6:C6)</f>
        <v>145981788.84</v>
      </c>
      <c r="E6" s="61">
        <f>(D6/D$73)</f>
        <v>1.2782790618158823E-2</v>
      </c>
    </row>
    <row r="7" spans="1:5" x14ac:dyDescent="0.2">
      <c r="A7" s="27" t="s">
        <v>8</v>
      </c>
      <c r="B7" s="50">
        <v>19466126.366999999</v>
      </c>
      <c r="C7" s="16">
        <v>3469079.9810000006</v>
      </c>
      <c r="D7" s="50">
        <f>SUM(B7:C7)</f>
        <v>22935206.347999997</v>
      </c>
      <c r="E7" s="62">
        <f>(D7/D$73)</f>
        <v>2.0083048910441823E-3</v>
      </c>
    </row>
    <row r="8" spans="1:5" x14ac:dyDescent="0.2">
      <c r="A8" s="27" t="s">
        <v>9</v>
      </c>
      <c r="B8" s="50">
        <v>104310352.72999999</v>
      </c>
      <c r="C8" s="16">
        <v>17658541.625999998</v>
      </c>
      <c r="D8" s="50">
        <f t="shared" ref="D8:D71" si="0">SUM(B8:C8)</f>
        <v>121968894.35599999</v>
      </c>
      <c r="E8" s="62">
        <f t="shared" ref="E8:E71" si="1">(D8/D$73)</f>
        <v>1.0680118738577044E-2</v>
      </c>
    </row>
    <row r="9" spans="1:5" x14ac:dyDescent="0.2">
      <c r="A9" s="27" t="s">
        <v>10</v>
      </c>
      <c r="B9" s="50">
        <v>13298552.411</v>
      </c>
      <c r="C9" s="16">
        <v>3003216.6370000001</v>
      </c>
      <c r="D9" s="50">
        <f t="shared" si="0"/>
        <v>16301769.048</v>
      </c>
      <c r="E9" s="62">
        <f t="shared" si="1"/>
        <v>1.427452712437705E-3</v>
      </c>
    </row>
    <row r="10" spans="1:5" x14ac:dyDescent="0.2">
      <c r="A10" s="27" t="s">
        <v>11</v>
      </c>
      <c r="B10" s="50">
        <v>267986358.02800006</v>
      </c>
      <c r="C10" s="16">
        <v>204646587.14400002</v>
      </c>
      <c r="D10" s="50">
        <f t="shared" si="0"/>
        <v>472632945.17200005</v>
      </c>
      <c r="E10" s="62">
        <f t="shared" si="1"/>
        <v>4.1385764795628978E-2</v>
      </c>
    </row>
    <row r="11" spans="1:5" x14ac:dyDescent="0.2">
      <c r="A11" s="27" t="s">
        <v>12</v>
      </c>
      <c r="B11" s="50">
        <v>838815876.1559999</v>
      </c>
      <c r="C11" s="16">
        <v>108360213.36600001</v>
      </c>
      <c r="D11" s="50">
        <f t="shared" si="0"/>
        <v>947176089.52199996</v>
      </c>
      <c r="E11" s="62">
        <f t="shared" si="1"/>
        <v>8.2938794811977468E-2</v>
      </c>
    </row>
    <row r="12" spans="1:5" x14ac:dyDescent="0.2">
      <c r="A12" s="27" t="s">
        <v>13</v>
      </c>
      <c r="B12" s="50">
        <v>4164356.1790000005</v>
      </c>
      <c r="C12" s="16">
        <v>2472845.1770000001</v>
      </c>
      <c r="D12" s="50">
        <f t="shared" si="0"/>
        <v>6637201.3560000006</v>
      </c>
      <c r="E12" s="62">
        <f t="shared" si="1"/>
        <v>5.8118177546993149E-4</v>
      </c>
    </row>
    <row r="13" spans="1:5" x14ac:dyDescent="0.2">
      <c r="A13" s="27" t="s">
        <v>14</v>
      </c>
      <c r="B13" s="50">
        <v>96349732.216999978</v>
      </c>
      <c r="C13" s="16">
        <v>17089628.721000001</v>
      </c>
      <c r="D13" s="50">
        <f t="shared" si="0"/>
        <v>113439360.93799998</v>
      </c>
      <c r="E13" s="62">
        <f t="shared" si="1"/>
        <v>9.9332362635829625E-3</v>
      </c>
    </row>
    <row r="14" spans="1:5" x14ac:dyDescent="0.2">
      <c r="A14" s="27" t="s">
        <v>15</v>
      </c>
      <c r="B14" s="50">
        <v>59477274.778999992</v>
      </c>
      <c r="C14" s="16">
        <v>8196261.6389999995</v>
      </c>
      <c r="D14" s="50">
        <f t="shared" si="0"/>
        <v>67673536.417999998</v>
      </c>
      <c r="E14" s="62">
        <f t="shared" si="1"/>
        <v>5.925784670098579E-3</v>
      </c>
    </row>
    <row r="15" spans="1:5" x14ac:dyDescent="0.2">
      <c r="A15" s="27" t="s">
        <v>16</v>
      </c>
      <c r="B15" s="50">
        <v>75189515.971000001</v>
      </c>
      <c r="C15" s="16">
        <v>10596905.460999999</v>
      </c>
      <c r="D15" s="50">
        <f t="shared" si="0"/>
        <v>85786421.431999996</v>
      </c>
      <c r="E15" s="62">
        <f t="shared" si="1"/>
        <v>7.5118264528754386E-3</v>
      </c>
    </row>
    <row r="16" spans="1:5" x14ac:dyDescent="0.2">
      <c r="A16" s="27" t="s">
        <v>17</v>
      </c>
      <c r="B16" s="50">
        <v>169130858.79899999</v>
      </c>
      <c r="C16" s="16">
        <v>17713124.772999998</v>
      </c>
      <c r="D16" s="50">
        <f t="shared" si="0"/>
        <v>186843983.572</v>
      </c>
      <c r="E16" s="62">
        <f t="shared" si="1"/>
        <v>1.6360859386928873E-2</v>
      </c>
    </row>
    <row r="17" spans="1:5" x14ac:dyDescent="0.2">
      <c r="A17" s="27" t="s">
        <v>18</v>
      </c>
      <c r="B17" s="50">
        <v>56470796.461000003</v>
      </c>
      <c r="C17" s="16">
        <v>31921226.050999999</v>
      </c>
      <c r="D17" s="50">
        <f t="shared" si="0"/>
        <v>88392022.511999995</v>
      </c>
      <c r="E17" s="62">
        <f t="shared" si="1"/>
        <v>7.7399840422895105E-3</v>
      </c>
    </row>
    <row r="18" spans="1:5" x14ac:dyDescent="0.2">
      <c r="A18" s="27" t="s">
        <v>71</v>
      </c>
      <c r="B18" s="50">
        <v>11400033.392000001</v>
      </c>
      <c r="C18" s="16">
        <v>3694771.7280000006</v>
      </c>
      <c r="D18" s="50">
        <f t="shared" si="0"/>
        <v>15094805.120000001</v>
      </c>
      <c r="E18" s="62">
        <f t="shared" si="1"/>
        <v>1.3217657819110185E-3</v>
      </c>
    </row>
    <row r="19" spans="1:5" x14ac:dyDescent="0.2">
      <c r="A19" s="27" t="s">
        <v>19</v>
      </c>
      <c r="B19" s="50">
        <v>6607034.1490000002</v>
      </c>
      <c r="C19" s="16">
        <v>3854381.7959999996</v>
      </c>
      <c r="D19" s="50">
        <f t="shared" si="0"/>
        <v>10461415.945</v>
      </c>
      <c r="E19" s="62">
        <f t="shared" si="1"/>
        <v>9.1604638261400223E-4</v>
      </c>
    </row>
    <row r="20" spans="1:5" x14ac:dyDescent="0.2">
      <c r="A20" s="27" t="s">
        <v>20</v>
      </c>
      <c r="B20" s="50">
        <v>481868147.917</v>
      </c>
      <c r="C20" s="16">
        <v>124841580.527</v>
      </c>
      <c r="D20" s="50">
        <f t="shared" si="0"/>
        <v>606709728.44400001</v>
      </c>
      <c r="E20" s="62">
        <f t="shared" si="1"/>
        <v>5.312610214141044E-2</v>
      </c>
    </row>
    <row r="21" spans="1:5" x14ac:dyDescent="0.2">
      <c r="A21" s="27" t="s">
        <v>22</v>
      </c>
      <c r="B21" s="50">
        <v>139653088.565</v>
      </c>
      <c r="C21" s="16">
        <v>32643589.448000003</v>
      </c>
      <c r="D21" s="50">
        <f t="shared" si="0"/>
        <v>172296678.01300001</v>
      </c>
      <c r="E21" s="62">
        <f t="shared" si="1"/>
        <v>1.5087035011322088E-2</v>
      </c>
    </row>
    <row r="22" spans="1:5" x14ac:dyDescent="0.2">
      <c r="A22" s="27" t="s">
        <v>21</v>
      </c>
      <c r="B22" s="50">
        <v>45275779.798</v>
      </c>
      <c r="C22" s="16">
        <v>5615094.4949999992</v>
      </c>
      <c r="D22" s="50">
        <f t="shared" si="0"/>
        <v>50890874.292999998</v>
      </c>
      <c r="E22" s="62">
        <f t="shared" si="1"/>
        <v>4.4562229003472214E-3</v>
      </c>
    </row>
    <row r="23" spans="1:5" x14ac:dyDescent="0.2">
      <c r="A23" s="27" t="s">
        <v>23</v>
      </c>
      <c r="B23" s="50">
        <v>6186262.4649999999</v>
      </c>
      <c r="C23" s="16">
        <v>1474365.111</v>
      </c>
      <c r="D23" s="50">
        <f t="shared" si="0"/>
        <v>7660627.5759999994</v>
      </c>
      <c r="E23" s="62">
        <f t="shared" si="1"/>
        <v>6.7079735825835874E-4</v>
      </c>
    </row>
    <row r="24" spans="1:5" x14ac:dyDescent="0.2">
      <c r="A24" s="27" t="s">
        <v>24</v>
      </c>
      <c r="B24" s="50">
        <v>24773418.962999996</v>
      </c>
      <c r="C24" s="16">
        <v>23178239.033</v>
      </c>
      <c r="D24" s="50">
        <f t="shared" si="0"/>
        <v>47951657.995999992</v>
      </c>
      <c r="E24" s="62">
        <f t="shared" si="1"/>
        <v>4.1988525337790291E-3</v>
      </c>
    </row>
    <row r="25" spans="1:5" x14ac:dyDescent="0.2">
      <c r="A25" s="27" t="s">
        <v>25</v>
      </c>
      <c r="B25" s="50">
        <v>7956152.3720000004</v>
      </c>
      <c r="C25" s="16">
        <v>1226230.976</v>
      </c>
      <c r="D25" s="50">
        <f t="shared" si="0"/>
        <v>9182383.3480000012</v>
      </c>
      <c r="E25" s="62">
        <f t="shared" si="1"/>
        <v>8.0404881078557011E-4</v>
      </c>
    </row>
    <row r="26" spans="1:5" x14ac:dyDescent="0.2">
      <c r="A26" s="27" t="s">
        <v>26</v>
      </c>
      <c r="B26" s="50">
        <v>6095134.8399999989</v>
      </c>
      <c r="C26" s="16">
        <v>7273672.3030000003</v>
      </c>
      <c r="D26" s="50">
        <f t="shared" si="0"/>
        <v>13368807.142999999</v>
      </c>
      <c r="E26" s="62">
        <f t="shared" si="1"/>
        <v>1.1706300072183377E-3</v>
      </c>
    </row>
    <row r="27" spans="1:5" x14ac:dyDescent="0.2">
      <c r="A27" s="27" t="s">
        <v>27</v>
      </c>
      <c r="B27" s="50">
        <v>6277012.2539999997</v>
      </c>
      <c r="C27" s="16">
        <v>1074460.473</v>
      </c>
      <c r="D27" s="50">
        <f t="shared" si="0"/>
        <v>7351472.727</v>
      </c>
      <c r="E27" s="62">
        <f t="shared" si="1"/>
        <v>6.4372643568124982E-4</v>
      </c>
    </row>
    <row r="28" spans="1:5" x14ac:dyDescent="0.2">
      <c r="A28" s="27" t="s">
        <v>28</v>
      </c>
      <c r="B28" s="50">
        <v>16247777.284</v>
      </c>
      <c r="C28" s="16">
        <v>39003701.064000003</v>
      </c>
      <c r="D28" s="50">
        <f t="shared" si="0"/>
        <v>55251478.348000005</v>
      </c>
      <c r="E28" s="62">
        <f t="shared" si="1"/>
        <v>4.8380560662967956E-3</v>
      </c>
    </row>
    <row r="29" spans="1:5" x14ac:dyDescent="0.2">
      <c r="A29" s="27" t="s">
        <v>29</v>
      </c>
      <c r="B29" s="50">
        <v>12780489.387000002</v>
      </c>
      <c r="C29" s="16">
        <v>4771675.2090000007</v>
      </c>
      <c r="D29" s="50">
        <f t="shared" si="0"/>
        <v>17552164.596000001</v>
      </c>
      <c r="E29" s="62">
        <f t="shared" si="1"/>
        <v>1.5369427016135491E-3</v>
      </c>
    </row>
    <row r="30" spans="1:5" x14ac:dyDescent="0.2">
      <c r="A30" s="27" t="s">
        <v>30</v>
      </c>
      <c r="B30" s="50">
        <v>20115679.736000001</v>
      </c>
      <c r="C30" s="16">
        <v>10922481.943</v>
      </c>
      <c r="D30" s="50">
        <f t="shared" si="0"/>
        <v>31038161.679000001</v>
      </c>
      <c r="E30" s="62">
        <f t="shared" si="1"/>
        <v>2.7178343618605156E-3</v>
      </c>
    </row>
    <row r="31" spans="1:5" x14ac:dyDescent="0.2">
      <c r="A31" s="27" t="s">
        <v>31</v>
      </c>
      <c r="B31" s="50">
        <v>75873763.164999992</v>
      </c>
      <c r="C31" s="16">
        <v>16450618.933999998</v>
      </c>
      <c r="D31" s="50">
        <f t="shared" si="0"/>
        <v>92324382.098999992</v>
      </c>
      <c r="E31" s="62">
        <f t="shared" si="1"/>
        <v>8.0843182886044668E-3</v>
      </c>
    </row>
    <row r="32" spans="1:5" x14ac:dyDescent="0.2">
      <c r="A32" s="27" t="s">
        <v>32</v>
      </c>
      <c r="B32" s="50">
        <v>44324530.043999992</v>
      </c>
      <c r="C32" s="16">
        <v>13060469.092999998</v>
      </c>
      <c r="D32" s="50">
        <f t="shared" si="0"/>
        <v>57384999.136999995</v>
      </c>
      <c r="E32" s="62">
        <f t="shared" si="1"/>
        <v>5.0248762836813564E-3</v>
      </c>
    </row>
    <row r="33" spans="1:5" x14ac:dyDescent="0.2">
      <c r="A33" s="27" t="s">
        <v>33</v>
      </c>
      <c r="B33" s="50">
        <v>623454873.53700006</v>
      </c>
      <c r="C33" s="16">
        <v>129959086.67200002</v>
      </c>
      <c r="D33" s="50">
        <f t="shared" si="0"/>
        <v>753413960.20900011</v>
      </c>
      <c r="E33" s="62">
        <f t="shared" si="1"/>
        <v>6.5972152956044652E-2</v>
      </c>
    </row>
    <row r="34" spans="1:5" x14ac:dyDescent="0.2">
      <c r="A34" s="27" t="s">
        <v>34</v>
      </c>
      <c r="B34" s="50">
        <v>8353554.8170000007</v>
      </c>
      <c r="C34" s="16">
        <v>3943714.5720000002</v>
      </c>
      <c r="D34" s="50">
        <f t="shared" si="0"/>
        <v>12297269.389</v>
      </c>
      <c r="E34" s="62">
        <f t="shared" si="1"/>
        <v>1.0768015724685299E-3</v>
      </c>
    </row>
    <row r="35" spans="1:5" x14ac:dyDescent="0.2">
      <c r="A35" s="27" t="s">
        <v>35</v>
      </c>
      <c r="B35" s="50">
        <v>74611491.971999988</v>
      </c>
      <c r="C35" s="16">
        <v>19310766.256000001</v>
      </c>
      <c r="D35" s="50">
        <f t="shared" si="0"/>
        <v>93922258.227999985</v>
      </c>
      <c r="E35" s="62">
        <f t="shared" si="1"/>
        <v>8.2242351655866207E-3</v>
      </c>
    </row>
    <row r="36" spans="1:5" x14ac:dyDescent="0.2">
      <c r="A36" s="27" t="s">
        <v>36</v>
      </c>
      <c r="B36" s="50">
        <v>32338440.679000001</v>
      </c>
      <c r="C36" s="16">
        <v>24326776.921</v>
      </c>
      <c r="D36" s="50">
        <f t="shared" si="0"/>
        <v>56665217.600000001</v>
      </c>
      <c r="E36" s="62">
        <f t="shared" si="1"/>
        <v>4.9618491297370258E-3</v>
      </c>
    </row>
    <row r="37" spans="1:5" x14ac:dyDescent="0.2">
      <c r="A37" s="27" t="s">
        <v>37</v>
      </c>
      <c r="B37" s="50">
        <v>8820472.8650000002</v>
      </c>
      <c r="C37" s="16">
        <v>4670835.4859999996</v>
      </c>
      <c r="D37" s="50">
        <f t="shared" si="0"/>
        <v>13491308.351</v>
      </c>
      <c r="E37" s="62">
        <f t="shared" si="1"/>
        <v>1.1813567376192907E-3</v>
      </c>
    </row>
    <row r="38" spans="1:5" x14ac:dyDescent="0.2">
      <c r="A38" s="27" t="s">
        <v>38</v>
      </c>
      <c r="B38" s="50">
        <v>2268965.7659999998</v>
      </c>
      <c r="C38" s="16">
        <v>1425285.023</v>
      </c>
      <c r="D38" s="50">
        <f t="shared" si="0"/>
        <v>3694250.7889999999</v>
      </c>
      <c r="E38" s="62">
        <f t="shared" si="1"/>
        <v>3.2348442022800893E-4</v>
      </c>
    </row>
    <row r="39" spans="1:5" x14ac:dyDescent="0.2">
      <c r="A39" s="27" t="s">
        <v>39</v>
      </c>
      <c r="B39" s="50">
        <v>158276030.23100001</v>
      </c>
      <c r="C39" s="16">
        <v>20226554.353</v>
      </c>
      <c r="D39" s="50">
        <f t="shared" si="0"/>
        <v>178502584.58399999</v>
      </c>
      <c r="E39" s="62">
        <f t="shared" si="1"/>
        <v>1.5630450768337474E-2</v>
      </c>
    </row>
    <row r="40" spans="1:5" x14ac:dyDescent="0.2">
      <c r="A40" s="27" t="s">
        <v>1</v>
      </c>
      <c r="B40" s="50">
        <v>360592112.12099993</v>
      </c>
      <c r="C40" s="16">
        <v>51810035.447000012</v>
      </c>
      <c r="D40" s="50">
        <f t="shared" si="0"/>
        <v>412402147.56799996</v>
      </c>
      <c r="E40" s="62">
        <f t="shared" si="1"/>
        <v>3.6111698210649086E-2</v>
      </c>
    </row>
    <row r="41" spans="1:5" x14ac:dyDescent="0.2">
      <c r="A41" s="27" t="s">
        <v>40</v>
      </c>
      <c r="B41" s="50">
        <v>128941171.68800001</v>
      </c>
      <c r="C41" s="16">
        <v>16828101.441000003</v>
      </c>
      <c r="D41" s="50">
        <f t="shared" si="0"/>
        <v>145769273.12900001</v>
      </c>
      <c r="E41" s="62">
        <f t="shared" si="1"/>
        <v>1.2764181832375553E-2</v>
      </c>
    </row>
    <row r="42" spans="1:5" x14ac:dyDescent="0.2">
      <c r="A42" s="27" t="s">
        <v>41</v>
      </c>
      <c r="B42" s="50">
        <v>21676537.827</v>
      </c>
      <c r="C42" s="16">
        <v>5622531.0840000007</v>
      </c>
      <c r="D42" s="50">
        <f t="shared" si="0"/>
        <v>27299068.910999998</v>
      </c>
      <c r="E42" s="62">
        <f t="shared" si="1"/>
        <v>2.3904233859092499E-3</v>
      </c>
    </row>
    <row r="43" spans="1:5" x14ac:dyDescent="0.2">
      <c r="A43" s="27" t="s">
        <v>42</v>
      </c>
      <c r="B43" s="50">
        <v>3338930.3769999999</v>
      </c>
      <c r="C43" s="16">
        <v>2387019.446</v>
      </c>
      <c r="D43" s="50">
        <f t="shared" si="0"/>
        <v>5725949.8229999999</v>
      </c>
      <c r="E43" s="62">
        <f t="shared" si="1"/>
        <v>5.0138868867893351E-4</v>
      </c>
    </row>
    <row r="44" spans="1:5" x14ac:dyDescent="0.2">
      <c r="A44" s="27" t="s">
        <v>2</v>
      </c>
      <c r="B44" s="50">
        <v>14246546.387000002</v>
      </c>
      <c r="C44" s="16">
        <v>19600972.328000002</v>
      </c>
      <c r="D44" s="50">
        <f t="shared" si="0"/>
        <v>33847518.715000004</v>
      </c>
      <c r="E44" s="62">
        <f t="shared" si="1"/>
        <v>2.963833695395188E-3</v>
      </c>
    </row>
    <row r="45" spans="1:5" x14ac:dyDescent="0.2">
      <c r="A45" s="27" t="s">
        <v>43</v>
      </c>
      <c r="B45" s="50">
        <v>179000735.56600001</v>
      </c>
      <c r="C45" s="16">
        <v>27436610.173</v>
      </c>
      <c r="D45" s="50">
        <f t="shared" si="0"/>
        <v>206437345.73900002</v>
      </c>
      <c r="E45" s="62">
        <f t="shared" si="1"/>
        <v>1.8076538089571877E-2</v>
      </c>
    </row>
    <row r="46" spans="1:5" x14ac:dyDescent="0.2">
      <c r="A46" s="27" t="s">
        <v>44</v>
      </c>
      <c r="B46" s="50">
        <v>193524608.12600002</v>
      </c>
      <c r="C46" s="16">
        <v>55255403.189999998</v>
      </c>
      <c r="D46" s="50">
        <f t="shared" si="0"/>
        <v>248780011.31600001</v>
      </c>
      <c r="E46" s="62">
        <f t="shared" si="1"/>
        <v>2.1784243225852574E-2</v>
      </c>
    </row>
    <row r="47" spans="1:5" x14ac:dyDescent="0.2">
      <c r="A47" s="27" t="s">
        <v>45</v>
      </c>
      <c r="B47" s="50">
        <v>83026490.68900001</v>
      </c>
      <c r="C47" s="16">
        <v>11699309.858000003</v>
      </c>
      <c r="D47" s="50">
        <f t="shared" si="0"/>
        <v>94725800.547000021</v>
      </c>
      <c r="E47" s="62">
        <f t="shared" si="1"/>
        <v>8.2945967723200825E-3</v>
      </c>
    </row>
    <row r="48" spans="1:5" x14ac:dyDescent="0.2">
      <c r="A48" s="27" t="s">
        <v>46</v>
      </c>
      <c r="B48" s="50">
        <v>1037595853.9449999</v>
      </c>
      <c r="C48" s="16">
        <v>145888374.55399999</v>
      </c>
      <c r="D48" s="50">
        <f t="shared" si="0"/>
        <v>1183484228.4989998</v>
      </c>
      <c r="E48" s="62">
        <f t="shared" si="1"/>
        <v>0.10363094748329807</v>
      </c>
    </row>
    <row r="49" spans="1:5" x14ac:dyDescent="0.2">
      <c r="A49" s="27" t="s">
        <v>47</v>
      </c>
      <c r="B49" s="50">
        <v>54484903.610999994</v>
      </c>
      <c r="C49" s="16">
        <v>5292884.2529999996</v>
      </c>
      <c r="D49" s="50">
        <f t="shared" si="0"/>
        <v>59777787.863999993</v>
      </c>
      <c r="E49" s="62">
        <f t="shared" si="1"/>
        <v>5.2343991120682269E-3</v>
      </c>
    </row>
    <row r="50" spans="1:5" x14ac:dyDescent="0.2">
      <c r="A50" s="27" t="s">
        <v>48</v>
      </c>
      <c r="B50" s="50">
        <v>41149567.049000002</v>
      </c>
      <c r="C50" s="16">
        <v>10022177.152000001</v>
      </c>
      <c r="D50" s="50">
        <f t="shared" si="0"/>
        <v>51171744.201000005</v>
      </c>
      <c r="E50" s="62">
        <f t="shared" si="1"/>
        <v>4.4808170723561738E-3</v>
      </c>
    </row>
    <row r="51" spans="1:5" x14ac:dyDescent="0.2">
      <c r="A51" s="27" t="s">
        <v>49</v>
      </c>
      <c r="B51" s="50">
        <v>117406476.491</v>
      </c>
      <c r="C51" s="16">
        <v>11721183.932999998</v>
      </c>
      <c r="D51" s="50">
        <f t="shared" si="0"/>
        <v>129127660.42399999</v>
      </c>
      <c r="E51" s="62">
        <f t="shared" si="1"/>
        <v>1.1306970953903166E-2</v>
      </c>
    </row>
    <row r="52" spans="1:5" x14ac:dyDescent="0.2">
      <c r="A52" s="27" t="s">
        <v>3</v>
      </c>
      <c r="B52" s="50">
        <v>28589086.591000002</v>
      </c>
      <c r="C52" s="16">
        <v>10008881.611</v>
      </c>
      <c r="D52" s="50">
        <f t="shared" si="0"/>
        <v>38597968.202</v>
      </c>
      <c r="E52" s="62">
        <f t="shared" si="1"/>
        <v>3.3798033969380022E-3</v>
      </c>
    </row>
    <row r="53" spans="1:5" x14ac:dyDescent="0.2">
      <c r="A53" s="27" t="s">
        <v>50</v>
      </c>
      <c r="B53" s="50">
        <v>676969408.35899985</v>
      </c>
      <c r="C53" s="16">
        <v>134683595.21799999</v>
      </c>
      <c r="D53" s="50">
        <f t="shared" si="0"/>
        <v>811653003.5769999</v>
      </c>
      <c r="E53" s="62">
        <f t="shared" si="1"/>
        <v>7.1071813010155624E-2</v>
      </c>
    </row>
    <row r="54" spans="1:5" x14ac:dyDescent="0.2">
      <c r="A54" s="27" t="s">
        <v>51</v>
      </c>
      <c r="B54" s="50">
        <v>193730805.20300001</v>
      </c>
      <c r="C54" s="16">
        <v>20427769.341000002</v>
      </c>
      <c r="D54" s="50">
        <f t="shared" si="0"/>
        <v>214158574.544</v>
      </c>
      <c r="E54" s="62">
        <f t="shared" si="1"/>
        <v>1.8752641950974671E-2</v>
      </c>
    </row>
    <row r="55" spans="1:5" x14ac:dyDescent="0.2">
      <c r="A55" s="27" t="s">
        <v>4</v>
      </c>
      <c r="B55" s="50">
        <v>587505992.95000005</v>
      </c>
      <c r="C55" s="16">
        <v>83734143.32599999</v>
      </c>
      <c r="D55" s="50">
        <f t="shared" si="0"/>
        <v>671240136.27600002</v>
      </c>
      <c r="E55" s="62">
        <f t="shared" si="1"/>
        <v>5.877666101163323E-2</v>
      </c>
    </row>
    <row r="56" spans="1:5" x14ac:dyDescent="0.2">
      <c r="A56" s="27" t="s">
        <v>52</v>
      </c>
      <c r="B56" s="50">
        <v>237755558.79499996</v>
      </c>
      <c r="C56" s="16">
        <v>35049322.627999999</v>
      </c>
      <c r="D56" s="50">
        <f t="shared" si="0"/>
        <v>272804881.42299998</v>
      </c>
      <c r="E56" s="62">
        <f t="shared" si="1"/>
        <v>2.3887963742271499E-2</v>
      </c>
    </row>
    <row r="57" spans="1:5" x14ac:dyDescent="0.2">
      <c r="A57" s="27" t="s">
        <v>53</v>
      </c>
      <c r="B57" s="50">
        <v>358032072.70199996</v>
      </c>
      <c r="C57" s="16">
        <v>48262358.853</v>
      </c>
      <c r="D57" s="50">
        <f t="shared" si="0"/>
        <v>406294431.55499995</v>
      </c>
      <c r="E57" s="62">
        <f t="shared" si="1"/>
        <v>3.5576880439406905E-2</v>
      </c>
    </row>
    <row r="58" spans="1:5" x14ac:dyDescent="0.2">
      <c r="A58" s="27" t="s">
        <v>54</v>
      </c>
      <c r="B58" s="50">
        <v>314327180.43800002</v>
      </c>
      <c r="C58" s="16">
        <v>95247393.584000006</v>
      </c>
      <c r="D58" s="50">
        <f t="shared" si="0"/>
        <v>409574574.02200001</v>
      </c>
      <c r="E58" s="62">
        <f t="shared" si="1"/>
        <v>3.5864103761484079E-2</v>
      </c>
    </row>
    <row r="59" spans="1:5" x14ac:dyDescent="0.2">
      <c r="A59" s="27" t="s">
        <v>55</v>
      </c>
      <c r="B59" s="50">
        <v>33294731.320999995</v>
      </c>
      <c r="C59" s="16">
        <v>7907766.5060000001</v>
      </c>
      <c r="D59" s="50">
        <f t="shared" si="0"/>
        <v>41202497.826999992</v>
      </c>
      <c r="E59" s="62">
        <f t="shared" si="1"/>
        <v>3.6078671651636187E-3</v>
      </c>
    </row>
    <row r="60" spans="1:5" x14ac:dyDescent="0.2">
      <c r="A60" s="27" t="s">
        <v>69</v>
      </c>
      <c r="B60" s="50">
        <v>125420768.384</v>
      </c>
      <c r="C60" s="16">
        <v>26371819.369000003</v>
      </c>
      <c r="D60" s="50">
        <f t="shared" si="0"/>
        <v>151792587.75300002</v>
      </c>
      <c r="E60" s="62">
        <f t="shared" si="1"/>
        <v>1.3291609056536195E-2</v>
      </c>
    </row>
    <row r="61" spans="1:5" x14ac:dyDescent="0.2">
      <c r="A61" s="27" t="s">
        <v>70</v>
      </c>
      <c r="B61" s="50">
        <v>150012860.803</v>
      </c>
      <c r="C61" s="16">
        <v>28290380.73</v>
      </c>
      <c r="D61" s="50">
        <f t="shared" si="0"/>
        <v>178303241.53299999</v>
      </c>
      <c r="E61" s="62">
        <f t="shared" si="1"/>
        <v>1.5612995437077554E-2</v>
      </c>
    </row>
    <row r="62" spans="1:5" x14ac:dyDescent="0.2">
      <c r="A62" s="27" t="s">
        <v>56</v>
      </c>
      <c r="B62" s="50">
        <v>74497055.937000006</v>
      </c>
      <c r="C62" s="16">
        <v>11748089.052000001</v>
      </c>
      <c r="D62" s="50">
        <f t="shared" si="0"/>
        <v>86245144.989000008</v>
      </c>
      <c r="E62" s="62">
        <f t="shared" si="1"/>
        <v>7.5519942520738377E-3</v>
      </c>
    </row>
    <row r="63" spans="1:5" x14ac:dyDescent="0.2">
      <c r="A63" s="27" t="s">
        <v>6</v>
      </c>
      <c r="B63" s="50">
        <v>173504295.28</v>
      </c>
      <c r="C63" s="16">
        <v>23537422.664999999</v>
      </c>
      <c r="D63" s="50">
        <f t="shared" si="0"/>
        <v>197041717.94499999</v>
      </c>
      <c r="E63" s="62">
        <f t="shared" si="1"/>
        <v>1.7253816681845526E-2</v>
      </c>
    </row>
    <row r="64" spans="1:5" x14ac:dyDescent="0.2">
      <c r="A64" s="27" t="s">
        <v>5</v>
      </c>
      <c r="B64" s="50">
        <v>193635850.13200003</v>
      </c>
      <c r="C64" s="16">
        <v>19737033.293999996</v>
      </c>
      <c r="D64" s="50">
        <f t="shared" si="0"/>
        <v>213372883.42600003</v>
      </c>
      <c r="E64" s="62">
        <f t="shared" si="1"/>
        <v>1.8683843471851029E-2</v>
      </c>
    </row>
    <row r="65" spans="1:5" x14ac:dyDescent="0.2">
      <c r="A65" s="27" t="s">
        <v>57</v>
      </c>
      <c r="B65" s="50">
        <v>72895735.130999997</v>
      </c>
      <c r="C65" s="16">
        <v>37154215.585000001</v>
      </c>
      <c r="D65" s="50">
        <f t="shared" si="0"/>
        <v>110049950.71599999</v>
      </c>
      <c r="E65" s="62">
        <f t="shared" si="1"/>
        <v>9.6364449889236297E-3</v>
      </c>
    </row>
    <row r="66" spans="1:5" x14ac:dyDescent="0.2">
      <c r="A66" s="27" t="s">
        <v>58</v>
      </c>
      <c r="B66" s="50">
        <v>27049769.899</v>
      </c>
      <c r="C66" s="16">
        <v>9334461.4280000012</v>
      </c>
      <c r="D66" s="50">
        <f t="shared" si="0"/>
        <v>36384231.327</v>
      </c>
      <c r="E66" s="62">
        <f t="shared" si="1"/>
        <v>3.1859591155267279E-3</v>
      </c>
    </row>
    <row r="67" spans="1:5" x14ac:dyDescent="0.2">
      <c r="A67" s="27" t="s">
        <v>59</v>
      </c>
      <c r="B67" s="50">
        <v>11913555.551000001</v>
      </c>
      <c r="C67" s="16">
        <v>7558711.9340000004</v>
      </c>
      <c r="D67" s="50">
        <f t="shared" si="0"/>
        <v>19472267.484999999</v>
      </c>
      <c r="E67" s="62">
        <f t="shared" si="1"/>
        <v>1.7050751336822507E-3</v>
      </c>
    </row>
    <row r="68" spans="1:5" x14ac:dyDescent="0.2">
      <c r="A68" s="27" t="s">
        <v>60</v>
      </c>
      <c r="B68" s="50">
        <v>4656082.9740000004</v>
      </c>
      <c r="C68" s="16">
        <v>3242753.568</v>
      </c>
      <c r="D68" s="50">
        <f t="shared" si="0"/>
        <v>7898836.5420000004</v>
      </c>
      <c r="E68" s="62">
        <f t="shared" si="1"/>
        <v>6.9165595548436958E-4</v>
      </c>
    </row>
    <row r="69" spans="1:5" x14ac:dyDescent="0.2">
      <c r="A69" s="27" t="s">
        <v>61</v>
      </c>
      <c r="B69" s="50">
        <v>236280051.92399999</v>
      </c>
      <c r="C69" s="16">
        <v>34324383.187999994</v>
      </c>
      <c r="D69" s="50">
        <f t="shared" si="0"/>
        <v>270604435.11199999</v>
      </c>
      <c r="E69" s="62">
        <f t="shared" si="1"/>
        <v>2.3695283239562756E-2</v>
      </c>
    </row>
    <row r="70" spans="1:5" x14ac:dyDescent="0.2">
      <c r="A70" s="27" t="s">
        <v>62</v>
      </c>
      <c r="B70" s="50">
        <v>11905555.053000001</v>
      </c>
      <c r="C70" s="16">
        <v>3311255.6950000003</v>
      </c>
      <c r="D70" s="50">
        <f t="shared" si="0"/>
        <v>15216810.748000002</v>
      </c>
      <c r="E70" s="62">
        <f t="shared" si="1"/>
        <v>1.3324491172047811E-3</v>
      </c>
    </row>
    <row r="71" spans="1:5" x14ac:dyDescent="0.2">
      <c r="A71" s="27" t="s">
        <v>63</v>
      </c>
      <c r="B71" s="50">
        <v>54379325.745999999</v>
      </c>
      <c r="C71" s="16">
        <v>18633809.559999999</v>
      </c>
      <c r="D71" s="50">
        <f t="shared" si="0"/>
        <v>73013135.305999994</v>
      </c>
      <c r="E71" s="62">
        <f t="shared" si="1"/>
        <v>6.3933428163072611E-3</v>
      </c>
    </row>
    <row r="72" spans="1:5" x14ac:dyDescent="0.2">
      <c r="A72" s="27" t="s">
        <v>64</v>
      </c>
      <c r="B72" s="50">
        <v>11744153.629999999</v>
      </c>
      <c r="C72" s="16">
        <v>2691786.6979999999</v>
      </c>
      <c r="D72" s="50">
        <f>SUM(B72:C72)</f>
        <v>14435940.327999998</v>
      </c>
      <c r="E72" s="62">
        <f>(D72/D$73)</f>
        <v>1.2640727590433258E-3</v>
      </c>
    </row>
    <row r="73" spans="1:5" x14ac:dyDescent="0.2">
      <c r="A73" s="31" t="s">
        <v>66</v>
      </c>
      <c r="B73" s="53">
        <f>SUM(B6:B72)</f>
        <v>9459053159.0000019</v>
      </c>
      <c r="C73" s="53">
        <f>SUM(C6:C72)</f>
        <v>1961128333.5</v>
      </c>
      <c r="D73" s="53">
        <f>SUM(D6:D72)</f>
        <v>11420181492.499998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0.82827520431370272</v>
      </c>
      <c r="C74" s="33">
        <f>(C73/$D73)</f>
        <v>0.17172479568629764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</sheetData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6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107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118262110.15499997</v>
      </c>
      <c r="C6" s="46">
        <v>17207307.397</v>
      </c>
      <c r="D6" s="46">
        <f>SUM(B6:C6)</f>
        <v>135469417.55199999</v>
      </c>
      <c r="E6" s="61">
        <f>(D6/D$73)</f>
        <v>1.2728641014974134E-2</v>
      </c>
    </row>
    <row r="7" spans="1:5" x14ac:dyDescent="0.2">
      <c r="A7" s="27" t="s">
        <v>8</v>
      </c>
      <c r="B7" s="50">
        <v>17801737.197999999</v>
      </c>
      <c r="C7" s="16">
        <v>3369880.3060000003</v>
      </c>
      <c r="D7" s="50">
        <f>SUM(B7:C7)</f>
        <v>21171617.504000001</v>
      </c>
      <c r="E7" s="62">
        <f>(D7/D$73)</f>
        <v>1.9892749506457163E-3</v>
      </c>
    </row>
    <row r="8" spans="1:5" x14ac:dyDescent="0.2">
      <c r="A8" s="27" t="s">
        <v>9</v>
      </c>
      <c r="B8" s="50">
        <v>101462190.426</v>
      </c>
      <c r="C8" s="16">
        <v>16452690.075999999</v>
      </c>
      <c r="D8" s="50">
        <f t="shared" ref="D8:D71" si="0">SUM(B8:C8)</f>
        <v>117914880.502</v>
      </c>
      <c r="E8" s="62">
        <f t="shared" ref="E8:E71" si="1">(D8/D$73)</f>
        <v>1.1079225196029292E-2</v>
      </c>
    </row>
    <row r="9" spans="1:5" x14ac:dyDescent="0.2">
      <c r="A9" s="27" t="s">
        <v>10</v>
      </c>
      <c r="B9" s="50">
        <v>13368184.128000002</v>
      </c>
      <c r="C9" s="16">
        <v>2862599.5180000002</v>
      </c>
      <c r="D9" s="50">
        <f t="shared" si="0"/>
        <v>16230783.646000002</v>
      </c>
      <c r="E9" s="62">
        <f t="shared" si="1"/>
        <v>1.5250365887366805E-3</v>
      </c>
    </row>
    <row r="10" spans="1:5" x14ac:dyDescent="0.2">
      <c r="A10" s="27" t="s">
        <v>11</v>
      </c>
      <c r="B10" s="50">
        <v>247284877.07600003</v>
      </c>
      <c r="C10" s="16">
        <v>187607808.463</v>
      </c>
      <c r="D10" s="50">
        <f t="shared" si="0"/>
        <v>434892685.53900003</v>
      </c>
      <c r="E10" s="62">
        <f t="shared" si="1"/>
        <v>4.0862306595059544E-2</v>
      </c>
    </row>
    <row r="11" spans="1:5" x14ac:dyDescent="0.2">
      <c r="A11" s="27" t="s">
        <v>12</v>
      </c>
      <c r="B11" s="50">
        <v>749828484.01499987</v>
      </c>
      <c r="C11" s="16">
        <v>104180565.418</v>
      </c>
      <c r="D11" s="50">
        <f t="shared" si="0"/>
        <v>854009049.43299985</v>
      </c>
      <c r="E11" s="62">
        <f t="shared" si="1"/>
        <v>8.0242277631402362E-2</v>
      </c>
    </row>
    <row r="12" spans="1:5" x14ac:dyDescent="0.2">
      <c r="A12" s="27" t="s">
        <v>13</v>
      </c>
      <c r="B12" s="50">
        <v>4548124.7030000007</v>
      </c>
      <c r="C12" s="16">
        <v>2440268.0469999998</v>
      </c>
      <c r="D12" s="50">
        <f t="shared" si="0"/>
        <v>6988392.75</v>
      </c>
      <c r="E12" s="62">
        <f t="shared" si="1"/>
        <v>6.5662600603013104E-4</v>
      </c>
    </row>
    <row r="13" spans="1:5" x14ac:dyDescent="0.2">
      <c r="A13" s="27" t="s">
        <v>14</v>
      </c>
      <c r="B13" s="50">
        <v>87970427.155000001</v>
      </c>
      <c r="C13" s="16">
        <v>16252867.177999999</v>
      </c>
      <c r="D13" s="50">
        <f t="shared" si="0"/>
        <v>104223294.333</v>
      </c>
      <c r="E13" s="62">
        <f t="shared" si="1"/>
        <v>9.7927703753027586E-3</v>
      </c>
    </row>
    <row r="14" spans="1:5" x14ac:dyDescent="0.2">
      <c r="A14" s="27" t="s">
        <v>15</v>
      </c>
      <c r="B14" s="50">
        <v>57402514.164000005</v>
      </c>
      <c r="C14" s="16">
        <v>7940444.7329999991</v>
      </c>
      <c r="D14" s="50">
        <f t="shared" si="0"/>
        <v>65342958.897</v>
      </c>
      <c r="E14" s="62">
        <f t="shared" si="1"/>
        <v>6.1395928445389858E-3</v>
      </c>
    </row>
    <row r="15" spans="1:5" x14ac:dyDescent="0.2">
      <c r="A15" s="27" t="s">
        <v>16</v>
      </c>
      <c r="B15" s="50">
        <v>72936561.069000006</v>
      </c>
      <c r="C15" s="16">
        <v>9950682.5439999998</v>
      </c>
      <c r="D15" s="50">
        <f t="shared" si="0"/>
        <v>82887243.613000005</v>
      </c>
      <c r="E15" s="62">
        <f t="shared" si="1"/>
        <v>7.7880453591350719E-3</v>
      </c>
    </row>
    <row r="16" spans="1:5" x14ac:dyDescent="0.2">
      <c r="A16" s="27" t="s">
        <v>17</v>
      </c>
      <c r="B16" s="50">
        <v>154722148.95899999</v>
      </c>
      <c r="C16" s="16">
        <v>16712478.927000001</v>
      </c>
      <c r="D16" s="50">
        <f t="shared" si="0"/>
        <v>171434627.88599998</v>
      </c>
      <c r="E16" s="62">
        <f t="shared" si="1"/>
        <v>1.6107914799729294E-2</v>
      </c>
    </row>
    <row r="17" spans="1:5" x14ac:dyDescent="0.2">
      <c r="A17" s="27" t="s">
        <v>18</v>
      </c>
      <c r="B17" s="50">
        <v>51840463.236000001</v>
      </c>
      <c r="C17" s="16">
        <v>31649839.684999999</v>
      </c>
      <c r="D17" s="50">
        <f t="shared" si="0"/>
        <v>83490302.921000004</v>
      </c>
      <c r="E17" s="62">
        <f t="shared" si="1"/>
        <v>7.8447085203192136E-3</v>
      </c>
    </row>
    <row r="18" spans="1:5" x14ac:dyDescent="0.2">
      <c r="A18" s="27" t="s">
        <v>71</v>
      </c>
      <c r="B18" s="50">
        <v>11466272.841</v>
      </c>
      <c r="C18" s="16">
        <v>3588870.3739999998</v>
      </c>
      <c r="D18" s="50">
        <f t="shared" si="0"/>
        <v>15055143.215</v>
      </c>
      <c r="E18" s="62">
        <f t="shared" si="1"/>
        <v>1.414573981904076E-3</v>
      </c>
    </row>
    <row r="19" spans="1:5" x14ac:dyDescent="0.2">
      <c r="A19" s="27" t="s">
        <v>19</v>
      </c>
      <c r="B19" s="50">
        <v>7062949.0920000002</v>
      </c>
      <c r="C19" s="16">
        <v>3639873.8749999995</v>
      </c>
      <c r="D19" s="50">
        <f t="shared" si="0"/>
        <v>10702822.967</v>
      </c>
      <c r="E19" s="62">
        <f t="shared" si="1"/>
        <v>1.0056320744235171E-3</v>
      </c>
    </row>
    <row r="20" spans="1:5" x14ac:dyDescent="0.2">
      <c r="A20" s="27" t="s">
        <v>20</v>
      </c>
      <c r="B20" s="50">
        <v>457088397.23900002</v>
      </c>
      <c r="C20" s="16">
        <v>120079143.383</v>
      </c>
      <c r="D20" s="50">
        <f t="shared" si="0"/>
        <v>577167540.62199998</v>
      </c>
      <c r="E20" s="62">
        <f t="shared" si="1"/>
        <v>5.4230383232089702E-2</v>
      </c>
    </row>
    <row r="21" spans="1:5" x14ac:dyDescent="0.2">
      <c r="A21" s="27" t="s">
        <v>22</v>
      </c>
      <c r="B21" s="50">
        <v>135732152.773</v>
      </c>
      <c r="C21" s="16">
        <v>30607357.520999998</v>
      </c>
      <c r="D21" s="50">
        <f t="shared" si="0"/>
        <v>166339510.294</v>
      </c>
      <c r="E21" s="62">
        <f t="shared" si="1"/>
        <v>1.5629180012722822E-2</v>
      </c>
    </row>
    <row r="22" spans="1:5" x14ac:dyDescent="0.2">
      <c r="A22" s="27" t="s">
        <v>21</v>
      </c>
      <c r="B22" s="50">
        <v>44626840.751000002</v>
      </c>
      <c r="C22" s="16">
        <v>5373593.4520000005</v>
      </c>
      <c r="D22" s="50">
        <f t="shared" si="0"/>
        <v>50000434.203000002</v>
      </c>
      <c r="E22" s="62">
        <f t="shared" si="1"/>
        <v>4.6980166377295048E-3</v>
      </c>
    </row>
    <row r="23" spans="1:5" x14ac:dyDescent="0.2">
      <c r="A23" s="27" t="s">
        <v>23</v>
      </c>
      <c r="B23" s="50">
        <v>6436361.0099999998</v>
      </c>
      <c r="C23" s="16">
        <v>1351845.568</v>
      </c>
      <c r="D23" s="50">
        <f t="shared" si="0"/>
        <v>7788206.5779999997</v>
      </c>
      <c r="E23" s="62">
        <f t="shared" si="1"/>
        <v>7.3177612684257535E-4</v>
      </c>
    </row>
    <row r="24" spans="1:5" x14ac:dyDescent="0.2">
      <c r="A24" s="27" t="s">
        <v>24</v>
      </c>
      <c r="B24" s="50">
        <v>25254358.600000001</v>
      </c>
      <c r="C24" s="16">
        <v>20716383.991000004</v>
      </c>
      <c r="D24" s="50">
        <f t="shared" si="0"/>
        <v>45970742.591000006</v>
      </c>
      <c r="E24" s="62">
        <f t="shared" si="1"/>
        <v>4.319388760994804E-3</v>
      </c>
    </row>
    <row r="25" spans="1:5" x14ac:dyDescent="0.2">
      <c r="A25" s="27" t="s">
        <v>25</v>
      </c>
      <c r="B25" s="50">
        <v>7597417.4609999992</v>
      </c>
      <c r="C25" s="16">
        <v>1185367.8619999997</v>
      </c>
      <c r="D25" s="50">
        <f t="shared" si="0"/>
        <v>8782785.3229999989</v>
      </c>
      <c r="E25" s="62">
        <f t="shared" si="1"/>
        <v>8.2522626514680987E-4</v>
      </c>
    </row>
    <row r="26" spans="1:5" x14ac:dyDescent="0.2">
      <c r="A26" s="27" t="s">
        <v>26</v>
      </c>
      <c r="B26" s="50">
        <v>5696670.6270000003</v>
      </c>
      <c r="C26" s="16">
        <v>7312335.7910000002</v>
      </c>
      <c r="D26" s="50">
        <f t="shared" si="0"/>
        <v>13009006.418000001</v>
      </c>
      <c r="E26" s="62">
        <f t="shared" si="1"/>
        <v>1.2223199571420314E-3</v>
      </c>
    </row>
    <row r="27" spans="1:5" x14ac:dyDescent="0.2">
      <c r="A27" s="27" t="s">
        <v>27</v>
      </c>
      <c r="B27" s="50">
        <v>6595404.3909999998</v>
      </c>
      <c r="C27" s="16">
        <v>1202912.4359999998</v>
      </c>
      <c r="D27" s="50">
        <f t="shared" si="0"/>
        <v>7798316.8269999996</v>
      </c>
      <c r="E27" s="62">
        <f t="shared" si="1"/>
        <v>7.3272608095338858E-4</v>
      </c>
    </row>
    <row r="28" spans="1:5" x14ac:dyDescent="0.2">
      <c r="A28" s="27" t="s">
        <v>28</v>
      </c>
      <c r="B28" s="50">
        <v>15392062.179</v>
      </c>
      <c r="C28" s="16">
        <v>38956514.477000006</v>
      </c>
      <c r="D28" s="50">
        <f t="shared" si="0"/>
        <v>54348576.656000003</v>
      </c>
      <c r="E28" s="62">
        <f t="shared" si="1"/>
        <v>5.1065660016105562E-3</v>
      </c>
    </row>
    <row r="29" spans="1:5" x14ac:dyDescent="0.2">
      <c r="A29" s="27" t="s">
        <v>29</v>
      </c>
      <c r="B29" s="50">
        <v>12348088.857999999</v>
      </c>
      <c r="C29" s="16">
        <v>4395179.0690000001</v>
      </c>
      <c r="D29" s="50">
        <f t="shared" si="0"/>
        <v>16743267.926999999</v>
      </c>
      <c r="E29" s="62">
        <f t="shared" si="1"/>
        <v>1.5731893641493461E-3</v>
      </c>
    </row>
    <row r="30" spans="1:5" x14ac:dyDescent="0.2">
      <c r="A30" s="27" t="s">
        <v>30</v>
      </c>
      <c r="B30" s="50">
        <v>18856081.784000002</v>
      </c>
      <c r="C30" s="16">
        <v>10552703.480999999</v>
      </c>
      <c r="D30" s="50">
        <f t="shared" si="0"/>
        <v>29408785.265000001</v>
      </c>
      <c r="E30" s="62">
        <f t="shared" si="1"/>
        <v>2.7632352533069524E-3</v>
      </c>
    </row>
    <row r="31" spans="1:5" x14ac:dyDescent="0.2">
      <c r="A31" s="27" t="s">
        <v>31</v>
      </c>
      <c r="B31" s="50">
        <v>73380974.287000015</v>
      </c>
      <c r="C31" s="16">
        <v>15217231.687000001</v>
      </c>
      <c r="D31" s="50">
        <f t="shared" si="0"/>
        <v>88598205.974000022</v>
      </c>
      <c r="E31" s="62">
        <f t="shared" si="1"/>
        <v>8.3246446230633691E-3</v>
      </c>
    </row>
    <row r="32" spans="1:5" x14ac:dyDescent="0.2">
      <c r="A32" s="27" t="s">
        <v>32</v>
      </c>
      <c r="B32" s="50">
        <v>42344264.401000001</v>
      </c>
      <c r="C32" s="16">
        <v>12665425.992999999</v>
      </c>
      <c r="D32" s="50">
        <f t="shared" si="0"/>
        <v>55009690.394000001</v>
      </c>
      <c r="E32" s="62">
        <f t="shared" si="1"/>
        <v>5.1686839289858582E-3</v>
      </c>
    </row>
    <row r="33" spans="1:5" x14ac:dyDescent="0.2">
      <c r="A33" s="27" t="s">
        <v>33</v>
      </c>
      <c r="B33" s="50">
        <v>586938560.08700001</v>
      </c>
      <c r="C33" s="16">
        <v>123687290.758</v>
      </c>
      <c r="D33" s="50">
        <f t="shared" si="0"/>
        <v>710625850.84500003</v>
      </c>
      <c r="E33" s="62">
        <f t="shared" si="1"/>
        <v>6.6770061574188994E-2</v>
      </c>
    </row>
    <row r="34" spans="1:5" x14ac:dyDescent="0.2">
      <c r="A34" s="27" t="s">
        <v>34</v>
      </c>
      <c r="B34" s="50">
        <v>8321003.9219999993</v>
      </c>
      <c r="C34" s="16">
        <v>3886846.5019999999</v>
      </c>
      <c r="D34" s="50">
        <f t="shared" si="0"/>
        <v>12207850.423999999</v>
      </c>
      <c r="E34" s="62">
        <f t="shared" si="1"/>
        <v>1.1470437270607553E-3</v>
      </c>
    </row>
    <row r="35" spans="1:5" x14ac:dyDescent="0.2">
      <c r="A35" s="27" t="s">
        <v>35</v>
      </c>
      <c r="B35" s="50">
        <v>71765333.628999993</v>
      </c>
      <c r="C35" s="16">
        <v>18784965.781000003</v>
      </c>
      <c r="D35" s="50">
        <f t="shared" si="0"/>
        <v>90550299.409999996</v>
      </c>
      <c r="E35" s="62">
        <f t="shared" si="1"/>
        <v>8.508062379067179E-3</v>
      </c>
    </row>
    <row r="36" spans="1:5" x14ac:dyDescent="0.2">
      <c r="A36" s="27" t="s">
        <v>36</v>
      </c>
      <c r="B36" s="50">
        <v>33525372.153999995</v>
      </c>
      <c r="C36" s="16">
        <v>23722970.112999998</v>
      </c>
      <c r="D36" s="50">
        <f t="shared" si="0"/>
        <v>57248342.26699999</v>
      </c>
      <c r="E36" s="62">
        <f t="shared" si="1"/>
        <v>5.379026577266445E-3</v>
      </c>
    </row>
    <row r="37" spans="1:5" x14ac:dyDescent="0.2">
      <c r="A37" s="27" t="s">
        <v>37</v>
      </c>
      <c r="B37" s="50">
        <v>8587383.756000001</v>
      </c>
      <c r="C37" s="16">
        <v>4635782.9979999997</v>
      </c>
      <c r="D37" s="50">
        <f t="shared" si="0"/>
        <v>13223166.754000001</v>
      </c>
      <c r="E37" s="62">
        <f t="shared" si="1"/>
        <v>1.2424423588312825E-3</v>
      </c>
    </row>
    <row r="38" spans="1:5" x14ac:dyDescent="0.2">
      <c r="A38" s="27" t="s">
        <v>38</v>
      </c>
      <c r="B38" s="50">
        <v>2336526.9620000003</v>
      </c>
      <c r="C38" s="16">
        <v>1335881.2229999998</v>
      </c>
      <c r="D38" s="50">
        <f t="shared" si="0"/>
        <v>3672408.1850000001</v>
      </c>
      <c r="E38" s="62">
        <f t="shared" si="1"/>
        <v>3.4505769857152242E-4</v>
      </c>
    </row>
    <row r="39" spans="1:5" x14ac:dyDescent="0.2">
      <c r="A39" s="27" t="s">
        <v>39</v>
      </c>
      <c r="B39" s="50">
        <v>144969098.86899999</v>
      </c>
      <c r="C39" s="16">
        <v>18947992.340999998</v>
      </c>
      <c r="D39" s="50">
        <f t="shared" si="0"/>
        <v>163917091.20999998</v>
      </c>
      <c r="E39" s="62">
        <f t="shared" si="1"/>
        <v>1.540157068609216E-2</v>
      </c>
    </row>
    <row r="40" spans="1:5" x14ac:dyDescent="0.2">
      <c r="A40" s="27" t="s">
        <v>1</v>
      </c>
      <c r="B40" s="50">
        <v>329296326.81699997</v>
      </c>
      <c r="C40" s="16">
        <v>48509897.152000003</v>
      </c>
      <c r="D40" s="50">
        <f t="shared" si="0"/>
        <v>377806223.96899998</v>
      </c>
      <c r="E40" s="62">
        <f t="shared" si="1"/>
        <v>3.5498490249863193E-2</v>
      </c>
    </row>
    <row r="41" spans="1:5" x14ac:dyDescent="0.2">
      <c r="A41" s="27" t="s">
        <v>40</v>
      </c>
      <c r="B41" s="50">
        <v>118046397.35000002</v>
      </c>
      <c r="C41" s="16">
        <v>15929333.921000002</v>
      </c>
      <c r="D41" s="50">
        <f t="shared" si="0"/>
        <v>133975731.27100003</v>
      </c>
      <c r="E41" s="62">
        <f t="shared" si="1"/>
        <v>1.2588294973753855E-2</v>
      </c>
    </row>
    <row r="42" spans="1:5" x14ac:dyDescent="0.2">
      <c r="A42" s="27" t="s">
        <v>41</v>
      </c>
      <c r="B42" s="50">
        <v>21337674.078999996</v>
      </c>
      <c r="C42" s="16">
        <v>5157639.3650000002</v>
      </c>
      <c r="D42" s="50">
        <f t="shared" si="0"/>
        <v>26495313.443999998</v>
      </c>
      <c r="E42" s="62">
        <f t="shared" si="1"/>
        <v>2.4894868487822402E-3</v>
      </c>
    </row>
    <row r="43" spans="1:5" x14ac:dyDescent="0.2">
      <c r="A43" s="27" t="s">
        <v>42</v>
      </c>
      <c r="B43" s="50">
        <v>3705275.29</v>
      </c>
      <c r="C43" s="16">
        <v>2324372.196</v>
      </c>
      <c r="D43" s="50">
        <f t="shared" si="0"/>
        <v>6029647.4859999996</v>
      </c>
      <c r="E43" s="62">
        <f t="shared" si="1"/>
        <v>5.6654276428607991E-4</v>
      </c>
    </row>
    <row r="44" spans="1:5" x14ac:dyDescent="0.2">
      <c r="A44" s="27" t="s">
        <v>2</v>
      </c>
      <c r="B44" s="50">
        <v>12967841.666000001</v>
      </c>
      <c r="C44" s="16">
        <v>19536149.736000001</v>
      </c>
      <c r="D44" s="50">
        <f t="shared" si="0"/>
        <v>32503991.402000003</v>
      </c>
      <c r="E44" s="62">
        <f t="shared" si="1"/>
        <v>3.0540593263498222E-3</v>
      </c>
    </row>
    <row r="45" spans="1:5" x14ac:dyDescent="0.2">
      <c r="A45" s="27" t="s">
        <v>43</v>
      </c>
      <c r="B45" s="50">
        <v>165758873.43500003</v>
      </c>
      <c r="C45" s="16">
        <v>25248884.274999999</v>
      </c>
      <c r="D45" s="50">
        <f t="shared" si="0"/>
        <v>191007757.71000004</v>
      </c>
      <c r="E45" s="62">
        <f t="shared" si="1"/>
        <v>1.7946996620344255E-2</v>
      </c>
    </row>
    <row r="46" spans="1:5" x14ac:dyDescent="0.2">
      <c r="A46" s="27" t="s">
        <v>44</v>
      </c>
      <c r="B46" s="50">
        <v>181332875.995</v>
      </c>
      <c r="C46" s="16">
        <v>52920882.314999998</v>
      </c>
      <c r="D46" s="50">
        <f t="shared" si="0"/>
        <v>234253758.31</v>
      </c>
      <c r="E46" s="62">
        <f t="shared" si="1"/>
        <v>2.2010369940447739E-2</v>
      </c>
    </row>
    <row r="47" spans="1:5" x14ac:dyDescent="0.2">
      <c r="A47" s="27" t="s">
        <v>45</v>
      </c>
      <c r="B47" s="50">
        <v>76384536.13000001</v>
      </c>
      <c r="C47" s="16">
        <v>10849414.789999999</v>
      </c>
      <c r="D47" s="50">
        <f t="shared" si="0"/>
        <v>87233950.920000017</v>
      </c>
      <c r="E47" s="62">
        <f t="shared" si="1"/>
        <v>8.1964598773914196E-3</v>
      </c>
    </row>
    <row r="48" spans="1:5" x14ac:dyDescent="0.2">
      <c r="A48" s="27" t="s">
        <v>46</v>
      </c>
      <c r="B48" s="50">
        <v>930662354.26899981</v>
      </c>
      <c r="C48" s="16">
        <v>146896334.17200002</v>
      </c>
      <c r="D48" s="50">
        <f t="shared" si="0"/>
        <v>1077558688.4409997</v>
      </c>
      <c r="E48" s="62">
        <f t="shared" si="1"/>
        <v>0.10124689369441636</v>
      </c>
    </row>
    <row r="49" spans="1:5" x14ac:dyDescent="0.2">
      <c r="A49" s="27" t="s">
        <v>47</v>
      </c>
      <c r="B49" s="50">
        <v>53790661.597999997</v>
      </c>
      <c r="C49" s="16">
        <v>4898157.8109999998</v>
      </c>
      <c r="D49" s="50">
        <f t="shared" si="0"/>
        <v>58688819.408999994</v>
      </c>
      <c r="E49" s="62">
        <f t="shared" si="1"/>
        <v>5.5143731134967055E-3</v>
      </c>
    </row>
    <row r="50" spans="1:5" x14ac:dyDescent="0.2">
      <c r="A50" s="27" t="s">
        <v>48</v>
      </c>
      <c r="B50" s="50">
        <v>38691134.103</v>
      </c>
      <c r="C50" s="16">
        <v>9558077.9790000003</v>
      </c>
      <c r="D50" s="50">
        <f t="shared" si="0"/>
        <v>48249212.082000002</v>
      </c>
      <c r="E50" s="62">
        <f t="shared" si="1"/>
        <v>4.5334726534229782E-3</v>
      </c>
    </row>
    <row r="51" spans="1:5" x14ac:dyDescent="0.2">
      <c r="A51" s="27" t="s">
        <v>49</v>
      </c>
      <c r="B51" s="50">
        <v>114079347.26899999</v>
      </c>
      <c r="C51" s="16">
        <v>11106679.214000002</v>
      </c>
      <c r="D51" s="50">
        <f t="shared" si="0"/>
        <v>125186026.483</v>
      </c>
      <c r="E51" s="62">
        <f t="shared" si="1"/>
        <v>1.1762418559019097E-2</v>
      </c>
    </row>
    <row r="52" spans="1:5" x14ac:dyDescent="0.2">
      <c r="A52" s="27" t="s">
        <v>3</v>
      </c>
      <c r="B52" s="50">
        <v>25041395.289000001</v>
      </c>
      <c r="C52" s="16">
        <v>8932535.2239999995</v>
      </c>
      <c r="D52" s="50">
        <f t="shared" si="0"/>
        <v>33973930.512999997</v>
      </c>
      <c r="E52" s="62">
        <f t="shared" si="1"/>
        <v>3.1921740949514303E-3</v>
      </c>
    </row>
    <row r="53" spans="1:5" x14ac:dyDescent="0.2">
      <c r="A53" s="27" t="s">
        <v>50</v>
      </c>
      <c r="B53" s="50">
        <v>602771769.46700001</v>
      </c>
      <c r="C53" s="16">
        <v>126006095.99599999</v>
      </c>
      <c r="D53" s="50">
        <f t="shared" si="0"/>
        <v>728777865.46300006</v>
      </c>
      <c r="E53" s="62">
        <f t="shared" si="1"/>
        <v>6.8475616096724659E-2</v>
      </c>
    </row>
    <row r="54" spans="1:5" x14ac:dyDescent="0.2">
      <c r="A54" s="27" t="s">
        <v>51</v>
      </c>
      <c r="B54" s="50">
        <v>172998637.11600003</v>
      </c>
      <c r="C54" s="16">
        <v>19444527.123</v>
      </c>
      <c r="D54" s="50">
        <f t="shared" si="0"/>
        <v>192443164.23900002</v>
      </c>
      <c r="E54" s="62">
        <f t="shared" si="1"/>
        <v>1.8081866724227132E-2</v>
      </c>
    </row>
    <row r="55" spans="1:5" x14ac:dyDescent="0.2">
      <c r="A55" s="27" t="s">
        <v>4</v>
      </c>
      <c r="B55" s="50">
        <v>542179139.22500002</v>
      </c>
      <c r="C55" s="16">
        <v>79427584.908999994</v>
      </c>
      <c r="D55" s="50">
        <f t="shared" si="0"/>
        <v>621606724.13400006</v>
      </c>
      <c r="E55" s="62">
        <f t="shared" si="1"/>
        <v>5.8405867442064115E-2</v>
      </c>
    </row>
    <row r="56" spans="1:5" x14ac:dyDescent="0.2">
      <c r="A56" s="27" t="s">
        <v>52</v>
      </c>
      <c r="B56" s="50">
        <v>220740711.57199994</v>
      </c>
      <c r="C56" s="16">
        <v>32372607.514000006</v>
      </c>
      <c r="D56" s="50">
        <f t="shared" si="0"/>
        <v>253113319.08599994</v>
      </c>
      <c r="E56" s="62">
        <f t="shared" si="1"/>
        <v>2.3782405158105958E-2</v>
      </c>
    </row>
    <row r="57" spans="1:5" x14ac:dyDescent="0.2">
      <c r="A57" s="27" t="s">
        <v>53</v>
      </c>
      <c r="B57" s="50">
        <v>342512165.92500001</v>
      </c>
      <c r="C57" s="16">
        <v>45370780.925000004</v>
      </c>
      <c r="D57" s="50">
        <f t="shared" si="0"/>
        <v>387882946.85000002</v>
      </c>
      <c r="E57" s="62">
        <f t="shared" si="1"/>
        <v>3.6445294262734892E-2</v>
      </c>
    </row>
    <row r="58" spans="1:5" x14ac:dyDescent="0.2">
      <c r="A58" s="27" t="s">
        <v>54</v>
      </c>
      <c r="B58" s="50">
        <v>292039759.59600002</v>
      </c>
      <c r="C58" s="16">
        <v>90536434.173000008</v>
      </c>
      <c r="D58" s="50">
        <f t="shared" si="0"/>
        <v>382576193.76900005</v>
      </c>
      <c r="E58" s="62">
        <f t="shared" si="1"/>
        <v>3.5946674307443298E-2</v>
      </c>
    </row>
    <row r="59" spans="1:5" x14ac:dyDescent="0.2">
      <c r="A59" s="27" t="s">
        <v>55</v>
      </c>
      <c r="B59" s="50">
        <v>32729691.979000002</v>
      </c>
      <c r="C59" s="16">
        <v>7662793.7010000004</v>
      </c>
      <c r="D59" s="50">
        <f t="shared" si="0"/>
        <v>40392485.68</v>
      </c>
      <c r="E59" s="62">
        <f t="shared" si="1"/>
        <v>3.7952584370258328E-3</v>
      </c>
    </row>
    <row r="60" spans="1:5" x14ac:dyDescent="0.2">
      <c r="A60" s="27" t="s">
        <v>69</v>
      </c>
      <c r="B60" s="50">
        <v>123153201.95100002</v>
      </c>
      <c r="C60" s="16">
        <v>25809349.254000001</v>
      </c>
      <c r="D60" s="50">
        <f t="shared" si="0"/>
        <v>148962551.20500001</v>
      </c>
      <c r="E60" s="62">
        <f t="shared" si="1"/>
        <v>1.399644933318867E-2</v>
      </c>
    </row>
    <row r="61" spans="1:5" x14ac:dyDescent="0.2">
      <c r="A61" s="27" t="s">
        <v>70</v>
      </c>
      <c r="B61" s="50">
        <v>136644376.08700001</v>
      </c>
      <c r="C61" s="16">
        <v>26957595.457999997</v>
      </c>
      <c r="D61" s="50">
        <f t="shared" si="0"/>
        <v>163601971.54500002</v>
      </c>
      <c r="E61" s="62">
        <f t="shared" si="1"/>
        <v>1.5371962194633167E-2</v>
      </c>
    </row>
    <row r="62" spans="1:5" x14ac:dyDescent="0.2">
      <c r="A62" s="27" t="s">
        <v>56</v>
      </c>
      <c r="B62" s="50">
        <v>74142328.703000009</v>
      </c>
      <c r="C62" s="16">
        <v>10447541.346000001</v>
      </c>
      <c r="D62" s="50">
        <f t="shared" si="0"/>
        <v>84589870.04900001</v>
      </c>
      <c r="E62" s="62">
        <f t="shared" si="1"/>
        <v>7.9480233163602143E-3</v>
      </c>
    </row>
    <row r="63" spans="1:5" x14ac:dyDescent="0.2">
      <c r="A63" s="27" t="s">
        <v>6</v>
      </c>
      <c r="B63" s="50">
        <v>164188830.789</v>
      </c>
      <c r="C63" s="16">
        <v>22111862.037000004</v>
      </c>
      <c r="D63" s="50">
        <f t="shared" si="0"/>
        <v>186300692.82600001</v>
      </c>
      <c r="E63" s="62">
        <f t="shared" si="1"/>
        <v>1.7504723078276142E-2</v>
      </c>
    </row>
    <row r="64" spans="1:5" x14ac:dyDescent="0.2">
      <c r="A64" s="27" t="s">
        <v>5</v>
      </c>
      <c r="B64" s="50">
        <v>179891244.05600002</v>
      </c>
      <c r="C64" s="16">
        <v>18440013.883000001</v>
      </c>
      <c r="D64" s="50">
        <f t="shared" si="0"/>
        <v>198331257.93900001</v>
      </c>
      <c r="E64" s="62">
        <f t="shared" si="1"/>
        <v>1.8635109163178801E-2</v>
      </c>
    </row>
    <row r="65" spans="1:5" x14ac:dyDescent="0.2">
      <c r="A65" s="27" t="s">
        <v>57</v>
      </c>
      <c r="B65" s="50">
        <v>64994246.687999994</v>
      </c>
      <c r="C65" s="16">
        <v>35777077.233999997</v>
      </c>
      <c r="D65" s="50">
        <f t="shared" si="0"/>
        <v>100771323.92199999</v>
      </c>
      <c r="E65" s="62">
        <f t="shared" si="1"/>
        <v>9.4684249034617373E-3</v>
      </c>
    </row>
    <row r="66" spans="1:5" x14ac:dyDescent="0.2">
      <c r="A66" s="27" t="s">
        <v>58</v>
      </c>
      <c r="B66" s="50">
        <v>27984707.838</v>
      </c>
      <c r="C66" s="16">
        <v>9002568.8509999998</v>
      </c>
      <c r="D66" s="50">
        <f t="shared" si="0"/>
        <v>36987276.688999996</v>
      </c>
      <c r="E66" s="62">
        <f t="shared" si="1"/>
        <v>3.4753066456131043E-3</v>
      </c>
    </row>
    <row r="67" spans="1:5" x14ac:dyDescent="0.2">
      <c r="A67" s="27" t="s">
        <v>59</v>
      </c>
      <c r="B67" s="50">
        <v>11931755.708999999</v>
      </c>
      <c r="C67" s="16">
        <v>7327342.5460000001</v>
      </c>
      <c r="D67" s="50">
        <f t="shared" si="0"/>
        <v>19259098.254999999</v>
      </c>
      <c r="E67" s="62">
        <f t="shared" si="1"/>
        <v>1.8095755661303545E-3</v>
      </c>
    </row>
    <row r="68" spans="1:5" x14ac:dyDescent="0.2">
      <c r="A68" s="27" t="s">
        <v>60</v>
      </c>
      <c r="B68" s="50">
        <v>4801798.0710000005</v>
      </c>
      <c r="C68" s="16">
        <v>3154912.7460000003</v>
      </c>
      <c r="D68" s="50">
        <f t="shared" si="0"/>
        <v>7956710.8170000007</v>
      </c>
      <c r="E68" s="62">
        <f t="shared" si="1"/>
        <v>7.4760870371852689E-4</v>
      </c>
    </row>
    <row r="69" spans="1:5" x14ac:dyDescent="0.2">
      <c r="A69" s="27" t="s">
        <v>61</v>
      </c>
      <c r="B69" s="50">
        <v>233913819.741</v>
      </c>
      <c r="C69" s="16">
        <v>32103868.025000002</v>
      </c>
      <c r="D69" s="50">
        <f t="shared" si="0"/>
        <v>266017687.766</v>
      </c>
      <c r="E69" s="62">
        <f t="shared" si="1"/>
        <v>2.4994893403945999E-2</v>
      </c>
    </row>
    <row r="70" spans="1:5" x14ac:dyDescent="0.2">
      <c r="A70" s="27" t="s">
        <v>62</v>
      </c>
      <c r="B70" s="50">
        <v>12172801.280000001</v>
      </c>
      <c r="C70" s="16">
        <v>2983344.7229999998</v>
      </c>
      <c r="D70" s="50">
        <f t="shared" si="0"/>
        <v>15156146.003</v>
      </c>
      <c r="E70" s="62">
        <f t="shared" si="1"/>
        <v>1.4240641550604643E-3</v>
      </c>
    </row>
    <row r="71" spans="1:5" x14ac:dyDescent="0.2">
      <c r="A71" s="27" t="s">
        <v>63</v>
      </c>
      <c r="B71" s="50">
        <v>51262546.863000005</v>
      </c>
      <c r="C71" s="16">
        <v>17672413.080000002</v>
      </c>
      <c r="D71" s="50">
        <f t="shared" si="0"/>
        <v>68934959.943000004</v>
      </c>
      <c r="E71" s="62">
        <f t="shared" si="1"/>
        <v>6.4770955271824353E-3</v>
      </c>
    </row>
    <row r="72" spans="1:5" x14ac:dyDescent="0.2">
      <c r="A72" s="27" t="s">
        <v>64</v>
      </c>
      <c r="B72" s="50">
        <v>11465973.096999999</v>
      </c>
      <c r="C72" s="16">
        <v>2566896.8579999995</v>
      </c>
      <c r="D72" s="50">
        <f>SUM(B72:C72)</f>
        <v>14032869.954999998</v>
      </c>
      <c r="E72" s="62">
        <f>(D72/D$73)</f>
        <v>1.3185216803523062E-3</v>
      </c>
    </row>
    <row r="73" spans="1:5" x14ac:dyDescent="0.2">
      <c r="A73" s="31" t="s">
        <v>66</v>
      </c>
      <c r="B73" s="53">
        <f>SUM(B6:B72)</f>
        <v>8777363596.9999981</v>
      </c>
      <c r="C73" s="53">
        <f>SUM(C6:C72)</f>
        <v>1865517869.4999998</v>
      </c>
      <c r="D73" s="53">
        <f>SUM(D6:D72)</f>
        <v>10642881466.500002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0.82471684239160337</v>
      </c>
      <c r="C74" s="33">
        <f>(C73/$D73)</f>
        <v>0.1752831576083963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</sheetData>
  <printOptions horizontalCentered="1"/>
  <pageMargins left="0.5" right="0.5" top="0.5" bottom="0.5" header="0.3" footer="0.3"/>
  <pageSetup scale="75" orientation="portrait" horizontalDpi="200" verticalDpi="200" r:id="rId1"/>
  <headerFooter>
    <oddFooter>&amp;LOffice of Economic and Demographic Research&amp;RPage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106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118245917.37199999</v>
      </c>
      <c r="C6" s="46">
        <v>18100219.912999999</v>
      </c>
      <c r="D6" s="46">
        <f>SUM(B6:C6)</f>
        <v>136346137.285</v>
      </c>
      <c r="E6" s="61">
        <f>(D6/D$73)</f>
        <v>1.2762528514931386E-2</v>
      </c>
    </row>
    <row r="7" spans="1:5" x14ac:dyDescent="0.2">
      <c r="A7" s="27" t="s">
        <v>8</v>
      </c>
      <c r="B7" s="50">
        <v>16922135.699000001</v>
      </c>
      <c r="C7" s="16">
        <v>3520459.0149999997</v>
      </c>
      <c r="D7" s="50">
        <f>SUM(B7:C7)</f>
        <v>20442594.714000002</v>
      </c>
      <c r="E7" s="62">
        <f>(D7/D$73)</f>
        <v>1.9135063387330242E-3</v>
      </c>
    </row>
    <row r="8" spans="1:5" x14ac:dyDescent="0.2">
      <c r="A8" s="27" t="s">
        <v>9</v>
      </c>
      <c r="B8" s="50">
        <v>93453917.954999998</v>
      </c>
      <c r="C8" s="16">
        <v>16449676.034</v>
      </c>
      <c r="D8" s="50">
        <f t="shared" ref="D8:D71" si="0">SUM(B8:C8)</f>
        <v>109903593.98899999</v>
      </c>
      <c r="E8" s="62">
        <f t="shared" ref="E8:E71" si="1">(D8/D$73)</f>
        <v>1.0287403663267292E-2</v>
      </c>
    </row>
    <row r="9" spans="1:5" x14ac:dyDescent="0.2">
      <c r="A9" s="27" t="s">
        <v>10</v>
      </c>
      <c r="B9" s="50">
        <v>13473801.318999998</v>
      </c>
      <c r="C9" s="16">
        <v>2923055.7809999995</v>
      </c>
      <c r="D9" s="50">
        <f t="shared" si="0"/>
        <v>16396857.099999998</v>
      </c>
      <c r="E9" s="62">
        <f t="shared" si="1"/>
        <v>1.5348095696806165E-3</v>
      </c>
    </row>
    <row r="10" spans="1:5" x14ac:dyDescent="0.2">
      <c r="A10" s="27" t="s">
        <v>11</v>
      </c>
      <c r="B10" s="50">
        <v>250055588.06999999</v>
      </c>
      <c r="C10" s="16">
        <v>194640059.59399998</v>
      </c>
      <c r="D10" s="50">
        <f t="shared" si="0"/>
        <v>444695647.66399997</v>
      </c>
      <c r="E10" s="62">
        <f t="shared" si="1"/>
        <v>4.162524143910646E-2</v>
      </c>
    </row>
    <row r="11" spans="1:5" x14ac:dyDescent="0.2">
      <c r="A11" s="27" t="s">
        <v>12</v>
      </c>
      <c r="B11" s="50">
        <v>792519799.08500004</v>
      </c>
      <c r="C11" s="16">
        <v>107125324.65600002</v>
      </c>
      <c r="D11" s="50">
        <f t="shared" si="0"/>
        <v>899645123.74100006</v>
      </c>
      <c r="E11" s="62">
        <f t="shared" si="1"/>
        <v>8.4210281080890168E-2</v>
      </c>
    </row>
    <row r="12" spans="1:5" x14ac:dyDescent="0.2">
      <c r="A12" s="27" t="s">
        <v>13</v>
      </c>
      <c r="B12" s="50">
        <v>4322548.8629999999</v>
      </c>
      <c r="C12" s="16">
        <v>2534696.9499999997</v>
      </c>
      <c r="D12" s="50">
        <f t="shared" si="0"/>
        <v>6857245.8129999992</v>
      </c>
      <c r="E12" s="62">
        <f t="shared" si="1"/>
        <v>6.4186486661792891E-4</v>
      </c>
    </row>
    <row r="13" spans="1:5" x14ac:dyDescent="0.2">
      <c r="A13" s="27" t="s">
        <v>14</v>
      </c>
      <c r="B13" s="50">
        <v>85897912.192000002</v>
      </c>
      <c r="C13" s="16">
        <v>16701798.379999999</v>
      </c>
      <c r="D13" s="50">
        <f t="shared" si="0"/>
        <v>102599710.572</v>
      </c>
      <c r="E13" s="62">
        <f t="shared" si="1"/>
        <v>9.6037317805475753E-3</v>
      </c>
    </row>
    <row r="14" spans="1:5" x14ac:dyDescent="0.2">
      <c r="A14" s="27" t="s">
        <v>15</v>
      </c>
      <c r="B14" s="50">
        <v>55381052.780000001</v>
      </c>
      <c r="C14" s="16">
        <v>8318854.6289999988</v>
      </c>
      <c r="D14" s="50">
        <f t="shared" si="0"/>
        <v>63699907.409000002</v>
      </c>
      <c r="E14" s="62">
        <f t="shared" si="1"/>
        <v>5.962558975957803E-3</v>
      </c>
    </row>
    <row r="15" spans="1:5" x14ac:dyDescent="0.2">
      <c r="A15" s="27" t="s">
        <v>16</v>
      </c>
      <c r="B15" s="50">
        <v>74210418.460000008</v>
      </c>
      <c r="C15" s="16">
        <v>10285543.721000001</v>
      </c>
      <c r="D15" s="50">
        <f t="shared" si="0"/>
        <v>84495962.181000009</v>
      </c>
      <c r="E15" s="62">
        <f t="shared" si="1"/>
        <v>7.9091505502460156E-3</v>
      </c>
    </row>
    <row r="16" spans="1:5" x14ac:dyDescent="0.2">
      <c r="A16" s="27" t="s">
        <v>17</v>
      </c>
      <c r="B16" s="50">
        <v>149200535.49999997</v>
      </c>
      <c r="C16" s="16">
        <v>16884019.784000002</v>
      </c>
      <c r="D16" s="50">
        <f t="shared" si="0"/>
        <v>166084555.28399998</v>
      </c>
      <c r="E16" s="62">
        <f t="shared" si="1"/>
        <v>1.5546160051979268E-2</v>
      </c>
    </row>
    <row r="17" spans="1:5" x14ac:dyDescent="0.2">
      <c r="A17" s="27" t="s">
        <v>18</v>
      </c>
      <c r="B17" s="50">
        <v>49627643.783</v>
      </c>
      <c r="C17" s="16">
        <v>17611441.392999999</v>
      </c>
      <c r="D17" s="50">
        <f t="shared" si="0"/>
        <v>67239085.175999999</v>
      </c>
      <c r="E17" s="62">
        <f t="shared" si="1"/>
        <v>6.2938397740073555E-3</v>
      </c>
    </row>
    <row r="18" spans="1:5" x14ac:dyDescent="0.2">
      <c r="A18" s="27" t="s">
        <v>71</v>
      </c>
      <c r="B18" s="50">
        <v>11794428.527000001</v>
      </c>
      <c r="C18" s="16">
        <v>3829183.2410000004</v>
      </c>
      <c r="D18" s="50">
        <f t="shared" si="0"/>
        <v>15623611.768000001</v>
      </c>
      <c r="E18" s="62">
        <f t="shared" si="1"/>
        <v>1.4624308005039028E-3</v>
      </c>
    </row>
    <row r="19" spans="1:5" x14ac:dyDescent="0.2">
      <c r="A19" s="27" t="s">
        <v>19</v>
      </c>
      <c r="B19" s="50">
        <v>6539441.0419999994</v>
      </c>
      <c r="C19" s="16">
        <v>3795879.7489999998</v>
      </c>
      <c r="D19" s="50">
        <f t="shared" si="0"/>
        <v>10335320.790999999</v>
      </c>
      <c r="E19" s="62">
        <f t="shared" si="1"/>
        <v>9.6742620607127459E-4</v>
      </c>
    </row>
    <row r="20" spans="1:5" x14ac:dyDescent="0.2">
      <c r="A20" s="27" t="s">
        <v>20</v>
      </c>
      <c r="B20" s="50">
        <v>465139152.72400004</v>
      </c>
      <c r="C20" s="16">
        <v>124334610.23</v>
      </c>
      <c r="D20" s="50">
        <f t="shared" si="0"/>
        <v>589473762.954</v>
      </c>
      <c r="E20" s="62">
        <f t="shared" si="1"/>
        <v>5.5177035875822976E-2</v>
      </c>
    </row>
    <row r="21" spans="1:5" x14ac:dyDescent="0.2">
      <c r="A21" s="27" t="s">
        <v>22</v>
      </c>
      <c r="B21" s="50">
        <v>128725181.05499999</v>
      </c>
      <c r="C21" s="16">
        <v>31349004.960999999</v>
      </c>
      <c r="D21" s="50">
        <f t="shared" si="0"/>
        <v>160074186.016</v>
      </c>
      <c r="E21" s="62">
        <f t="shared" si="1"/>
        <v>1.4983566122326698E-2</v>
      </c>
    </row>
    <row r="22" spans="1:5" x14ac:dyDescent="0.2">
      <c r="A22" s="27" t="s">
        <v>21</v>
      </c>
      <c r="B22" s="50">
        <v>42021226.140000001</v>
      </c>
      <c r="C22" s="16">
        <v>5608554.7459999993</v>
      </c>
      <c r="D22" s="50">
        <f t="shared" si="0"/>
        <v>47629780.886</v>
      </c>
      <c r="E22" s="62">
        <f t="shared" si="1"/>
        <v>4.4583326584961046E-3</v>
      </c>
    </row>
    <row r="23" spans="1:5" x14ac:dyDescent="0.2">
      <c r="A23" s="27" t="s">
        <v>23</v>
      </c>
      <c r="B23" s="50">
        <v>5938901.983</v>
      </c>
      <c r="C23" s="16">
        <v>1396370.2629999998</v>
      </c>
      <c r="D23" s="50">
        <f t="shared" si="0"/>
        <v>7335272.2459999993</v>
      </c>
      <c r="E23" s="62">
        <f t="shared" si="1"/>
        <v>6.8660999914266685E-4</v>
      </c>
    </row>
    <row r="24" spans="1:5" x14ac:dyDescent="0.2">
      <c r="A24" s="27" t="s">
        <v>24</v>
      </c>
      <c r="B24" s="50">
        <v>26384912.197999999</v>
      </c>
      <c r="C24" s="16">
        <v>5831647.097000001</v>
      </c>
      <c r="D24" s="50">
        <f t="shared" si="0"/>
        <v>32216559.295000002</v>
      </c>
      <c r="E24" s="62">
        <f t="shared" si="1"/>
        <v>3.0155951964812226E-3</v>
      </c>
    </row>
    <row r="25" spans="1:5" x14ac:dyDescent="0.2">
      <c r="A25" s="27" t="s">
        <v>25</v>
      </c>
      <c r="B25" s="50">
        <v>7266768.7319999989</v>
      </c>
      <c r="C25" s="16">
        <v>1333923.0899999999</v>
      </c>
      <c r="D25" s="50">
        <f t="shared" si="0"/>
        <v>8600691.8219999988</v>
      </c>
      <c r="E25" s="62">
        <f t="shared" si="1"/>
        <v>8.0505819095535189E-4</v>
      </c>
    </row>
    <row r="26" spans="1:5" x14ac:dyDescent="0.2">
      <c r="A26" s="27" t="s">
        <v>26</v>
      </c>
      <c r="B26" s="50">
        <v>5274402.3180000009</v>
      </c>
      <c r="C26" s="16">
        <v>1854877.8319999999</v>
      </c>
      <c r="D26" s="50">
        <f t="shared" si="0"/>
        <v>7129280.1500000004</v>
      </c>
      <c r="E26" s="62">
        <f t="shared" si="1"/>
        <v>6.6732833813341365E-4</v>
      </c>
    </row>
    <row r="27" spans="1:5" x14ac:dyDescent="0.2">
      <c r="A27" s="27" t="s">
        <v>27</v>
      </c>
      <c r="B27" s="50">
        <v>5999529.5870000003</v>
      </c>
      <c r="C27" s="16">
        <v>1238256.976</v>
      </c>
      <c r="D27" s="50">
        <f t="shared" si="0"/>
        <v>7237786.5630000001</v>
      </c>
      <c r="E27" s="62">
        <f t="shared" si="1"/>
        <v>6.7748496022437008E-4</v>
      </c>
    </row>
    <row r="28" spans="1:5" x14ac:dyDescent="0.2">
      <c r="A28" s="27" t="s">
        <v>28</v>
      </c>
      <c r="B28" s="50">
        <v>13939135.814999998</v>
      </c>
      <c r="C28" s="16">
        <v>8225382.5889999997</v>
      </c>
      <c r="D28" s="50">
        <f t="shared" si="0"/>
        <v>22164518.403999999</v>
      </c>
      <c r="E28" s="62">
        <f t="shared" si="1"/>
        <v>2.0746850903409623E-3</v>
      </c>
    </row>
    <row r="29" spans="1:5" x14ac:dyDescent="0.2">
      <c r="A29" s="27" t="s">
        <v>29</v>
      </c>
      <c r="B29" s="50">
        <v>11897733.901999999</v>
      </c>
      <c r="C29" s="16">
        <v>4750649.0730000008</v>
      </c>
      <c r="D29" s="50">
        <f t="shared" si="0"/>
        <v>16648382.975</v>
      </c>
      <c r="E29" s="62">
        <f t="shared" si="1"/>
        <v>1.5583533694233302E-3</v>
      </c>
    </row>
    <row r="30" spans="1:5" x14ac:dyDescent="0.2">
      <c r="A30" s="27" t="s">
        <v>30</v>
      </c>
      <c r="B30" s="50">
        <v>17644085.435999997</v>
      </c>
      <c r="C30" s="16">
        <v>10940616.832</v>
      </c>
      <c r="D30" s="50">
        <f t="shared" si="0"/>
        <v>28584702.267999999</v>
      </c>
      <c r="E30" s="62">
        <f t="shared" si="1"/>
        <v>2.6756392593918275E-3</v>
      </c>
    </row>
    <row r="31" spans="1:5" x14ac:dyDescent="0.2">
      <c r="A31" s="27" t="s">
        <v>31</v>
      </c>
      <c r="B31" s="50">
        <v>71478038.651999995</v>
      </c>
      <c r="C31" s="16">
        <v>15409093.027999999</v>
      </c>
      <c r="D31" s="50">
        <f t="shared" si="0"/>
        <v>86887131.679999992</v>
      </c>
      <c r="E31" s="62">
        <f t="shared" si="1"/>
        <v>8.1329733113648887E-3</v>
      </c>
    </row>
    <row r="32" spans="1:5" x14ac:dyDescent="0.2">
      <c r="A32" s="27" t="s">
        <v>32</v>
      </c>
      <c r="B32" s="50">
        <v>39958578.247999996</v>
      </c>
      <c r="C32" s="16">
        <v>13057257.175000001</v>
      </c>
      <c r="D32" s="50">
        <f t="shared" si="0"/>
        <v>53015835.422999993</v>
      </c>
      <c r="E32" s="62">
        <f t="shared" si="1"/>
        <v>4.9624883022145157E-3</v>
      </c>
    </row>
    <row r="33" spans="1:5" x14ac:dyDescent="0.2">
      <c r="A33" s="27" t="s">
        <v>33</v>
      </c>
      <c r="B33" s="50">
        <v>597810232.65400004</v>
      </c>
      <c r="C33" s="16">
        <v>127530233.167</v>
      </c>
      <c r="D33" s="50">
        <f t="shared" si="0"/>
        <v>725340465.8210001</v>
      </c>
      <c r="E33" s="62">
        <f t="shared" si="1"/>
        <v>6.7894687465359885E-2</v>
      </c>
    </row>
    <row r="34" spans="1:5" x14ac:dyDescent="0.2">
      <c r="A34" s="27" t="s">
        <v>34</v>
      </c>
      <c r="B34" s="50">
        <v>6588830.2570000002</v>
      </c>
      <c r="C34" s="16">
        <v>4070014.9940000004</v>
      </c>
      <c r="D34" s="50">
        <f t="shared" si="0"/>
        <v>10658845.251</v>
      </c>
      <c r="E34" s="62">
        <f t="shared" si="1"/>
        <v>9.9770935327475629E-4</v>
      </c>
    </row>
    <row r="35" spans="1:5" x14ac:dyDescent="0.2">
      <c r="A35" s="27" t="s">
        <v>35</v>
      </c>
      <c r="B35" s="50">
        <v>71019287.723999992</v>
      </c>
      <c r="C35" s="16">
        <v>19636480.365000002</v>
      </c>
      <c r="D35" s="50">
        <f t="shared" si="0"/>
        <v>90655768.088999987</v>
      </c>
      <c r="E35" s="62">
        <f t="shared" si="1"/>
        <v>8.4857323303588385E-3</v>
      </c>
    </row>
    <row r="36" spans="1:5" x14ac:dyDescent="0.2">
      <c r="A36" s="27" t="s">
        <v>36</v>
      </c>
      <c r="B36" s="50">
        <v>32751608.864999998</v>
      </c>
      <c r="C36" s="16">
        <v>24654341.230999999</v>
      </c>
      <c r="D36" s="50">
        <f t="shared" si="0"/>
        <v>57405950.096000001</v>
      </c>
      <c r="E36" s="62">
        <f t="shared" si="1"/>
        <v>5.3734201028042576E-3</v>
      </c>
    </row>
    <row r="37" spans="1:5" x14ac:dyDescent="0.2">
      <c r="A37" s="27" t="s">
        <v>37</v>
      </c>
      <c r="B37" s="50">
        <v>8164096.0429999996</v>
      </c>
      <c r="C37" s="16">
        <v>4849196.2290000012</v>
      </c>
      <c r="D37" s="50">
        <f t="shared" si="0"/>
        <v>13013292.272</v>
      </c>
      <c r="E37" s="62">
        <f t="shared" si="1"/>
        <v>1.218094747688959E-3</v>
      </c>
    </row>
    <row r="38" spans="1:5" x14ac:dyDescent="0.2">
      <c r="A38" s="27" t="s">
        <v>38</v>
      </c>
      <c r="B38" s="50">
        <v>2198800.1940000001</v>
      </c>
      <c r="C38" s="16">
        <v>1392477.3840000003</v>
      </c>
      <c r="D38" s="50">
        <f t="shared" si="0"/>
        <v>3591277.5780000007</v>
      </c>
      <c r="E38" s="62">
        <f t="shared" si="1"/>
        <v>3.36157542904599E-4</v>
      </c>
    </row>
    <row r="39" spans="1:5" x14ac:dyDescent="0.2">
      <c r="A39" s="27" t="s">
        <v>39</v>
      </c>
      <c r="B39" s="50">
        <v>143409141.18599999</v>
      </c>
      <c r="C39" s="16">
        <v>19319359.127</v>
      </c>
      <c r="D39" s="50">
        <f t="shared" si="0"/>
        <v>162728500.31299999</v>
      </c>
      <c r="E39" s="62">
        <f t="shared" si="1"/>
        <v>1.5232020259551303E-2</v>
      </c>
    </row>
    <row r="40" spans="1:5" x14ac:dyDescent="0.2">
      <c r="A40" s="27" t="s">
        <v>1</v>
      </c>
      <c r="B40" s="50">
        <v>319557228.90799993</v>
      </c>
      <c r="C40" s="16">
        <v>50041730.960000001</v>
      </c>
      <c r="D40" s="50">
        <f t="shared" si="0"/>
        <v>369598959.86799991</v>
      </c>
      <c r="E40" s="62">
        <f t="shared" si="1"/>
        <v>3.4595899512316203E-2</v>
      </c>
    </row>
    <row r="41" spans="1:5" x14ac:dyDescent="0.2">
      <c r="A41" s="27" t="s">
        <v>40</v>
      </c>
      <c r="B41" s="50">
        <v>122396505.48900001</v>
      </c>
      <c r="C41" s="16">
        <v>16192581.757999998</v>
      </c>
      <c r="D41" s="50">
        <f t="shared" si="0"/>
        <v>138589087.24700001</v>
      </c>
      <c r="E41" s="62">
        <f t="shared" si="1"/>
        <v>1.297247735116247E-2</v>
      </c>
    </row>
    <row r="42" spans="1:5" x14ac:dyDescent="0.2">
      <c r="A42" s="27" t="s">
        <v>41</v>
      </c>
      <c r="B42" s="50">
        <v>19585768.068999998</v>
      </c>
      <c r="C42" s="16">
        <v>5402975.3990000011</v>
      </c>
      <c r="D42" s="50">
        <f t="shared" si="0"/>
        <v>24988743.467999998</v>
      </c>
      <c r="E42" s="62">
        <f t="shared" si="1"/>
        <v>2.3390435359091103E-3</v>
      </c>
    </row>
    <row r="43" spans="1:5" x14ac:dyDescent="0.2">
      <c r="A43" s="27" t="s">
        <v>42</v>
      </c>
      <c r="B43" s="50">
        <v>3289059.9000000004</v>
      </c>
      <c r="C43" s="16">
        <v>2396604.9389999998</v>
      </c>
      <c r="D43" s="50">
        <f t="shared" si="0"/>
        <v>5685664.8389999997</v>
      </c>
      <c r="E43" s="62">
        <f t="shared" si="1"/>
        <v>5.3220033276339294E-4</v>
      </c>
    </row>
    <row r="44" spans="1:5" x14ac:dyDescent="0.2">
      <c r="A44" s="27" t="s">
        <v>2</v>
      </c>
      <c r="B44" s="50">
        <v>12454167.560000002</v>
      </c>
      <c r="C44" s="16">
        <v>20488620.965</v>
      </c>
      <c r="D44" s="50">
        <f t="shared" si="0"/>
        <v>32942788.525000002</v>
      </c>
      <c r="E44" s="62">
        <f t="shared" si="1"/>
        <v>3.0835730757289345E-3</v>
      </c>
    </row>
    <row r="45" spans="1:5" x14ac:dyDescent="0.2">
      <c r="A45" s="27" t="s">
        <v>43</v>
      </c>
      <c r="B45" s="50">
        <v>163200763.84399998</v>
      </c>
      <c r="C45" s="16">
        <v>26494636.251999997</v>
      </c>
      <c r="D45" s="50">
        <f t="shared" si="0"/>
        <v>189695400.09599999</v>
      </c>
      <c r="E45" s="62">
        <f t="shared" si="1"/>
        <v>1.7756226916909229E-2</v>
      </c>
    </row>
    <row r="46" spans="1:5" x14ac:dyDescent="0.2">
      <c r="A46" s="27" t="s">
        <v>44</v>
      </c>
      <c r="B46" s="50">
        <v>178531967.96700004</v>
      </c>
      <c r="C46" s="16">
        <v>53691953.026000001</v>
      </c>
      <c r="D46" s="50">
        <f t="shared" si="0"/>
        <v>232223920.99300003</v>
      </c>
      <c r="E46" s="62">
        <f t="shared" si="1"/>
        <v>2.1737061808559149E-2</v>
      </c>
    </row>
    <row r="47" spans="1:5" x14ac:dyDescent="0.2">
      <c r="A47" s="27" t="s">
        <v>45</v>
      </c>
      <c r="B47" s="50">
        <v>79933211.331</v>
      </c>
      <c r="C47" s="16">
        <v>11329872.959000001</v>
      </c>
      <c r="D47" s="50">
        <f t="shared" si="0"/>
        <v>91263084.290000007</v>
      </c>
      <c r="E47" s="62">
        <f t="shared" si="1"/>
        <v>8.5425794878007909E-3</v>
      </c>
    </row>
    <row r="48" spans="1:5" x14ac:dyDescent="0.2">
      <c r="A48" s="27" t="s">
        <v>46</v>
      </c>
      <c r="B48" s="50">
        <v>979318229.99900019</v>
      </c>
      <c r="C48" s="16">
        <v>150676296.51299995</v>
      </c>
      <c r="D48" s="50">
        <f t="shared" si="0"/>
        <v>1129994526.5120001</v>
      </c>
      <c r="E48" s="62">
        <f t="shared" si="1"/>
        <v>0.10577188069641316</v>
      </c>
    </row>
    <row r="49" spans="1:5" x14ac:dyDescent="0.2">
      <c r="A49" s="27" t="s">
        <v>47</v>
      </c>
      <c r="B49" s="50">
        <v>48588105.013000004</v>
      </c>
      <c r="C49" s="16">
        <v>5052539.1440000003</v>
      </c>
      <c r="D49" s="50">
        <f t="shared" si="0"/>
        <v>53640644.157000005</v>
      </c>
      <c r="E49" s="62">
        <f t="shared" si="1"/>
        <v>5.0209728287499847E-3</v>
      </c>
    </row>
    <row r="50" spans="1:5" x14ac:dyDescent="0.2">
      <c r="A50" s="27" t="s">
        <v>48</v>
      </c>
      <c r="B50" s="50">
        <v>32731235.413999997</v>
      </c>
      <c r="C50" s="16">
        <v>9797635.3820000011</v>
      </c>
      <c r="D50" s="50">
        <f t="shared" si="0"/>
        <v>42528870.795999996</v>
      </c>
      <c r="E50" s="62">
        <f t="shared" si="1"/>
        <v>3.9808676435566003E-3</v>
      </c>
    </row>
    <row r="51" spans="1:5" x14ac:dyDescent="0.2">
      <c r="A51" s="27" t="s">
        <v>49</v>
      </c>
      <c r="B51" s="50">
        <v>101244125.778</v>
      </c>
      <c r="C51" s="16">
        <v>11550893.836000001</v>
      </c>
      <c r="D51" s="50">
        <f t="shared" si="0"/>
        <v>112795019.61399999</v>
      </c>
      <c r="E51" s="62">
        <f t="shared" si="1"/>
        <v>1.0558052342596805E-2</v>
      </c>
    </row>
    <row r="52" spans="1:5" x14ac:dyDescent="0.2">
      <c r="A52" s="27" t="s">
        <v>3</v>
      </c>
      <c r="B52" s="50">
        <v>24549625.912999995</v>
      </c>
      <c r="C52" s="16">
        <v>9312433.1640000008</v>
      </c>
      <c r="D52" s="50">
        <f t="shared" si="0"/>
        <v>33862059.076999992</v>
      </c>
      <c r="E52" s="62">
        <f t="shared" si="1"/>
        <v>3.1696203731915173E-3</v>
      </c>
    </row>
    <row r="53" spans="1:5" x14ac:dyDescent="0.2">
      <c r="A53" s="27" t="s">
        <v>50</v>
      </c>
      <c r="B53" s="50">
        <v>644126888.25699985</v>
      </c>
      <c r="C53" s="16">
        <v>130502713.96300001</v>
      </c>
      <c r="D53" s="50">
        <f t="shared" si="0"/>
        <v>774629602.21999991</v>
      </c>
      <c r="E53" s="62">
        <f t="shared" si="1"/>
        <v>7.2508342250854008E-2</v>
      </c>
    </row>
    <row r="54" spans="1:5" x14ac:dyDescent="0.2">
      <c r="A54" s="27" t="s">
        <v>51</v>
      </c>
      <c r="B54" s="50">
        <v>172932022.27399999</v>
      </c>
      <c r="C54" s="16">
        <v>19765655.908</v>
      </c>
      <c r="D54" s="50">
        <f t="shared" si="0"/>
        <v>192697678.18199998</v>
      </c>
      <c r="E54" s="62">
        <f t="shared" si="1"/>
        <v>1.8037251817543093E-2</v>
      </c>
    </row>
    <row r="55" spans="1:5" x14ac:dyDescent="0.2">
      <c r="A55" s="27" t="s">
        <v>4</v>
      </c>
      <c r="B55" s="50">
        <v>555823895.35599995</v>
      </c>
      <c r="C55" s="16">
        <v>82492890.870000005</v>
      </c>
      <c r="D55" s="50">
        <f t="shared" si="0"/>
        <v>638316786.22599995</v>
      </c>
      <c r="E55" s="62">
        <f t="shared" si="1"/>
        <v>5.9748932738301494E-2</v>
      </c>
    </row>
    <row r="56" spans="1:5" x14ac:dyDescent="0.2">
      <c r="A56" s="27" t="s">
        <v>52</v>
      </c>
      <c r="B56" s="50">
        <v>212367244.36100003</v>
      </c>
      <c r="C56" s="16">
        <v>33222538.382000003</v>
      </c>
      <c r="D56" s="50">
        <f t="shared" si="0"/>
        <v>245589782.74300003</v>
      </c>
      <c r="E56" s="62">
        <f t="shared" si="1"/>
        <v>2.298815843005304E-2</v>
      </c>
    </row>
    <row r="57" spans="1:5" x14ac:dyDescent="0.2">
      <c r="A57" s="27" t="s">
        <v>53</v>
      </c>
      <c r="B57" s="50">
        <v>350670802.79299998</v>
      </c>
      <c r="C57" s="16">
        <v>46858364.762000002</v>
      </c>
      <c r="D57" s="50">
        <f t="shared" si="0"/>
        <v>397529167.55500001</v>
      </c>
      <c r="E57" s="62">
        <f t="shared" si="1"/>
        <v>3.7210275534485408E-2</v>
      </c>
    </row>
    <row r="58" spans="1:5" x14ac:dyDescent="0.2">
      <c r="A58" s="27" t="s">
        <v>54</v>
      </c>
      <c r="B58" s="50">
        <v>280565399.23900002</v>
      </c>
      <c r="C58" s="16">
        <v>93650908.085999995</v>
      </c>
      <c r="D58" s="50">
        <f t="shared" si="0"/>
        <v>374216307.32500005</v>
      </c>
      <c r="E58" s="62">
        <f t="shared" si="1"/>
        <v>3.5028101184888215E-2</v>
      </c>
    </row>
    <row r="59" spans="1:5" x14ac:dyDescent="0.2">
      <c r="A59" s="27" t="s">
        <v>55</v>
      </c>
      <c r="B59" s="50">
        <v>33005167.800000001</v>
      </c>
      <c r="C59" s="16">
        <v>7844589.6939999992</v>
      </c>
      <c r="D59" s="50">
        <f t="shared" si="0"/>
        <v>40849757.494000003</v>
      </c>
      <c r="E59" s="62">
        <f t="shared" si="1"/>
        <v>3.8236961106969517E-3</v>
      </c>
    </row>
    <row r="60" spans="1:5" x14ac:dyDescent="0.2">
      <c r="A60" s="27" t="s">
        <v>69</v>
      </c>
      <c r="B60" s="50">
        <v>120013483.54300001</v>
      </c>
      <c r="C60" s="16">
        <v>26056412.262999997</v>
      </c>
      <c r="D60" s="50">
        <f t="shared" si="0"/>
        <v>146069895.80599999</v>
      </c>
      <c r="E60" s="62">
        <f t="shared" si="1"/>
        <v>1.367271011499511E-2</v>
      </c>
    </row>
    <row r="61" spans="1:5" x14ac:dyDescent="0.2">
      <c r="A61" s="27" t="s">
        <v>70</v>
      </c>
      <c r="B61" s="50">
        <v>133701176.01899998</v>
      </c>
      <c r="C61" s="16">
        <v>27312872.422999997</v>
      </c>
      <c r="D61" s="50">
        <f t="shared" si="0"/>
        <v>161014048.44199997</v>
      </c>
      <c r="E61" s="62">
        <f t="shared" si="1"/>
        <v>1.5071540899249525E-2</v>
      </c>
    </row>
    <row r="62" spans="1:5" x14ac:dyDescent="0.2">
      <c r="A62" s="27" t="s">
        <v>56</v>
      </c>
      <c r="B62" s="50">
        <v>69778256.259000003</v>
      </c>
      <c r="C62" s="16">
        <v>10471197.955</v>
      </c>
      <c r="D62" s="50">
        <f t="shared" si="0"/>
        <v>80249454.214000002</v>
      </c>
      <c r="E62" s="62">
        <f t="shared" si="1"/>
        <v>7.5116608956294255E-3</v>
      </c>
    </row>
    <row r="63" spans="1:5" x14ac:dyDescent="0.2">
      <c r="A63" s="27" t="s">
        <v>6</v>
      </c>
      <c r="B63" s="50">
        <v>158453254.93100002</v>
      </c>
      <c r="C63" s="16">
        <v>22618065.998000003</v>
      </c>
      <c r="D63" s="50">
        <f t="shared" si="0"/>
        <v>181071320.92900002</v>
      </c>
      <c r="E63" s="62">
        <f t="shared" si="1"/>
        <v>1.6948979579540238E-2</v>
      </c>
    </row>
    <row r="64" spans="1:5" x14ac:dyDescent="0.2">
      <c r="A64" s="27" t="s">
        <v>5</v>
      </c>
      <c r="B64" s="50">
        <v>191903490.96799996</v>
      </c>
      <c r="C64" s="16">
        <v>19279029.691</v>
      </c>
      <c r="D64" s="50">
        <f t="shared" si="0"/>
        <v>211182520.65899998</v>
      </c>
      <c r="E64" s="62">
        <f t="shared" si="1"/>
        <v>1.9767504935851866E-2</v>
      </c>
    </row>
    <row r="65" spans="1:5" x14ac:dyDescent="0.2">
      <c r="A65" s="27" t="s">
        <v>57</v>
      </c>
      <c r="B65" s="50">
        <v>64540749.388000004</v>
      </c>
      <c r="C65" s="16">
        <v>36440550.682999991</v>
      </c>
      <c r="D65" s="50">
        <f t="shared" si="0"/>
        <v>100981300.07099999</v>
      </c>
      <c r="E65" s="62">
        <f t="shared" si="1"/>
        <v>9.4522422658523224E-3</v>
      </c>
    </row>
    <row r="66" spans="1:5" x14ac:dyDescent="0.2">
      <c r="A66" s="27" t="s">
        <v>58</v>
      </c>
      <c r="B66" s="50">
        <v>26013322.619000003</v>
      </c>
      <c r="C66" s="16">
        <v>9198125.2130000014</v>
      </c>
      <c r="D66" s="50">
        <f t="shared" si="0"/>
        <v>35211447.832000002</v>
      </c>
      <c r="E66" s="62">
        <f t="shared" si="1"/>
        <v>3.2959284066007631E-3</v>
      </c>
    </row>
    <row r="67" spans="1:5" x14ac:dyDescent="0.2">
      <c r="A67" s="27" t="s">
        <v>59</v>
      </c>
      <c r="B67" s="50">
        <v>11543749.198999999</v>
      </c>
      <c r="C67" s="16">
        <v>7654309.0520000001</v>
      </c>
      <c r="D67" s="50">
        <f t="shared" si="0"/>
        <v>19198058.250999998</v>
      </c>
      <c r="E67" s="62">
        <f t="shared" si="1"/>
        <v>1.797012887483219E-3</v>
      </c>
    </row>
    <row r="68" spans="1:5" x14ac:dyDescent="0.2">
      <c r="A68" s="27" t="s">
        <v>60</v>
      </c>
      <c r="B68" s="50">
        <v>4509714.1469999999</v>
      </c>
      <c r="C68" s="16">
        <v>3297242.2579999999</v>
      </c>
      <c r="D68" s="50">
        <f t="shared" si="0"/>
        <v>7806956.4049999993</v>
      </c>
      <c r="E68" s="62">
        <f t="shared" si="1"/>
        <v>7.3076147016450999E-4</v>
      </c>
    </row>
    <row r="69" spans="1:5" x14ac:dyDescent="0.2">
      <c r="A69" s="27" t="s">
        <v>61</v>
      </c>
      <c r="B69" s="50">
        <v>229864485.71000004</v>
      </c>
      <c r="C69" s="16">
        <v>33048196.020999998</v>
      </c>
      <c r="D69" s="50">
        <f t="shared" si="0"/>
        <v>262912681.73100004</v>
      </c>
      <c r="E69" s="62">
        <f t="shared" si="1"/>
        <v>2.4609649120570377E-2</v>
      </c>
    </row>
    <row r="70" spans="1:5" x14ac:dyDescent="0.2">
      <c r="A70" s="27" t="s">
        <v>62</v>
      </c>
      <c r="B70" s="50">
        <v>11312360.469000001</v>
      </c>
      <c r="C70" s="16">
        <v>3225257.3700000006</v>
      </c>
      <c r="D70" s="50">
        <f t="shared" si="0"/>
        <v>14537617.839000002</v>
      </c>
      <c r="E70" s="62">
        <f t="shared" si="1"/>
        <v>1.3607775467932115E-3</v>
      </c>
    </row>
    <row r="71" spans="1:5" x14ac:dyDescent="0.2">
      <c r="A71" s="27" t="s">
        <v>63</v>
      </c>
      <c r="B71" s="50">
        <v>46656612.684000008</v>
      </c>
      <c r="C71" s="16">
        <v>6673002.8739999989</v>
      </c>
      <c r="D71" s="50">
        <f t="shared" si="0"/>
        <v>53329615.558000006</v>
      </c>
      <c r="E71" s="62">
        <f t="shared" si="1"/>
        <v>4.9918593427155447E-3</v>
      </c>
    </row>
    <row r="72" spans="1:5" x14ac:dyDescent="0.2">
      <c r="A72" s="27" t="s">
        <v>64</v>
      </c>
      <c r="B72" s="50">
        <v>10886205.438999999</v>
      </c>
      <c r="C72" s="16">
        <v>2470638.0079999994</v>
      </c>
      <c r="D72" s="50">
        <f>SUM(B72:C72)</f>
        <v>13356843.446999999</v>
      </c>
      <c r="E72" s="62">
        <f>(D72/D$73)</f>
        <v>1.2502524732731514E-3</v>
      </c>
    </row>
    <row r="73" spans="1:5" x14ac:dyDescent="0.2">
      <c r="A73" s="31" t="s">
        <v>66</v>
      </c>
      <c r="B73" s="53">
        <f>SUM(B6:B72)</f>
        <v>8839303060.9999981</v>
      </c>
      <c r="C73" s="53">
        <f>SUM(C6:C72)</f>
        <v>1844013894.9999995</v>
      </c>
      <c r="D73" s="53">
        <f>SUM(D6:D72)</f>
        <v>10683316956.000002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0.82739313056097596</v>
      </c>
      <c r="C74" s="33">
        <f>(C73/$D73)</f>
        <v>0.17260686943902362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4" orientation="portrait" r:id="rId1"/>
  <headerFooter>
    <oddFooter>&amp;LOffice of Economic and Demographic Research&amp;RPage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7"/>
  <sheetViews>
    <sheetView workbookViewId="0"/>
  </sheetViews>
  <sheetFormatPr defaultRowHeight="12.75" x14ac:dyDescent="0.2"/>
  <cols>
    <col min="1" max="1" width="17.7109375" customWidth="1"/>
    <col min="2" max="5" width="14.7109375" customWidth="1"/>
  </cols>
  <sheetData>
    <row r="1" spans="1:5" ht="18" x14ac:dyDescent="0.25">
      <c r="A1" s="64" t="s">
        <v>98</v>
      </c>
      <c r="B1" s="3"/>
      <c r="C1" s="4"/>
      <c r="D1" s="4"/>
      <c r="E1" s="5"/>
    </row>
    <row r="2" spans="1:5" ht="16.5" thickBot="1" x14ac:dyDescent="0.3">
      <c r="A2" s="65" t="s">
        <v>105</v>
      </c>
      <c r="B2" s="6"/>
      <c r="C2" s="7"/>
      <c r="D2" s="7"/>
      <c r="E2" s="8"/>
    </row>
    <row r="3" spans="1:5" x14ac:dyDescent="0.2">
      <c r="A3" s="22"/>
      <c r="B3" s="23"/>
      <c r="C3" s="23"/>
      <c r="D3" s="23"/>
      <c r="E3" s="55" t="s">
        <v>80</v>
      </c>
    </row>
    <row r="4" spans="1:5" x14ac:dyDescent="0.2">
      <c r="A4" s="58"/>
      <c r="B4" s="59" t="s">
        <v>73</v>
      </c>
      <c r="C4" s="59" t="s">
        <v>75</v>
      </c>
      <c r="D4" s="59" t="s">
        <v>65</v>
      </c>
      <c r="E4" s="60" t="s">
        <v>81</v>
      </c>
    </row>
    <row r="5" spans="1:5" ht="13.5" thickBot="1" x14ac:dyDescent="0.25">
      <c r="A5" s="24" t="s">
        <v>7</v>
      </c>
      <c r="B5" s="25" t="s">
        <v>74</v>
      </c>
      <c r="C5" s="25" t="s">
        <v>74</v>
      </c>
      <c r="D5" s="25" t="s">
        <v>74</v>
      </c>
      <c r="E5" s="56" t="s">
        <v>66</v>
      </c>
    </row>
    <row r="6" spans="1:5" x14ac:dyDescent="0.2">
      <c r="A6" s="26" t="s">
        <v>0</v>
      </c>
      <c r="B6" s="46">
        <v>126819224.11399999</v>
      </c>
      <c r="C6" s="46">
        <v>16413468.712000001</v>
      </c>
      <c r="D6" s="46">
        <f>SUM(B6:C6)</f>
        <v>143232692.82600001</v>
      </c>
      <c r="E6" s="61">
        <f>(D6/D$73)</f>
        <v>1.2721799870334357E-2</v>
      </c>
    </row>
    <row r="7" spans="1:5" x14ac:dyDescent="0.2">
      <c r="A7" s="27" t="s">
        <v>8</v>
      </c>
      <c r="B7" s="50">
        <v>17710924.871999998</v>
      </c>
      <c r="C7" s="16">
        <v>3408334.4950000001</v>
      </c>
      <c r="D7" s="50">
        <f>SUM(B7:C7)</f>
        <v>21119259.366999999</v>
      </c>
      <c r="E7" s="62">
        <f>(D7/D$73)</f>
        <v>1.8757937575260583E-3</v>
      </c>
    </row>
    <row r="8" spans="1:5" x14ac:dyDescent="0.2">
      <c r="A8" s="27" t="s">
        <v>9</v>
      </c>
      <c r="B8" s="50">
        <v>97407346.328000009</v>
      </c>
      <c r="C8" s="16">
        <v>14615406.619000001</v>
      </c>
      <c r="D8" s="50">
        <f t="shared" ref="D8:D71" si="0">SUM(B8:C8)</f>
        <v>112022752.94700001</v>
      </c>
      <c r="E8" s="62">
        <f t="shared" ref="E8:E71" si="1">(D8/D$73)</f>
        <v>9.9497608806873496E-3</v>
      </c>
    </row>
    <row r="9" spans="1:5" x14ac:dyDescent="0.2">
      <c r="A9" s="27" t="s">
        <v>10</v>
      </c>
      <c r="B9" s="50">
        <v>14687084.683</v>
      </c>
      <c r="C9" s="16">
        <v>2788927.0449999999</v>
      </c>
      <c r="D9" s="50">
        <f t="shared" si="0"/>
        <v>17476011.728</v>
      </c>
      <c r="E9" s="62">
        <f t="shared" si="1"/>
        <v>1.5522037556419857E-3</v>
      </c>
    </row>
    <row r="10" spans="1:5" x14ac:dyDescent="0.2">
      <c r="A10" s="27" t="s">
        <v>11</v>
      </c>
      <c r="B10" s="50">
        <v>269240362.597</v>
      </c>
      <c r="C10" s="16">
        <v>179364275.68600002</v>
      </c>
      <c r="D10" s="50">
        <f t="shared" si="0"/>
        <v>448604638.28299999</v>
      </c>
      <c r="E10" s="62">
        <f t="shared" si="1"/>
        <v>3.9844663369367997E-2</v>
      </c>
    </row>
    <row r="11" spans="1:5" x14ac:dyDescent="0.2">
      <c r="A11" s="27" t="s">
        <v>12</v>
      </c>
      <c r="B11" s="50">
        <v>857591391.98100007</v>
      </c>
      <c r="C11" s="16">
        <v>102825385.039</v>
      </c>
      <c r="D11" s="50">
        <f t="shared" si="0"/>
        <v>960416777.0200001</v>
      </c>
      <c r="E11" s="62">
        <f t="shared" si="1"/>
        <v>8.5303360484905236E-2</v>
      </c>
    </row>
    <row r="12" spans="1:5" x14ac:dyDescent="0.2">
      <c r="A12" s="27" t="s">
        <v>13</v>
      </c>
      <c r="B12" s="50">
        <v>4878981.1459999997</v>
      </c>
      <c r="C12" s="16">
        <v>2472306.6780000003</v>
      </c>
      <c r="D12" s="50">
        <f t="shared" si="0"/>
        <v>7351287.824</v>
      </c>
      <c r="E12" s="62">
        <f t="shared" si="1"/>
        <v>6.529348198442683E-4</v>
      </c>
    </row>
    <row r="13" spans="1:5" x14ac:dyDescent="0.2">
      <c r="A13" s="27" t="s">
        <v>14</v>
      </c>
      <c r="B13" s="50">
        <v>89022804.29900001</v>
      </c>
      <c r="C13" s="16">
        <v>16100270.210999999</v>
      </c>
      <c r="D13" s="50">
        <f t="shared" si="0"/>
        <v>105123074.51000001</v>
      </c>
      <c r="E13" s="62">
        <f t="shared" si="1"/>
        <v>9.3369376033102594E-3</v>
      </c>
    </row>
    <row r="14" spans="1:5" x14ac:dyDescent="0.2">
      <c r="A14" s="27" t="s">
        <v>15</v>
      </c>
      <c r="B14" s="50">
        <v>56179239.997999996</v>
      </c>
      <c r="C14" s="16">
        <v>7474423.0480000004</v>
      </c>
      <c r="D14" s="50">
        <f t="shared" si="0"/>
        <v>63653663.045999996</v>
      </c>
      <c r="E14" s="62">
        <f t="shared" si="1"/>
        <v>5.6536615091684877E-3</v>
      </c>
    </row>
    <row r="15" spans="1:5" x14ac:dyDescent="0.2">
      <c r="A15" s="27" t="s">
        <v>16</v>
      </c>
      <c r="B15" s="50">
        <v>80028831.267000005</v>
      </c>
      <c r="C15" s="16">
        <v>9811392.2990000006</v>
      </c>
      <c r="D15" s="50">
        <f t="shared" si="0"/>
        <v>89840223.566</v>
      </c>
      <c r="E15" s="62">
        <f t="shared" si="1"/>
        <v>7.9795284300155297E-3</v>
      </c>
    </row>
    <row r="16" spans="1:5" x14ac:dyDescent="0.2">
      <c r="A16" s="27" t="s">
        <v>17</v>
      </c>
      <c r="B16" s="50">
        <v>157534204.815</v>
      </c>
      <c r="C16" s="16">
        <v>15578292.102000002</v>
      </c>
      <c r="D16" s="50">
        <f t="shared" si="0"/>
        <v>173112496.917</v>
      </c>
      <c r="E16" s="62">
        <f t="shared" si="1"/>
        <v>1.5375697387099456E-2</v>
      </c>
    </row>
    <row r="17" spans="1:5" x14ac:dyDescent="0.2">
      <c r="A17" s="27" t="s">
        <v>18</v>
      </c>
      <c r="B17" s="50">
        <v>50694362.605999999</v>
      </c>
      <c r="C17" s="16">
        <v>25117170.793000001</v>
      </c>
      <c r="D17" s="50">
        <f t="shared" si="0"/>
        <v>75811533.399000004</v>
      </c>
      <c r="E17" s="62">
        <f t="shared" si="1"/>
        <v>6.7335126969712018E-3</v>
      </c>
    </row>
    <row r="18" spans="1:5" x14ac:dyDescent="0.2">
      <c r="A18" s="27" t="s">
        <v>71</v>
      </c>
      <c r="B18" s="50">
        <v>12035903.298999999</v>
      </c>
      <c r="C18" s="16">
        <v>3702538.6390000004</v>
      </c>
      <c r="D18" s="50">
        <f t="shared" si="0"/>
        <v>15738441.937999999</v>
      </c>
      <c r="E18" s="62">
        <f t="shared" si="1"/>
        <v>1.3978743585400808E-3</v>
      </c>
    </row>
    <row r="19" spans="1:5" x14ac:dyDescent="0.2">
      <c r="A19" s="27" t="s">
        <v>19</v>
      </c>
      <c r="B19" s="50">
        <v>6690145.7850000001</v>
      </c>
      <c r="C19" s="16">
        <v>3590484.2009999999</v>
      </c>
      <c r="D19" s="50">
        <f t="shared" si="0"/>
        <v>10280629.986</v>
      </c>
      <c r="E19" s="62">
        <f t="shared" si="1"/>
        <v>9.1311637477717842E-4</v>
      </c>
    </row>
    <row r="20" spans="1:5" x14ac:dyDescent="0.2">
      <c r="A20" s="27" t="s">
        <v>20</v>
      </c>
      <c r="B20" s="50">
        <v>493921999.10600007</v>
      </c>
      <c r="C20" s="16">
        <v>120329485.81999999</v>
      </c>
      <c r="D20" s="50">
        <f t="shared" si="0"/>
        <v>614251484.92600012</v>
      </c>
      <c r="E20" s="62">
        <f t="shared" si="1"/>
        <v>5.4557268365939604E-2</v>
      </c>
    </row>
    <row r="21" spans="1:5" x14ac:dyDescent="0.2">
      <c r="A21" s="27" t="s">
        <v>22</v>
      </c>
      <c r="B21" s="50">
        <v>133312975.44</v>
      </c>
      <c r="C21" s="16">
        <v>30143542.751000002</v>
      </c>
      <c r="D21" s="50">
        <f t="shared" si="0"/>
        <v>163456518.19099998</v>
      </c>
      <c r="E21" s="62">
        <f t="shared" si="1"/>
        <v>1.4518061979423314E-2</v>
      </c>
    </row>
    <row r="22" spans="1:5" x14ac:dyDescent="0.2">
      <c r="A22" s="27" t="s">
        <v>21</v>
      </c>
      <c r="B22" s="50">
        <v>44550218.017000005</v>
      </c>
      <c r="C22" s="16">
        <v>5408199.0750000002</v>
      </c>
      <c r="D22" s="50">
        <f t="shared" si="0"/>
        <v>49958417.092000008</v>
      </c>
      <c r="E22" s="62">
        <f t="shared" si="1"/>
        <v>4.4372619933578921E-3</v>
      </c>
    </row>
    <row r="23" spans="1:5" x14ac:dyDescent="0.2">
      <c r="A23" s="27" t="s">
        <v>23</v>
      </c>
      <c r="B23" s="50">
        <v>6145042.6889999993</v>
      </c>
      <c r="C23" s="16">
        <v>1354124.11</v>
      </c>
      <c r="D23" s="50">
        <f t="shared" si="0"/>
        <v>7499166.7989999996</v>
      </c>
      <c r="E23" s="62">
        <f t="shared" si="1"/>
        <v>6.660692983481778E-4</v>
      </c>
    </row>
    <row r="24" spans="1:5" x14ac:dyDescent="0.2">
      <c r="A24" s="27" t="s">
        <v>24</v>
      </c>
      <c r="B24" s="50">
        <v>28528090.616</v>
      </c>
      <c r="C24" s="16">
        <v>20150204.073000006</v>
      </c>
      <c r="D24" s="50">
        <f t="shared" si="0"/>
        <v>48678294.68900001</v>
      </c>
      <c r="E24" s="62">
        <f t="shared" si="1"/>
        <v>4.3235626646698447E-3</v>
      </c>
    </row>
    <row r="25" spans="1:5" x14ac:dyDescent="0.2">
      <c r="A25" s="27" t="s">
        <v>25</v>
      </c>
      <c r="B25" s="50">
        <v>7853234.6109999996</v>
      </c>
      <c r="C25" s="16">
        <v>1281583.0890000002</v>
      </c>
      <c r="D25" s="50">
        <f t="shared" si="0"/>
        <v>9134817.6999999993</v>
      </c>
      <c r="E25" s="62">
        <f t="shared" si="1"/>
        <v>8.1134635074244009E-4</v>
      </c>
    </row>
    <row r="26" spans="1:5" x14ac:dyDescent="0.2">
      <c r="A26" s="27" t="s">
        <v>26</v>
      </c>
      <c r="B26" s="50">
        <v>5128901.7570000002</v>
      </c>
      <c r="C26" s="16">
        <v>7159518.6859999998</v>
      </c>
      <c r="D26" s="50">
        <f t="shared" si="0"/>
        <v>12288420.443</v>
      </c>
      <c r="E26" s="62">
        <f t="shared" si="1"/>
        <v>1.0914465302155783E-3</v>
      </c>
    </row>
    <row r="27" spans="1:5" x14ac:dyDescent="0.2">
      <c r="A27" s="27" t="s">
        <v>27</v>
      </c>
      <c r="B27" s="50">
        <v>6147021.1799999997</v>
      </c>
      <c r="C27" s="16">
        <v>956763.67200000002</v>
      </c>
      <c r="D27" s="50">
        <f t="shared" si="0"/>
        <v>7103784.852</v>
      </c>
      <c r="E27" s="62">
        <f t="shared" si="1"/>
        <v>6.3095182689082289E-4</v>
      </c>
    </row>
    <row r="28" spans="1:5" x14ac:dyDescent="0.2">
      <c r="A28" s="27" t="s">
        <v>28</v>
      </c>
      <c r="B28" s="50">
        <v>13988266.154439297</v>
      </c>
      <c r="C28" s="16">
        <v>39112455.960000001</v>
      </c>
      <c r="D28" s="50">
        <f t="shared" si="0"/>
        <v>53100722.114439294</v>
      </c>
      <c r="E28" s="62">
        <f t="shared" si="1"/>
        <v>4.7163587193796664E-3</v>
      </c>
    </row>
    <row r="29" spans="1:5" x14ac:dyDescent="0.2">
      <c r="A29" s="27" t="s">
        <v>29</v>
      </c>
      <c r="B29" s="50">
        <v>11607851.445</v>
      </c>
      <c r="C29" s="16">
        <v>4594642.0420000004</v>
      </c>
      <c r="D29" s="50">
        <f t="shared" si="0"/>
        <v>16202493.487</v>
      </c>
      <c r="E29" s="62">
        <f t="shared" si="1"/>
        <v>1.4390910027252764E-3</v>
      </c>
    </row>
    <row r="30" spans="1:5" x14ac:dyDescent="0.2">
      <c r="A30" s="27" t="s">
        <v>30</v>
      </c>
      <c r="B30" s="50">
        <v>17441003.866999999</v>
      </c>
      <c r="C30" s="16">
        <v>10549493.655000001</v>
      </c>
      <c r="D30" s="50">
        <f t="shared" si="0"/>
        <v>27990497.522</v>
      </c>
      <c r="E30" s="62">
        <f t="shared" si="1"/>
        <v>2.4860909944530163E-3</v>
      </c>
    </row>
    <row r="31" spans="1:5" x14ac:dyDescent="0.2">
      <c r="A31" s="27" t="s">
        <v>31</v>
      </c>
      <c r="B31" s="50">
        <v>75875154.708000004</v>
      </c>
      <c r="C31" s="16">
        <v>14998682.452</v>
      </c>
      <c r="D31" s="50">
        <f t="shared" si="0"/>
        <v>90873837.159999996</v>
      </c>
      <c r="E31" s="62">
        <f t="shared" si="1"/>
        <v>8.0713330664200066E-3</v>
      </c>
    </row>
    <row r="32" spans="1:5" x14ac:dyDescent="0.2">
      <c r="A32" s="27" t="s">
        <v>32</v>
      </c>
      <c r="B32" s="50">
        <v>42298587.762999997</v>
      </c>
      <c r="C32" s="16">
        <v>12659724.178000001</v>
      </c>
      <c r="D32" s="50">
        <f t="shared" si="0"/>
        <v>54958311.941</v>
      </c>
      <c r="E32" s="62">
        <f t="shared" si="1"/>
        <v>4.8813481889512719E-3</v>
      </c>
    </row>
    <row r="33" spans="1:5" x14ac:dyDescent="0.2">
      <c r="A33" s="27" t="s">
        <v>33</v>
      </c>
      <c r="B33" s="50">
        <v>637374719.40900004</v>
      </c>
      <c r="C33" s="16">
        <v>122047323.91500001</v>
      </c>
      <c r="D33" s="50">
        <f t="shared" si="0"/>
        <v>759422043.324</v>
      </c>
      <c r="E33" s="62">
        <f t="shared" si="1"/>
        <v>6.7451187725869416E-2</v>
      </c>
    </row>
    <row r="34" spans="1:5" x14ac:dyDescent="0.2">
      <c r="A34" s="27" t="s">
        <v>34</v>
      </c>
      <c r="B34" s="50">
        <v>7846317.3489999995</v>
      </c>
      <c r="C34" s="16">
        <v>3958812.2709999997</v>
      </c>
      <c r="D34" s="50">
        <f t="shared" si="0"/>
        <v>11805129.619999999</v>
      </c>
      <c r="E34" s="62">
        <f t="shared" si="1"/>
        <v>1.0485210708943309E-3</v>
      </c>
    </row>
    <row r="35" spans="1:5" x14ac:dyDescent="0.2">
      <c r="A35" s="27" t="s">
        <v>35</v>
      </c>
      <c r="B35" s="50">
        <v>74736562.650000006</v>
      </c>
      <c r="C35" s="16">
        <v>18703648.627000004</v>
      </c>
      <c r="D35" s="50">
        <f t="shared" si="0"/>
        <v>93440211.27700001</v>
      </c>
      <c r="E35" s="62">
        <f t="shared" si="1"/>
        <v>8.2992761237256612E-3</v>
      </c>
    </row>
    <row r="36" spans="1:5" x14ac:dyDescent="0.2">
      <c r="A36" s="27" t="s">
        <v>36</v>
      </c>
      <c r="B36" s="50">
        <v>33576579.862999998</v>
      </c>
      <c r="C36" s="16">
        <v>24202036.578000002</v>
      </c>
      <c r="D36" s="50">
        <f t="shared" si="0"/>
        <v>57778616.441</v>
      </c>
      <c r="E36" s="62">
        <f t="shared" si="1"/>
        <v>5.1318451161157276E-3</v>
      </c>
    </row>
    <row r="37" spans="1:5" x14ac:dyDescent="0.2">
      <c r="A37" s="27" t="s">
        <v>37</v>
      </c>
      <c r="B37" s="50">
        <v>8428975.0779999997</v>
      </c>
      <c r="C37" s="16">
        <v>4774347.49</v>
      </c>
      <c r="D37" s="50">
        <f t="shared" si="0"/>
        <v>13203322.568</v>
      </c>
      <c r="E37" s="62">
        <f t="shared" si="1"/>
        <v>1.1727073199525484E-3</v>
      </c>
    </row>
    <row r="38" spans="1:5" x14ac:dyDescent="0.2">
      <c r="A38" s="27" t="s">
        <v>38</v>
      </c>
      <c r="B38" s="50">
        <v>2222608.4079999998</v>
      </c>
      <c r="C38" s="16">
        <v>1308680.5929999999</v>
      </c>
      <c r="D38" s="50">
        <f t="shared" si="0"/>
        <v>3531289.0009999997</v>
      </c>
      <c r="E38" s="62">
        <f t="shared" si="1"/>
        <v>3.1364593563572339E-4</v>
      </c>
    </row>
    <row r="39" spans="1:5" x14ac:dyDescent="0.2">
      <c r="A39" s="27" t="s">
        <v>39</v>
      </c>
      <c r="B39" s="50">
        <v>149293977.655</v>
      </c>
      <c r="C39" s="16">
        <v>18682221.099999998</v>
      </c>
      <c r="D39" s="50">
        <f t="shared" si="0"/>
        <v>167976198.755</v>
      </c>
      <c r="E39" s="62">
        <f t="shared" si="1"/>
        <v>1.4919495971053265E-2</v>
      </c>
    </row>
    <row r="40" spans="1:5" x14ac:dyDescent="0.2">
      <c r="A40" s="27" t="s">
        <v>1</v>
      </c>
      <c r="B40" s="50">
        <v>339549925.29000008</v>
      </c>
      <c r="C40" s="16">
        <v>46500439.599000007</v>
      </c>
      <c r="D40" s="50">
        <f t="shared" si="0"/>
        <v>386050364.88900006</v>
      </c>
      <c r="E40" s="62">
        <f t="shared" si="1"/>
        <v>3.4288648667337676E-2</v>
      </c>
    </row>
    <row r="41" spans="1:5" x14ac:dyDescent="0.2">
      <c r="A41" s="27" t="s">
        <v>40</v>
      </c>
      <c r="B41" s="50">
        <v>135771239.75299999</v>
      </c>
      <c r="C41" s="16">
        <v>15722873.375999998</v>
      </c>
      <c r="D41" s="50">
        <f t="shared" si="0"/>
        <v>151494113.12899998</v>
      </c>
      <c r="E41" s="62">
        <f t="shared" si="1"/>
        <v>1.3455571844217156E-2</v>
      </c>
    </row>
    <row r="42" spans="1:5" x14ac:dyDescent="0.2">
      <c r="A42" s="27" t="s">
        <v>41</v>
      </c>
      <c r="B42" s="50">
        <v>19947270.159999996</v>
      </c>
      <c r="C42" s="16">
        <v>5193795.7310000006</v>
      </c>
      <c r="D42" s="50">
        <f t="shared" si="0"/>
        <v>25141065.890999995</v>
      </c>
      <c r="E42" s="62">
        <f t="shared" si="1"/>
        <v>2.2330070215236019E-3</v>
      </c>
    </row>
    <row r="43" spans="1:5" x14ac:dyDescent="0.2">
      <c r="A43" s="27" t="s">
        <v>42</v>
      </c>
      <c r="B43" s="50">
        <v>3530974.7029999997</v>
      </c>
      <c r="C43" s="16">
        <v>2326431.7000000002</v>
      </c>
      <c r="D43" s="50">
        <f t="shared" si="0"/>
        <v>5857406.4029999999</v>
      </c>
      <c r="E43" s="62">
        <f t="shared" si="1"/>
        <v>5.2024960606378084E-4</v>
      </c>
    </row>
    <row r="44" spans="1:5" x14ac:dyDescent="0.2">
      <c r="A44" s="27" t="s">
        <v>2</v>
      </c>
      <c r="B44" s="50">
        <v>12802214.936000001</v>
      </c>
      <c r="C44" s="16">
        <v>20234194.48</v>
      </c>
      <c r="D44" s="50">
        <f t="shared" si="0"/>
        <v>33036409.416000001</v>
      </c>
      <c r="E44" s="62">
        <f t="shared" si="1"/>
        <v>2.9342643828901794E-3</v>
      </c>
    </row>
    <row r="45" spans="1:5" x14ac:dyDescent="0.2">
      <c r="A45" s="27" t="s">
        <v>43</v>
      </c>
      <c r="B45" s="50">
        <v>169812173.04699999</v>
      </c>
      <c r="C45" s="16">
        <v>25082136.278999999</v>
      </c>
      <c r="D45" s="50">
        <f t="shared" si="0"/>
        <v>194894309.32599998</v>
      </c>
      <c r="E45" s="62">
        <f t="shared" si="1"/>
        <v>1.7310338514157583E-2</v>
      </c>
    </row>
    <row r="46" spans="1:5" x14ac:dyDescent="0.2">
      <c r="A46" s="27" t="s">
        <v>44</v>
      </c>
      <c r="B46" s="50">
        <v>181722854.22599998</v>
      </c>
      <c r="C46" s="16">
        <v>51069048.955000006</v>
      </c>
      <c r="D46" s="50">
        <f t="shared" si="0"/>
        <v>232791903.18099999</v>
      </c>
      <c r="E46" s="62">
        <f t="shared" si="1"/>
        <v>2.0676368957893029E-2</v>
      </c>
    </row>
    <row r="47" spans="1:5" x14ac:dyDescent="0.2">
      <c r="A47" s="27" t="s">
        <v>45</v>
      </c>
      <c r="B47" s="50">
        <v>79235005.847000003</v>
      </c>
      <c r="C47" s="16">
        <v>10785952.225</v>
      </c>
      <c r="D47" s="50">
        <f t="shared" si="0"/>
        <v>90020958.071999997</v>
      </c>
      <c r="E47" s="62">
        <f t="shared" si="1"/>
        <v>7.9955811074429433E-3</v>
      </c>
    </row>
    <row r="48" spans="1:5" x14ac:dyDescent="0.2">
      <c r="A48" s="27" t="s">
        <v>46</v>
      </c>
      <c r="B48" s="50">
        <v>1065591580.554</v>
      </c>
      <c r="C48" s="16">
        <v>143299779.03999999</v>
      </c>
      <c r="D48" s="50">
        <f t="shared" si="0"/>
        <v>1208891359.5940001</v>
      </c>
      <c r="E48" s="62">
        <f t="shared" si="1"/>
        <v>0.10737265102188727</v>
      </c>
    </row>
    <row r="49" spans="1:5" x14ac:dyDescent="0.2">
      <c r="A49" s="27" t="s">
        <v>47</v>
      </c>
      <c r="B49" s="50">
        <v>53002334.380000003</v>
      </c>
      <c r="C49" s="16">
        <v>4881180.8020000001</v>
      </c>
      <c r="D49" s="50">
        <f t="shared" si="0"/>
        <v>57883515.182000004</v>
      </c>
      <c r="E49" s="62">
        <f t="shared" si="1"/>
        <v>5.1411621286170089E-3</v>
      </c>
    </row>
    <row r="50" spans="1:5" x14ac:dyDescent="0.2">
      <c r="A50" s="27" t="s">
        <v>48</v>
      </c>
      <c r="B50" s="50">
        <v>38014955.365000002</v>
      </c>
      <c r="C50" s="16">
        <v>9101287.6679999996</v>
      </c>
      <c r="D50" s="50">
        <f t="shared" si="0"/>
        <v>47116243.033</v>
      </c>
      <c r="E50" s="62">
        <f t="shared" si="1"/>
        <v>4.1848226314925218E-3</v>
      </c>
    </row>
    <row r="51" spans="1:5" x14ac:dyDescent="0.2">
      <c r="A51" s="27" t="s">
        <v>49</v>
      </c>
      <c r="B51" s="50">
        <v>102096148.41600002</v>
      </c>
      <c r="C51" s="16">
        <v>10774964.633000001</v>
      </c>
      <c r="D51" s="50">
        <f t="shared" si="0"/>
        <v>112871113.04900002</v>
      </c>
      <c r="E51" s="62">
        <f t="shared" si="1"/>
        <v>1.0025111467363337E-2</v>
      </c>
    </row>
    <row r="52" spans="1:5" x14ac:dyDescent="0.2">
      <c r="A52" s="27" t="s">
        <v>3</v>
      </c>
      <c r="B52" s="50">
        <v>26126310.690000001</v>
      </c>
      <c r="C52" s="16">
        <v>8777569.1010000017</v>
      </c>
      <c r="D52" s="50">
        <f t="shared" si="0"/>
        <v>34903879.791000001</v>
      </c>
      <c r="E52" s="62">
        <f t="shared" si="1"/>
        <v>3.1001314339508552E-3</v>
      </c>
    </row>
    <row r="53" spans="1:5" x14ac:dyDescent="0.2">
      <c r="A53" s="27" t="s">
        <v>50</v>
      </c>
      <c r="B53" s="50">
        <v>709390547.671</v>
      </c>
      <c r="C53" s="16">
        <v>125483597.36399999</v>
      </c>
      <c r="D53" s="50">
        <f t="shared" si="0"/>
        <v>834874145.03499997</v>
      </c>
      <c r="E53" s="62">
        <f t="shared" si="1"/>
        <v>7.4152776021284131E-2</v>
      </c>
    </row>
    <row r="54" spans="1:5" x14ac:dyDescent="0.2">
      <c r="A54" s="27" t="s">
        <v>51</v>
      </c>
      <c r="B54" s="50">
        <v>186939048.08800003</v>
      </c>
      <c r="C54" s="16">
        <v>18471332.663000003</v>
      </c>
      <c r="D54" s="50">
        <f t="shared" si="0"/>
        <v>205410380.75100005</v>
      </c>
      <c r="E54" s="62">
        <f t="shared" si="1"/>
        <v>1.8244366587298076E-2</v>
      </c>
    </row>
    <row r="55" spans="1:5" x14ac:dyDescent="0.2">
      <c r="A55" s="27" t="s">
        <v>4</v>
      </c>
      <c r="B55" s="50">
        <v>599149699.87300003</v>
      </c>
      <c r="C55" s="16">
        <v>78507300.785000011</v>
      </c>
      <c r="D55" s="50">
        <f t="shared" si="0"/>
        <v>677657000.65799999</v>
      </c>
      <c r="E55" s="62">
        <f t="shared" si="1"/>
        <v>6.0188889652273592E-2</v>
      </c>
    </row>
    <row r="56" spans="1:5" x14ac:dyDescent="0.2">
      <c r="A56" s="27" t="s">
        <v>52</v>
      </c>
      <c r="B56" s="50">
        <v>219858454.93600002</v>
      </c>
      <c r="C56" s="16">
        <v>31312334.555000003</v>
      </c>
      <c r="D56" s="50">
        <f t="shared" si="0"/>
        <v>251170789.49100003</v>
      </c>
      <c r="E56" s="62">
        <f t="shared" si="1"/>
        <v>2.2308765227643294E-2</v>
      </c>
    </row>
    <row r="57" spans="1:5" x14ac:dyDescent="0.2">
      <c r="A57" s="27" t="s">
        <v>53</v>
      </c>
      <c r="B57" s="50">
        <v>377525153.34100002</v>
      </c>
      <c r="C57" s="16">
        <v>44876912.585000001</v>
      </c>
      <c r="D57" s="50">
        <f t="shared" si="0"/>
        <v>422402065.926</v>
      </c>
      <c r="E57" s="62">
        <f t="shared" si="1"/>
        <v>3.7517374291457149E-2</v>
      </c>
    </row>
    <row r="58" spans="1:5" x14ac:dyDescent="0.2">
      <c r="A58" s="27" t="s">
        <v>54</v>
      </c>
      <c r="B58" s="50">
        <v>288045950.67800003</v>
      </c>
      <c r="C58" s="16">
        <v>89852011.967000008</v>
      </c>
      <c r="D58" s="50">
        <f t="shared" si="0"/>
        <v>377897962.64500004</v>
      </c>
      <c r="E58" s="62">
        <f t="shared" si="1"/>
        <v>3.3564559580102377E-2</v>
      </c>
    </row>
    <row r="59" spans="1:5" x14ac:dyDescent="0.2">
      <c r="A59" s="27" t="s">
        <v>55</v>
      </c>
      <c r="B59" s="50">
        <v>33548383.027999993</v>
      </c>
      <c r="C59" s="16">
        <v>7594506.2429999998</v>
      </c>
      <c r="D59" s="50">
        <f t="shared" si="0"/>
        <v>41142889.27099999</v>
      </c>
      <c r="E59" s="62">
        <f t="shared" si="1"/>
        <v>3.6542746845430901E-3</v>
      </c>
    </row>
    <row r="60" spans="1:5" x14ac:dyDescent="0.2">
      <c r="A60" s="27" t="s">
        <v>69</v>
      </c>
      <c r="B60" s="50">
        <v>125830210.61099999</v>
      </c>
      <c r="C60" s="16">
        <v>23420176.555000003</v>
      </c>
      <c r="D60" s="50">
        <f t="shared" si="0"/>
        <v>149250387.16599998</v>
      </c>
      <c r="E60" s="62">
        <f t="shared" si="1"/>
        <v>1.3256286107825709E-2</v>
      </c>
    </row>
    <row r="61" spans="1:5" x14ac:dyDescent="0.2">
      <c r="A61" s="27" t="s">
        <v>70</v>
      </c>
      <c r="B61" s="50">
        <v>142504754.46400002</v>
      </c>
      <c r="C61" s="16">
        <v>24762053.892999999</v>
      </c>
      <c r="D61" s="50">
        <f t="shared" si="0"/>
        <v>167266808.35700002</v>
      </c>
      <c r="E61" s="62">
        <f t="shared" si="1"/>
        <v>1.4856488549386931E-2</v>
      </c>
    </row>
    <row r="62" spans="1:5" x14ac:dyDescent="0.2">
      <c r="A62" s="27" t="s">
        <v>56</v>
      </c>
      <c r="B62" s="50">
        <v>72854882.743000001</v>
      </c>
      <c r="C62" s="16">
        <v>11902775.071000002</v>
      </c>
      <c r="D62" s="50">
        <f t="shared" si="0"/>
        <v>84757657.81400001</v>
      </c>
      <c r="E62" s="62">
        <f t="shared" si="1"/>
        <v>7.5280994786426194E-3</v>
      </c>
    </row>
    <row r="63" spans="1:5" x14ac:dyDescent="0.2">
      <c r="A63" s="27" t="s">
        <v>6</v>
      </c>
      <c r="B63" s="50">
        <v>169148475.41299999</v>
      </c>
      <c r="C63" s="16">
        <v>18884184.675000001</v>
      </c>
      <c r="D63" s="50">
        <f t="shared" si="0"/>
        <v>188032660.088</v>
      </c>
      <c r="E63" s="62">
        <f t="shared" si="1"/>
        <v>1.6700892956275686E-2</v>
      </c>
    </row>
    <row r="64" spans="1:5" x14ac:dyDescent="0.2">
      <c r="A64" s="27" t="s">
        <v>5</v>
      </c>
      <c r="B64" s="50">
        <v>210061056.27399999</v>
      </c>
      <c r="C64" s="16">
        <v>21892897.555000003</v>
      </c>
      <c r="D64" s="50">
        <f t="shared" si="0"/>
        <v>231953953.829</v>
      </c>
      <c r="E64" s="62">
        <f t="shared" si="1"/>
        <v>2.0601943044735265E-2</v>
      </c>
    </row>
    <row r="65" spans="1:5" x14ac:dyDescent="0.2">
      <c r="A65" s="27" t="s">
        <v>57</v>
      </c>
      <c r="B65" s="50">
        <v>69284692.403000012</v>
      </c>
      <c r="C65" s="16">
        <v>35625782.822999999</v>
      </c>
      <c r="D65" s="50">
        <f t="shared" si="0"/>
        <v>104910475.22600001</v>
      </c>
      <c r="E65" s="62">
        <f t="shared" si="1"/>
        <v>9.3180547247560599E-3</v>
      </c>
    </row>
    <row r="66" spans="1:5" x14ac:dyDescent="0.2">
      <c r="A66" s="27" t="s">
        <v>58</v>
      </c>
      <c r="B66" s="50">
        <v>25824530.267999999</v>
      </c>
      <c r="C66" s="16">
        <v>8894632.0119999982</v>
      </c>
      <c r="D66" s="50">
        <f t="shared" si="0"/>
        <v>34719162.280000001</v>
      </c>
      <c r="E66" s="62">
        <f t="shared" si="1"/>
        <v>3.0837249895761553E-3</v>
      </c>
    </row>
    <row r="67" spans="1:5" x14ac:dyDescent="0.2">
      <c r="A67" s="27" t="s">
        <v>59</v>
      </c>
      <c r="B67" s="50">
        <v>12076950.249999998</v>
      </c>
      <c r="C67" s="16">
        <v>7404637.7270000009</v>
      </c>
      <c r="D67" s="50">
        <f t="shared" si="0"/>
        <v>19481587.976999998</v>
      </c>
      <c r="E67" s="62">
        <f t="shared" si="1"/>
        <v>1.7303372471031081E-3</v>
      </c>
    </row>
    <row r="68" spans="1:5" x14ac:dyDescent="0.2">
      <c r="A68" s="27" t="s">
        <v>60</v>
      </c>
      <c r="B68" s="50">
        <v>4700920.3590000002</v>
      </c>
      <c r="C68" s="16">
        <v>3209362.2130000005</v>
      </c>
      <c r="D68" s="50">
        <f t="shared" si="0"/>
        <v>7910282.5720000006</v>
      </c>
      <c r="E68" s="62">
        <f t="shared" si="1"/>
        <v>7.0258423418058185E-4</v>
      </c>
    </row>
    <row r="69" spans="1:5" x14ac:dyDescent="0.2">
      <c r="A69" s="27" t="s">
        <v>61</v>
      </c>
      <c r="B69" s="50">
        <v>242658779.70100001</v>
      </c>
      <c r="C69" s="16">
        <v>31653540.511000004</v>
      </c>
      <c r="D69" s="50">
        <f t="shared" si="0"/>
        <v>274312320.21200001</v>
      </c>
      <c r="E69" s="62">
        <f t="shared" si="1"/>
        <v>2.4364175320947885E-2</v>
      </c>
    </row>
    <row r="70" spans="1:5" x14ac:dyDescent="0.2">
      <c r="A70" s="27" t="s">
        <v>62</v>
      </c>
      <c r="B70" s="50">
        <v>11770776.534</v>
      </c>
      <c r="C70" s="16">
        <v>3103117.0509999995</v>
      </c>
      <c r="D70" s="50">
        <f t="shared" si="0"/>
        <v>14873893.584999999</v>
      </c>
      <c r="E70" s="62">
        <f t="shared" si="1"/>
        <v>1.321085945866346E-3</v>
      </c>
    </row>
    <row r="71" spans="1:5" x14ac:dyDescent="0.2">
      <c r="A71" s="27" t="s">
        <v>63</v>
      </c>
      <c r="B71" s="50">
        <v>51927745.871000007</v>
      </c>
      <c r="C71" s="16">
        <v>17018977.701000001</v>
      </c>
      <c r="D71" s="50">
        <f t="shared" si="0"/>
        <v>68946723.572000012</v>
      </c>
      <c r="E71" s="62">
        <f t="shared" si="1"/>
        <v>6.1237864183967226E-3</v>
      </c>
    </row>
    <row r="72" spans="1:5" x14ac:dyDescent="0.2">
      <c r="A72" s="27" t="s">
        <v>64</v>
      </c>
      <c r="B72" s="50">
        <v>12122243.980999999</v>
      </c>
      <c r="C72" s="16">
        <v>2355616.17</v>
      </c>
      <c r="D72" s="50">
        <f>SUM(B72:C72)</f>
        <v>14477860.150999999</v>
      </c>
      <c r="E72" s="62">
        <f>(D72/D$73)</f>
        <v>1.2859106099154275E-3</v>
      </c>
    </row>
    <row r="73" spans="1:5" x14ac:dyDescent="0.2">
      <c r="A73" s="31" t="s">
        <v>66</v>
      </c>
      <c r="B73" s="53">
        <f>SUM(B6:B72)</f>
        <v>9433225139.4094391</v>
      </c>
      <c r="C73" s="53">
        <f>SUM(C6:C72)</f>
        <v>1825613569.4120009</v>
      </c>
      <c r="D73" s="53">
        <f>SUM(D6:D72)</f>
        <v>11258838708.821438</v>
      </c>
      <c r="E73" s="63">
        <f>(D73/D$73)</f>
        <v>1</v>
      </c>
    </row>
    <row r="74" spans="1:5" x14ac:dyDescent="0.2">
      <c r="A74" s="31" t="s">
        <v>77</v>
      </c>
      <c r="B74" s="33">
        <f>(B73/$D73)</f>
        <v>0.83785063303361751</v>
      </c>
      <c r="C74" s="33">
        <f>(C73/$D73)</f>
        <v>0.16214936696638263</v>
      </c>
      <c r="D74" s="33">
        <f>(D73/$D73)</f>
        <v>1</v>
      </c>
      <c r="E74" s="57"/>
    </row>
    <row r="75" spans="1:5" x14ac:dyDescent="0.2">
      <c r="A75" s="28"/>
      <c r="B75" s="17"/>
      <c r="C75" s="17"/>
      <c r="D75" s="17"/>
      <c r="E75" s="18"/>
    </row>
    <row r="76" spans="1:5" ht="13.5" thickBot="1" x14ac:dyDescent="0.25">
      <c r="A76" s="54" t="s">
        <v>76</v>
      </c>
      <c r="B76" s="19"/>
      <c r="C76" s="20"/>
      <c r="D76" s="20"/>
      <c r="E76" s="21"/>
    </row>
    <row r="77" spans="1:5" x14ac:dyDescent="0.2">
      <c r="C77" s="1"/>
      <c r="D77" s="1"/>
      <c r="E77" s="1"/>
    </row>
  </sheetData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34</vt:i4>
      </vt:variant>
    </vt:vector>
  </HeadingPairs>
  <TitlesOfParts>
    <vt:vector size="65" baseType="lpstr">
      <vt:lpstr>Total Gallons by Year</vt:lpstr>
      <vt:lpstr>Motor Fuel Gallons by Year</vt:lpstr>
      <vt:lpstr>Diesel Fuel Gallons by Year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'Diesel Fuel Gallons by Year'!Print_Area</vt:lpstr>
      <vt:lpstr>'Motor Fuel Gallons by Year'!Print_Area</vt:lpstr>
      <vt:lpstr>'Total Gallons by Year'!Print_Area</vt:lpstr>
      <vt:lpstr>'Diesel Fuel Gallons by Year'!Print_Titles</vt:lpstr>
      <vt:lpstr>'Motor Fuel Gallons by Year'!Print_Titles</vt:lpstr>
      <vt:lpstr>'Total Gallons by Year'!Print_Titles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2025-01-14T16:30:53Z</cp:lastPrinted>
  <dcterms:created xsi:type="dcterms:W3CDTF">2000-07-05T17:45:16Z</dcterms:created>
  <dcterms:modified xsi:type="dcterms:W3CDTF">2025-01-14T16:31:21Z</dcterms:modified>
</cp:coreProperties>
</file>