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state shared/"/>
    </mc:Choice>
  </mc:AlternateContent>
  <xr:revisionPtr revIDLastSave="116" documentId="11_4BBE6849FCF8115C40EB9A2764C81248861F3113" xr6:coauthVersionLast="47" xr6:coauthVersionMax="47" xr10:uidLastSave="{E966D6D0-9897-482F-B857-810E6C9CFE55}"/>
  <bookViews>
    <workbookView xWindow="-108" yWindow="-108" windowWidth="23256" windowHeight="13896" tabRatio="602" xr2:uid="{00000000-000D-0000-FFFF-FFFF00000000}"/>
  </bookViews>
  <sheets>
    <sheet name="Counties" sheetId="11" r:id="rId1"/>
    <sheet name="Municipalities" sheetId="12" r:id="rId2"/>
  </sheets>
  <definedNames>
    <definedName name="_xlnm.Print_Area" localSheetId="0">Counties!$A$1:$J$25</definedName>
    <definedName name="_xlnm.Print_Area" localSheetId="1">Municipalities!$A$1:$K$19</definedName>
    <definedName name="_xlnm.Print_Titles" localSheetId="0">Counties!$1:$3</definedName>
    <definedName name="_xlnm.Print_Titles" localSheetId="1">Municipalities!$1:$3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2" l="1"/>
  <c r="J13" i="12"/>
  <c r="J19" i="11"/>
  <c r="I21" i="11"/>
  <c r="I19" i="11"/>
  <c r="I15" i="12"/>
  <c r="I13" i="12"/>
  <c r="H21" i="11"/>
  <c r="H19" i="11"/>
  <c r="J14" i="12" l="1"/>
  <c r="I20" i="11"/>
  <c r="C15" i="12"/>
  <c r="C13" i="12"/>
  <c r="C21" i="11"/>
  <c r="C19" i="11"/>
  <c r="K15" i="12"/>
  <c r="H15" i="12"/>
  <c r="G15" i="12"/>
  <c r="F15" i="12"/>
  <c r="E15" i="12"/>
  <c r="D15" i="12"/>
  <c r="K13" i="12"/>
  <c r="K14" i="12" s="1"/>
  <c r="H13" i="12"/>
  <c r="G13" i="12"/>
  <c r="F13" i="12"/>
  <c r="E13" i="12"/>
  <c r="D13" i="12"/>
  <c r="G21" i="11"/>
  <c r="G19" i="11"/>
  <c r="H20" i="11" s="1"/>
  <c r="F21" i="11"/>
  <c r="F19" i="11"/>
  <c r="E21" i="11"/>
  <c r="E19" i="11"/>
  <c r="D21" i="11"/>
  <c r="D19" i="11"/>
  <c r="B21" i="11"/>
  <c r="B19" i="11"/>
  <c r="J21" i="11"/>
  <c r="J20" i="11"/>
  <c r="C20" i="11" l="1"/>
  <c r="F14" i="12"/>
  <c r="H14" i="12"/>
  <c r="I14" i="12"/>
  <c r="G14" i="12"/>
  <c r="E14" i="12"/>
  <c r="D20" i="11"/>
  <c r="G20" i="11"/>
  <c r="F20" i="11"/>
  <c r="D14" i="12"/>
  <c r="E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G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H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I3" authorId="0" shapeId="0" xr:uid="{891D196C-2726-407B-B5A0-C84CD545F357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J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F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G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H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I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J3" authorId="0" shapeId="0" xr:uid="{518B847C-85C1-4855-B147-1DE7DB14BE3A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K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Verified revenues reported as of June 12, 2024.</t>
        </r>
      </text>
    </comment>
  </commentList>
</comments>
</file>

<file path=xl/sharedStrings.xml><?xml version="1.0" encoding="utf-8"?>
<sst xmlns="http://schemas.openxmlformats.org/spreadsheetml/2006/main" count="52" uniqueCount="40">
  <si>
    <t>Lee</t>
  </si>
  <si>
    <t>Palm Beach</t>
  </si>
  <si>
    <t>Sarasota</t>
  </si>
  <si>
    <t>County</t>
  </si>
  <si>
    <t>Bradford</t>
  </si>
  <si>
    <t>Brevard</t>
  </si>
  <si>
    <t>Broward</t>
  </si>
  <si>
    <t>Clay</t>
  </si>
  <si>
    <t>Dixie</t>
  </si>
  <si>
    <t>Duval</t>
  </si>
  <si>
    <t>Escambia</t>
  </si>
  <si>
    <t>Hamilton</t>
  </si>
  <si>
    <t>Hillsborough</t>
  </si>
  <si>
    <t>Lafayette</t>
  </si>
  <si>
    <t>Marion</t>
  </si>
  <si>
    <t>Miami-Dade</t>
  </si>
  <si>
    <t>Osceola</t>
  </si>
  <si>
    <t>Pinellas</t>
  </si>
  <si>
    <t>Union</t>
  </si>
  <si>
    <t>Volusia</t>
  </si>
  <si>
    <t>Washington</t>
  </si>
  <si>
    <t>Data Source: Florida Department of Financial Services.</t>
  </si>
  <si>
    <t>% Change</t>
  </si>
  <si>
    <t># Reporting</t>
  </si>
  <si>
    <t>-</t>
  </si>
  <si>
    <t>Statewide Total</t>
  </si>
  <si>
    <t>Summary of Reported County Cardroom Tax Revenues</t>
  </si>
  <si>
    <t>Municipality</t>
  </si>
  <si>
    <t>Hampton</t>
  </si>
  <si>
    <t>Orange Park</t>
  </si>
  <si>
    <t>Jacksonville</t>
  </si>
  <si>
    <t>Mayo</t>
  </si>
  <si>
    <t>Hialeah</t>
  </si>
  <si>
    <t>Kissimmee</t>
  </si>
  <si>
    <t>Lake Worth Beach</t>
  </si>
  <si>
    <t>Orange City</t>
  </si>
  <si>
    <t>Summary of Reported Municipal Cardoom Tax Revenues</t>
  </si>
  <si>
    <t>Local Fiscal Years Ended September 30, 2015 - 2023</t>
  </si>
  <si>
    <t>Note: This summary reflects aggregate revenues reported across all fund types within current Uniform Accounting System (UAS) Revenue Code 335.170: State Revenue Sharing - Cardroom Tax. The historical data summarized in this file are subject to future change if additional reporting occurs.</t>
  </si>
  <si>
    <t>Pompano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</si>
</sst>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0.0%"/>
  </numFmts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8"/>
      <name val="Arial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b/>
      <sz val="1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2" fontId="0" fillId="0" borderId="0" xfId="0" applyNumberFormat="1"/>
    <xf numFmtId="0" fontId="3" fillId="0" borderId="0" xfId="0" applyFont="1"/>
    <xf numFmtId="0" fontId="0" fillId="0" borderId="1" xfId="0" applyBorder="1"/>
    <xf numFmtId="0" fontId="0" fillId="0" borderId="0" xfId="0" applyBorder="1"/>
    <xf numFmtId="42" fontId="0" fillId="0" borderId="0" xfId="0" applyNumberFormat="1" applyBorder="1"/>
    <xf numFmtId="42" fontId="0" fillId="0" borderId="2" xfId="0" applyNumberFormat="1" applyBorder="1"/>
    <xf numFmtId="0" fontId="0" fillId="0" borderId="3" xfId="0" applyBorder="1"/>
    <xf numFmtId="0" fontId="0" fillId="0" borderId="4" xfId="0" applyBorder="1"/>
    <xf numFmtId="42" fontId="0" fillId="0" borderId="4" xfId="0" applyNumberFormat="1" applyBorder="1"/>
    <xf numFmtId="42" fontId="0" fillId="0" borderId="5" xfId="0" applyNumberFormat="1" applyBorder="1"/>
    <xf numFmtId="0" fontId="0" fillId="0" borderId="6" xfId="0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2" borderId="6" xfId="0" applyFont="1" applyFill="1" applyBorder="1"/>
    <xf numFmtId="42" fontId="1" fillId="2" borderId="11" xfId="0" applyNumberFormat="1" applyFont="1" applyFill="1" applyBorder="1"/>
    <xf numFmtId="42" fontId="1" fillId="2" borderId="12" xfId="0" applyNumberFormat="1" applyFont="1" applyFill="1" applyBorder="1"/>
    <xf numFmtId="0" fontId="5" fillId="2" borderId="6" xfId="0" applyFont="1" applyFill="1" applyBorder="1"/>
    <xf numFmtId="164" fontId="5" fillId="2" borderId="12" xfId="0" applyNumberFormat="1" applyFont="1" applyFill="1" applyBorder="1"/>
    <xf numFmtId="41" fontId="5" fillId="2" borderId="11" xfId="0" applyNumberFormat="1" applyFont="1" applyFill="1" applyBorder="1"/>
    <xf numFmtId="42" fontId="1" fillId="2" borderId="13" xfId="0" applyNumberFormat="1" applyFont="1" applyFill="1" applyBorder="1"/>
    <xf numFmtId="164" fontId="5" fillId="2" borderId="13" xfId="0" applyNumberFormat="1" applyFont="1" applyFill="1" applyBorder="1"/>
    <xf numFmtId="42" fontId="0" fillId="0" borderId="11" xfId="0" applyNumberFormat="1" applyBorder="1"/>
    <xf numFmtId="42" fontId="0" fillId="0" borderId="12" xfId="0" applyNumberFormat="1" applyBorder="1"/>
    <xf numFmtId="42" fontId="0" fillId="0" borderId="13" xfId="0" applyNumberFormat="1" applyBorder="1"/>
    <xf numFmtId="41" fontId="5" fillId="2" borderId="13" xfId="0" applyNumberFormat="1" applyFont="1" applyFill="1" applyBorder="1"/>
    <xf numFmtId="41" fontId="5" fillId="2" borderId="12" xfId="0" applyNumberFormat="1" applyFont="1" applyFill="1" applyBorder="1"/>
    <xf numFmtId="0" fontId="7" fillId="0" borderId="14" xfId="0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8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5" fillId="2" borderId="9" xfId="0" applyFont="1" applyFill="1" applyBorder="1"/>
    <xf numFmtId="0" fontId="0" fillId="0" borderId="12" xfId="0" applyBorder="1"/>
    <xf numFmtId="0" fontId="1" fillId="2" borderId="16" xfId="0" applyFont="1" applyFill="1" applyBorder="1"/>
    <xf numFmtId="0" fontId="1" fillId="2" borderId="11" xfId="0" applyFont="1" applyFill="1" applyBorder="1"/>
    <xf numFmtId="0" fontId="5" fillId="2" borderId="16" xfId="0" applyFont="1" applyFill="1" applyBorder="1"/>
    <xf numFmtId="0" fontId="5" fillId="2" borderId="11" xfId="0" applyFont="1" applyFill="1" applyBorder="1"/>
    <xf numFmtId="164" fontId="5" fillId="2" borderId="11" xfId="0" applyNumberFormat="1" applyFont="1" applyFill="1" applyBorder="1"/>
    <xf numFmtId="42" fontId="0" fillId="0" borderId="17" xfId="0" applyNumberFormat="1" applyBorder="1"/>
    <xf numFmtId="0" fontId="2" fillId="0" borderId="0" xfId="0" applyFont="1"/>
    <xf numFmtId="164" fontId="5" fillId="2" borderId="12" xfId="0" applyNumberFormat="1" applyFont="1" applyFill="1" applyBorder="1" applyAlignment="1">
      <alignment horizontal="right"/>
    </xf>
    <xf numFmtId="0" fontId="10" fillId="0" borderId="18" xfId="0" applyFont="1" applyBorder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10" fillId="0" borderId="18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sqref="A1:J1"/>
    </sheetView>
  </sheetViews>
  <sheetFormatPr defaultRowHeight="13.2" x14ac:dyDescent="0.25"/>
  <cols>
    <col min="1" max="1" width="15.6640625" customWidth="1"/>
    <col min="2" max="10" width="12.77734375" customWidth="1"/>
  </cols>
  <sheetData>
    <row r="1" spans="1:10" ht="22.8" x14ac:dyDescent="0.4">
      <c r="A1" s="47" t="s">
        <v>26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ht="18" thickBot="1" x14ac:dyDescent="0.35">
      <c r="A2" s="50" t="s">
        <v>37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13.8" thickBot="1" x14ac:dyDescent="0.3">
      <c r="A3" s="12" t="s">
        <v>3</v>
      </c>
      <c r="B3" s="14">
        <v>2015</v>
      </c>
      <c r="C3" s="14">
        <v>2016</v>
      </c>
      <c r="D3" s="14">
        <v>2017</v>
      </c>
      <c r="E3" s="14">
        <v>2018</v>
      </c>
      <c r="F3" s="14">
        <v>2019</v>
      </c>
      <c r="G3" s="14">
        <v>2020</v>
      </c>
      <c r="H3" s="14">
        <v>2021</v>
      </c>
      <c r="I3" s="14">
        <v>2022</v>
      </c>
      <c r="J3" s="15">
        <v>2023</v>
      </c>
    </row>
    <row r="4" spans="1:10" x14ac:dyDescent="0.25">
      <c r="A4" s="11" t="s">
        <v>5</v>
      </c>
      <c r="B4" s="25">
        <v>54495</v>
      </c>
      <c r="C4" s="25">
        <v>64595</v>
      </c>
      <c r="D4" s="25">
        <v>66452</v>
      </c>
      <c r="E4" s="25">
        <v>67850</v>
      </c>
      <c r="F4" s="25">
        <v>75251</v>
      </c>
      <c r="G4" s="25">
        <v>63968</v>
      </c>
      <c r="H4" s="25">
        <v>70374</v>
      </c>
      <c r="I4" s="25">
        <v>92215</v>
      </c>
      <c r="J4" s="26">
        <v>95730</v>
      </c>
    </row>
    <row r="5" spans="1:10" x14ac:dyDescent="0.25">
      <c r="A5" s="11" t="s">
        <v>6</v>
      </c>
      <c r="B5" s="25">
        <v>162000</v>
      </c>
      <c r="C5" s="25">
        <v>156000</v>
      </c>
      <c r="D5" s="25">
        <v>153000</v>
      </c>
      <c r="E5" s="25">
        <v>162000</v>
      </c>
      <c r="F5" s="25">
        <v>154080</v>
      </c>
      <c r="G5" s="25">
        <v>93675</v>
      </c>
      <c r="H5" s="25">
        <v>63511</v>
      </c>
      <c r="I5" s="25">
        <v>148554</v>
      </c>
      <c r="J5" s="26">
        <v>196539</v>
      </c>
    </row>
    <row r="6" spans="1:10" x14ac:dyDescent="0.25">
      <c r="A6" s="11" t="s">
        <v>8</v>
      </c>
      <c r="B6" s="25">
        <v>1018290</v>
      </c>
      <c r="C6" s="25">
        <v>1072397</v>
      </c>
      <c r="D6" s="25">
        <v>1162277</v>
      </c>
      <c r="E6" s="25">
        <v>1119641</v>
      </c>
      <c r="F6" s="25">
        <v>1121772</v>
      </c>
      <c r="G6" s="25">
        <v>0</v>
      </c>
      <c r="H6" s="25">
        <v>0</v>
      </c>
      <c r="I6" s="25">
        <v>0</v>
      </c>
      <c r="J6" s="26">
        <v>0</v>
      </c>
    </row>
    <row r="7" spans="1:10" x14ac:dyDescent="0.25">
      <c r="A7" s="11" t="s">
        <v>10</v>
      </c>
      <c r="B7" s="25">
        <v>47121</v>
      </c>
      <c r="C7" s="25">
        <v>53152</v>
      </c>
      <c r="D7" s="25">
        <v>52697</v>
      </c>
      <c r="E7" s="25">
        <v>52731</v>
      </c>
      <c r="F7" s="25">
        <v>50266</v>
      </c>
      <c r="G7" s="25">
        <v>35697</v>
      </c>
      <c r="H7" s="25">
        <v>36572</v>
      </c>
      <c r="I7" s="25">
        <v>52099</v>
      </c>
      <c r="J7" s="26">
        <v>56673</v>
      </c>
    </row>
    <row r="8" spans="1:10" x14ac:dyDescent="0.25">
      <c r="A8" s="11" t="s">
        <v>11</v>
      </c>
      <c r="B8" s="25">
        <v>5143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6">
        <v>0</v>
      </c>
    </row>
    <row r="9" spans="1:10" x14ac:dyDescent="0.25">
      <c r="A9" s="11" t="s">
        <v>12</v>
      </c>
      <c r="B9" s="25">
        <v>79661</v>
      </c>
      <c r="C9" s="25">
        <v>80188</v>
      </c>
      <c r="D9" s="25">
        <v>84611</v>
      </c>
      <c r="E9" s="25">
        <v>82061</v>
      </c>
      <c r="F9" s="25">
        <v>85255</v>
      </c>
      <c r="G9" s="25">
        <v>65232</v>
      </c>
      <c r="H9" s="25">
        <v>84000</v>
      </c>
      <c r="I9" s="25">
        <v>0</v>
      </c>
      <c r="J9" s="26">
        <v>2507724</v>
      </c>
    </row>
    <row r="10" spans="1:10" x14ac:dyDescent="0.25">
      <c r="A10" s="11" t="s">
        <v>13</v>
      </c>
      <c r="B10" s="25">
        <v>235150</v>
      </c>
      <c r="C10" s="25">
        <v>235150</v>
      </c>
      <c r="D10" s="25">
        <v>235150</v>
      </c>
      <c r="E10" s="25">
        <v>235150</v>
      </c>
      <c r="F10" s="25">
        <v>235150</v>
      </c>
      <c r="G10" s="25">
        <v>0</v>
      </c>
      <c r="H10" s="25">
        <v>0</v>
      </c>
      <c r="I10" s="25">
        <v>0</v>
      </c>
      <c r="J10" s="26">
        <v>0</v>
      </c>
    </row>
    <row r="11" spans="1:10" x14ac:dyDescent="0.25">
      <c r="A11" s="11" t="s">
        <v>0</v>
      </c>
      <c r="B11" s="25">
        <v>86383</v>
      </c>
      <c r="C11" s="25">
        <v>96929</v>
      </c>
      <c r="D11" s="25">
        <v>97592</v>
      </c>
      <c r="E11" s="25">
        <v>100312</v>
      </c>
      <c r="F11" s="25">
        <v>107158</v>
      </c>
      <c r="G11" s="25">
        <v>0</v>
      </c>
      <c r="H11" s="25">
        <v>120170</v>
      </c>
      <c r="I11" s="25">
        <v>145386</v>
      </c>
      <c r="J11" s="26">
        <v>164041</v>
      </c>
    </row>
    <row r="12" spans="1:10" x14ac:dyDescent="0.25">
      <c r="A12" s="11" t="s">
        <v>14</v>
      </c>
      <c r="B12" s="25">
        <v>43612</v>
      </c>
      <c r="C12" s="25">
        <v>43613</v>
      </c>
      <c r="D12" s="25">
        <v>71571</v>
      </c>
      <c r="E12" s="25">
        <v>88453</v>
      </c>
      <c r="F12" s="25">
        <v>95878</v>
      </c>
      <c r="G12" s="25">
        <v>83042</v>
      </c>
      <c r="H12" s="25">
        <v>97221</v>
      </c>
      <c r="I12" s="25">
        <v>141047</v>
      </c>
      <c r="J12" s="26">
        <v>155544</v>
      </c>
    </row>
    <row r="13" spans="1:10" x14ac:dyDescent="0.25">
      <c r="A13" s="11" t="s">
        <v>15</v>
      </c>
      <c r="B13" s="25">
        <v>29713</v>
      </c>
      <c r="C13" s="25">
        <v>108650</v>
      </c>
      <c r="D13" s="25">
        <v>107683</v>
      </c>
      <c r="E13" s="25">
        <v>110586</v>
      </c>
      <c r="F13" s="25">
        <v>120734</v>
      </c>
      <c r="G13" s="25">
        <v>92704</v>
      </c>
      <c r="H13" s="25">
        <v>87235</v>
      </c>
      <c r="I13" s="25">
        <v>137128</v>
      </c>
      <c r="J13" s="26">
        <v>156000</v>
      </c>
    </row>
    <row r="14" spans="1:10" x14ac:dyDescent="0.25">
      <c r="A14" s="11" t="s">
        <v>17</v>
      </c>
      <c r="B14" s="25">
        <v>107204</v>
      </c>
      <c r="C14" s="25">
        <v>0</v>
      </c>
      <c r="D14" s="25">
        <v>114798</v>
      </c>
      <c r="E14" s="25">
        <v>117517</v>
      </c>
      <c r="F14" s="25">
        <v>121765</v>
      </c>
      <c r="G14" s="25">
        <v>95362</v>
      </c>
      <c r="H14" s="25">
        <v>0</v>
      </c>
      <c r="I14" s="25">
        <v>0</v>
      </c>
      <c r="J14" s="26">
        <v>0</v>
      </c>
    </row>
    <row r="15" spans="1:10" x14ac:dyDescent="0.25">
      <c r="A15" s="11" t="s">
        <v>2</v>
      </c>
      <c r="B15" s="25">
        <v>70833</v>
      </c>
      <c r="C15" s="25">
        <v>78425</v>
      </c>
      <c r="D15" s="25">
        <v>77698</v>
      </c>
      <c r="E15" s="25">
        <v>74509</v>
      </c>
      <c r="F15" s="25">
        <v>71906</v>
      </c>
      <c r="G15" s="25">
        <v>52289</v>
      </c>
      <c r="H15" s="25">
        <v>63043</v>
      </c>
      <c r="I15" s="25">
        <v>84029.6</v>
      </c>
      <c r="J15" s="26">
        <v>93534</v>
      </c>
    </row>
    <row r="16" spans="1:10" x14ac:dyDescent="0.25">
      <c r="A16" s="11" t="s">
        <v>18</v>
      </c>
      <c r="B16" s="25">
        <v>0</v>
      </c>
      <c r="C16" s="25">
        <v>0</v>
      </c>
      <c r="D16" s="25">
        <v>546825</v>
      </c>
      <c r="E16" s="25">
        <v>569681</v>
      </c>
      <c r="F16" s="25">
        <v>577472</v>
      </c>
      <c r="G16" s="25">
        <v>0</v>
      </c>
      <c r="H16" s="25">
        <v>0</v>
      </c>
      <c r="I16" s="25">
        <v>0</v>
      </c>
      <c r="J16" s="26">
        <v>0</v>
      </c>
    </row>
    <row r="17" spans="1:10" x14ac:dyDescent="0.25">
      <c r="A17" s="11" t="s">
        <v>19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6">
        <v>149467</v>
      </c>
    </row>
    <row r="18" spans="1:10" x14ac:dyDescent="0.25">
      <c r="A18" s="11" t="s">
        <v>20</v>
      </c>
      <c r="B18" s="25">
        <v>38188</v>
      </c>
      <c r="C18" s="25">
        <v>41259</v>
      </c>
      <c r="D18" s="25">
        <v>44990</v>
      </c>
      <c r="E18" s="25">
        <v>48319</v>
      </c>
      <c r="F18" s="25">
        <v>47315</v>
      </c>
      <c r="G18" s="25">
        <v>38461</v>
      </c>
      <c r="H18" s="25">
        <v>53696</v>
      </c>
      <c r="I18" s="25">
        <v>0</v>
      </c>
      <c r="J18" s="26">
        <v>0</v>
      </c>
    </row>
    <row r="19" spans="1:10" x14ac:dyDescent="0.25">
      <c r="A19" s="16" t="s">
        <v>25</v>
      </c>
      <c r="B19" s="18">
        <f t="shared" ref="B19:H19" si="0">SUM(B4:B18)</f>
        <v>1977793</v>
      </c>
      <c r="C19" s="18">
        <f t="shared" si="0"/>
        <v>2030358</v>
      </c>
      <c r="D19" s="18">
        <f t="shared" si="0"/>
        <v>2815344</v>
      </c>
      <c r="E19" s="18">
        <f t="shared" si="0"/>
        <v>2828810</v>
      </c>
      <c r="F19" s="18">
        <f t="shared" si="0"/>
        <v>2864002</v>
      </c>
      <c r="G19" s="18">
        <f t="shared" si="0"/>
        <v>620430</v>
      </c>
      <c r="H19" s="18">
        <f t="shared" si="0"/>
        <v>675822</v>
      </c>
      <c r="I19" s="18">
        <f t="shared" ref="I19" si="1">SUM(I4:I18)</f>
        <v>800458.6</v>
      </c>
      <c r="J19" s="22">
        <f>SUM(J4:J18)</f>
        <v>3575252</v>
      </c>
    </row>
    <row r="20" spans="1:10" x14ac:dyDescent="0.25">
      <c r="A20" s="19" t="s">
        <v>22</v>
      </c>
      <c r="B20" s="44" t="s">
        <v>24</v>
      </c>
      <c r="C20" s="20">
        <f t="shared" ref="C20:G20" si="2">(C19-B19)/B19</f>
        <v>2.6577604430797357E-2</v>
      </c>
      <c r="D20" s="20">
        <f t="shared" si="2"/>
        <v>0.38662442781026796</v>
      </c>
      <c r="E20" s="20">
        <f t="shared" si="2"/>
        <v>4.7830744662108789E-3</v>
      </c>
      <c r="F20" s="20">
        <f t="shared" si="2"/>
        <v>1.2440566881480198E-2</v>
      </c>
      <c r="G20" s="20">
        <f t="shared" si="2"/>
        <v>-0.78336956468605823</v>
      </c>
      <c r="H20" s="20">
        <f>(H19-G19)/G19</f>
        <v>8.9280015473139601E-2</v>
      </c>
      <c r="I20" s="20">
        <f>(I19-H19)/H19</f>
        <v>0.18442222952197468</v>
      </c>
      <c r="J20" s="23">
        <f>(J19-H19)/H19</f>
        <v>4.2902273083740985</v>
      </c>
    </row>
    <row r="21" spans="1:10" x14ac:dyDescent="0.25">
      <c r="A21" s="19" t="s">
        <v>23</v>
      </c>
      <c r="B21" s="28">
        <f t="shared" ref="B21:J21" si="3">COUNTIF(B4:B18,"&gt;0")</f>
        <v>13</v>
      </c>
      <c r="C21" s="28">
        <f t="shared" si="3"/>
        <v>11</v>
      </c>
      <c r="D21" s="28">
        <f t="shared" si="3"/>
        <v>13</v>
      </c>
      <c r="E21" s="28">
        <f t="shared" si="3"/>
        <v>13</v>
      </c>
      <c r="F21" s="28">
        <f t="shared" si="3"/>
        <v>13</v>
      </c>
      <c r="G21" s="28">
        <f t="shared" si="3"/>
        <v>9</v>
      </c>
      <c r="H21" s="28">
        <f t="shared" si="3"/>
        <v>9</v>
      </c>
      <c r="I21" s="28">
        <f t="shared" ref="I21" si="4">COUNTIF(I4:I18,"&gt;0")</f>
        <v>7</v>
      </c>
      <c r="J21" s="27">
        <f t="shared" si="3"/>
        <v>9</v>
      </c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ht="26.4" customHeight="1" x14ac:dyDescent="0.25">
      <c r="A23" s="53" t="s">
        <v>38</v>
      </c>
      <c r="B23" s="54"/>
      <c r="C23" s="54"/>
      <c r="D23" s="54"/>
      <c r="E23" s="54"/>
      <c r="F23" s="54"/>
      <c r="G23" s="54"/>
      <c r="H23" s="54"/>
      <c r="I23" s="54"/>
      <c r="J23" s="55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ht="13.8" thickBot="1" x14ac:dyDescent="0.3">
      <c r="A25" s="7" t="s">
        <v>21</v>
      </c>
      <c r="B25" s="9"/>
      <c r="C25" s="9"/>
      <c r="D25" s="9"/>
      <c r="E25" s="9"/>
      <c r="F25" s="9"/>
      <c r="G25" s="9"/>
      <c r="H25" s="9"/>
      <c r="I25" s="9"/>
      <c r="J25" s="10"/>
    </row>
    <row r="26" spans="1:10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B29" s="1"/>
      <c r="C29" s="1"/>
      <c r="D29" s="1"/>
      <c r="E29" s="1"/>
      <c r="F29" s="1"/>
      <c r="G29" s="1"/>
      <c r="H29" s="1"/>
      <c r="I29" s="1"/>
      <c r="J29" s="1"/>
    </row>
  </sheetData>
  <mergeCells count="3">
    <mergeCell ref="A1:J1"/>
    <mergeCell ref="A2:J2"/>
    <mergeCell ref="A23:J23"/>
  </mergeCells>
  <phoneticPr fontId="4" type="noConversion"/>
  <printOptions horizontalCentered="1"/>
  <pageMargins left="0.5" right="0.5" top="0.5" bottom="0.5" header="0.3" footer="0.3"/>
  <pageSetup scale="74" fitToHeight="0" orientation="portrait" r:id="rId1"/>
  <headerFooter>
    <oddFooter>&amp;L&amp;9Office of Economic and Demographic Research&amp;C&amp;9Page &amp;P of &amp;N&amp;R&amp;9January 26, 2025</oddFooter>
  </headerFooter>
  <ignoredErrors>
    <ignoredError sqref="I19:J19 J21 B19:G19 B21:I21" formulaRange="1"/>
    <ignoredError sqref="H19" formula="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workbookViewId="0"/>
  </sheetViews>
  <sheetFormatPr defaultRowHeight="13.2" x14ac:dyDescent="0.25"/>
  <cols>
    <col min="1" max="1" width="24.6640625" customWidth="1"/>
    <col min="2" max="2" width="17.6640625" customWidth="1"/>
    <col min="3" max="11" width="12.77734375" customWidth="1"/>
  </cols>
  <sheetData>
    <row r="1" spans="1:11" ht="22.8" x14ac:dyDescent="0.4">
      <c r="A1" s="45" t="s">
        <v>36</v>
      </c>
      <c r="B1" s="29"/>
      <c r="C1" s="29"/>
      <c r="D1" s="30"/>
      <c r="E1" s="30"/>
      <c r="F1" s="30"/>
      <c r="G1" s="30"/>
      <c r="H1" s="30"/>
      <c r="I1" s="30"/>
      <c r="J1" s="30"/>
      <c r="K1" s="31"/>
    </row>
    <row r="2" spans="1:11" ht="18" thickBot="1" x14ac:dyDescent="0.35">
      <c r="A2" s="46" t="s">
        <v>37</v>
      </c>
      <c r="B2" s="32"/>
      <c r="C2" s="32"/>
      <c r="D2" s="33"/>
      <c r="E2" s="33"/>
      <c r="F2" s="33"/>
      <c r="G2" s="33"/>
      <c r="H2" s="33"/>
      <c r="I2" s="33"/>
      <c r="J2" s="33"/>
      <c r="K2" s="34"/>
    </row>
    <row r="3" spans="1:11" ht="13.8" thickBot="1" x14ac:dyDescent="0.3">
      <c r="A3" s="12" t="s">
        <v>27</v>
      </c>
      <c r="B3" s="35" t="s">
        <v>3</v>
      </c>
      <c r="C3" s="14">
        <v>2015</v>
      </c>
      <c r="D3" s="14">
        <v>2016</v>
      </c>
      <c r="E3" s="13">
        <v>2017</v>
      </c>
      <c r="F3" s="14">
        <v>2018</v>
      </c>
      <c r="G3" s="14">
        <v>2019</v>
      </c>
      <c r="H3" s="14">
        <v>2020</v>
      </c>
      <c r="I3" s="14">
        <v>2021</v>
      </c>
      <c r="J3" s="14">
        <v>2022</v>
      </c>
      <c r="K3" s="15">
        <v>2023</v>
      </c>
    </row>
    <row r="4" spans="1:11" x14ac:dyDescent="0.25">
      <c r="A4" s="11" t="s">
        <v>28</v>
      </c>
      <c r="B4" s="36" t="s">
        <v>4</v>
      </c>
      <c r="C4" s="25">
        <v>0</v>
      </c>
      <c r="D4" s="25">
        <v>25000</v>
      </c>
      <c r="E4" s="24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6">
        <v>0</v>
      </c>
    </row>
    <row r="5" spans="1:11" x14ac:dyDescent="0.25">
      <c r="A5" s="11" t="s">
        <v>32</v>
      </c>
      <c r="B5" s="36" t="s">
        <v>15</v>
      </c>
      <c r="C5" s="25">
        <v>0</v>
      </c>
      <c r="D5" s="25">
        <v>0</v>
      </c>
      <c r="E5" s="24">
        <v>0</v>
      </c>
      <c r="F5" s="25">
        <v>0</v>
      </c>
      <c r="G5" s="25">
        <v>99064</v>
      </c>
      <c r="H5" s="25">
        <v>69724</v>
      </c>
      <c r="I5" s="25">
        <v>53800</v>
      </c>
      <c r="J5" s="25">
        <v>0</v>
      </c>
      <c r="K5" s="26">
        <v>0</v>
      </c>
    </row>
    <row r="6" spans="1:11" x14ac:dyDescent="0.25">
      <c r="A6" s="11" t="s">
        <v>30</v>
      </c>
      <c r="B6" s="36" t="s">
        <v>9</v>
      </c>
      <c r="C6" s="25">
        <v>631407</v>
      </c>
      <c r="D6" s="25">
        <v>0</v>
      </c>
      <c r="E6" s="24">
        <v>539574</v>
      </c>
      <c r="F6" s="25">
        <v>278553</v>
      </c>
      <c r="G6" s="25">
        <v>287440</v>
      </c>
      <c r="H6" s="25">
        <v>249418</v>
      </c>
      <c r="I6" s="25">
        <v>0</v>
      </c>
      <c r="J6" s="25">
        <v>345125</v>
      </c>
      <c r="K6" s="26">
        <v>387428</v>
      </c>
    </row>
    <row r="7" spans="1:11" x14ac:dyDescent="0.25">
      <c r="A7" s="11" t="s">
        <v>33</v>
      </c>
      <c r="B7" s="36" t="s">
        <v>16</v>
      </c>
      <c r="C7" s="25">
        <v>0</v>
      </c>
      <c r="D7" s="25">
        <v>0</v>
      </c>
      <c r="E7" s="24">
        <v>100894</v>
      </c>
      <c r="F7" s="25">
        <v>168424</v>
      </c>
      <c r="G7" s="25">
        <v>163035</v>
      </c>
      <c r="H7" s="25">
        <v>0</v>
      </c>
      <c r="I7" s="25">
        <v>0</v>
      </c>
      <c r="J7" s="25">
        <v>0</v>
      </c>
      <c r="K7" s="26">
        <v>0</v>
      </c>
    </row>
    <row r="8" spans="1:11" x14ac:dyDescent="0.25">
      <c r="A8" s="11" t="s">
        <v>34</v>
      </c>
      <c r="B8" s="36" t="s">
        <v>1</v>
      </c>
      <c r="C8" s="25">
        <v>0</v>
      </c>
      <c r="D8" s="25">
        <v>0</v>
      </c>
      <c r="E8" s="24">
        <v>0</v>
      </c>
      <c r="F8" s="25">
        <v>1647714</v>
      </c>
      <c r="G8" s="25">
        <v>1689341</v>
      </c>
      <c r="H8" s="25">
        <v>0</v>
      </c>
      <c r="I8" s="25">
        <v>0</v>
      </c>
      <c r="J8" s="25">
        <v>0</v>
      </c>
      <c r="K8" s="26">
        <v>0</v>
      </c>
    </row>
    <row r="9" spans="1:11" x14ac:dyDescent="0.25">
      <c r="A9" s="11" t="s">
        <v>31</v>
      </c>
      <c r="B9" s="36" t="s">
        <v>13</v>
      </c>
      <c r="C9" s="25">
        <v>1200</v>
      </c>
      <c r="D9" s="25">
        <v>1200</v>
      </c>
      <c r="E9" s="24">
        <v>1200</v>
      </c>
      <c r="F9" s="25">
        <v>1200</v>
      </c>
      <c r="G9" s="25">
        <v>0</v>
      </c>
      <c r="H9" s="25">
        <v>0</v>
      </c>
      <c r="I9" s="25">
        <v>0</v>
      </c>
      <c r="J9" s="25">
        <v>0</v>
      </c>
      <c r="K9" s="26">
        <v>0</v>
      </c>
    </row>
    <row r="10" spans="1:11" x14ac:dyDescent="0.25">
      <c r="A10" s="11" t="s">
        <v>35</v>
      </c>
      <c r="B10" s="36" t="s">
        <v>19</v>
      </c>
      <c r="C10" s="25">
        <v>0</v>
      </c>
      <c r="D10" s="25">
        <v>0</v>
      </c>
      <c r="E10" s="24">
        <v>34864</v>
      </c>
      <c r="F10" s="25">
        <v>134084</v>
      </c>
      <c r="G10" s="25">
        <v>148739</v>
      </c>
      <c r="H10" s="25">
        <v>119347</v>
      </c>
      <c r="I10" s="25">
        <v>163710</v>
      </c>
      <c r="J10" s="25">
        <v>0</v>
      </c>
      <c r="K10" s="26">
        <v>0</v>
      </c>
    </row>
    <row r="11" spans="1:11" x14ac:dyDescent="0.25">
      <c r="A11" s="11" t="s">
        <v>29</v>
      </c>
      <c r="B11" s="36" t="s">
        <v>7</v>
      </c>
      <c r="C11" s="25">
        <v>93829</v>
      </c>
      <c r="D11" s="25">
        <v>103223</v>
      </c>
      <c r="E11" s="24">
        <v>139484</v>
      </c>
      <c r="F11" s="25">
        <v>147755</v>
      </c>
      <c r="G11" s="25">
        <v>142199</v>
      </c>
      <c r="H11" s="25">
        <v>115547</v>
      </c>
      <c r="I11" s="25">
        <v>158112</v>
      </c>
      <c r="J11" s="25">
        <v>194043</v>
      </c>
      <c r="K11" s="26">
        <v>174007</v>
      </c>
    </row>
    <row r="12" spans="1:11" x14ac:dyDescent="0.25">
      <c r="A12" s="11" t="s">
        <v>39</v>
      </c>
      <c r="B12" s="36" t="s">
        <v>6</v>
      </c>
      <c r="C12" s="25">
        <v>0</v>
      </c>
      <c r="D12" s="25">
        <v>0</v>
      </c>
      <c r="E12" s="24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6">
        <v>2167429</v>
      </c>
    </row>
    <row r="13" spans="1:11" x14ac:dyDescent="0.25">
      <c r="A13" s="37" t="s">
        <v>25</v>
      </c>
      <c r="B13" s="38"/>
      <c r="C13" s="18">
        <f t="shared" ref="C13:K13" si="0">SUM(C4:C12)</f>
        <v>726436</v>
      </c>
      <c r="D13" s="18">
        <f t="shared" si="0"/>
        <v>129423</v>
      </c>
      <c r="E13" s="17">
        <f t="shared" si="0"/>
        <v>816016</v>
      </c>
      <c r="F13" s="18">
        <f t="shared" si="0"/>
        <v>2377730</v>
      </c>
      <c r="G13" s="18">
        <f t="shared" si="0"/>
        <v>2529818</v>
      </c>
      <c r="H13" s="18">
        <f t="shared" si="0"/>
        <v>554036</v>
      </c>
      <c r="I13" s="18">
        <f t="shared" si="0"/>
        <v>375622</v>
      </c>
      <c r="J13" s="18">
        <f t="shared" si="0"/>
        <v>539168</v>
      </c>
      <c r="K13" s="22">
        <f t="shared" si="0"/>
        <v>2728864</v>
      </c>
    </row>
    <row r="14" spans="1:11" x14ac:dyDescent="0.25">
      <c r="A14" s="39" t="s">
        <v>22</v>
      </c>
      <c r="B14" s="40"/>
      <c r="C14" s="44" t="s">
        <v>24</v>
      </c>
      <c r="D14" s="20">
        <f t="shared" ref="D14:H14" si="1">(D13-C13)/C13</f>
        <v>-0.82183840007929121</v>
      </c>
      <c r="E14" s="41">
        <f t="shared" si="1"/>
        <v>5.305030790508642</v>
      </c>
      <c r="F14" s="20">
        <f t="shared" si="1"/>
        <v>1.9138276700456853</v>
      </c>
      <c r="G14" s="20">
        <f t="shared" si="1"/>
        <v>6.3963528239118828E-2</v>
      </c>
      <c r="H14" s="20">
        <f t="shared" si="1"/>
        <v>-0.78099768441840478</v>
      </c>
      <c r="I14" s="20">
        <f>(I13-H13)/H13</f>
        <v>-0.32202600553032656</v>
      </c>
      <c r="J14" s="20">
        <f>(J13-I13)/I13</f>
        <v>0.43540048239985946</v>
      </c>
      <c r="K14" s="23">
        <f>(K13-J13)/J13</f>
        <v>4.0612499258116213</v>
      </c>
    </row>
    <row r="15" spans="1:11" x14ac:dyDescent="0.25">
      <c r="A15" s="39" t="s">
        <v>23</v>
      </c>
      <c r="B15" s="40"/>
      <c r="C15" s="28">
        <f t="shared" ref="C15:K15" si="2">COUNTIF(C4:C12,"&gt;0")</f>
        <v>3</v>
      </c>
      <c r="D15" s="28">
        <f t="shared" si="2"/>
        <v>3</v>
      </c>
      <c r="E15" s="21">
        <f t="shared" si="2"/>
        <v>5</v>
      </c>
      <c r="F15" s="28">
        <f t="shared" si="2"/>
        <v>6</v>
      </c>
      <c r="G15" s="28">
        <f t="shared" si="2"/>
        <v>6</v>
      </c>
      <c r="H15" s="28">
        <f t="shared" si="2"/>
        <v>4</v>
      </c>
      <c r="I15" s="28">
        <f t="shared" si="2"/>
        <v>3</v>
      </c>
      <c r="J15" s="28">
        <f t="shared" ref="J15" si="3">COUNTIF(J4:J12,"&gt;0")</f>
        <v>2</v>
      </c>
      <c r="K15" s="27">
        <f t="shared" si="2"/>
        <v>3</v>
      </c>
    </row>
    <row r="16" spans="1:11" x14ac:dyDescent="0.25">
      <c r="A16" s="3"/>
      <c r="B16" s="4"/>
      <c r="C16" s="4"/>
      <c r="D16" s="5"/>
      <c r="E16" s="42"/>
      <c r="F16" s="5"/>
      <c r="G16" s="5"/>
      <c r="H16" s="5"/>
      <c r="I16" s="5"/>
      <c r="J16" s="5"/>
      <c r="K16" s="6"/>
    </row>
    <row r="17" spans="1:11" ht="26.4" customHeight="1" x14ac:dyDescent="0.25">
      <c r="A17" s="53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7"/>
    </row>
    <row r="18" spans="1:11" x14ac:dyDescent="0.25">
      <c r="A18" s="3"/>
      <c r="B18" s="4"/>
      <c r="C18" s="4"/>
      <c r="D18" s="5"/>
      <c r="E18" s="5"/>
      <c r="F18" s="5"/>
      <c r="G18" s="5"/>
      <c r="H18" s="5"/>
      <c r="I18" s="5"/>
      <c r="J18" s="5"/>
      <c r="K18" s="6"/>
    </row>
    <row r="19" spans="1:11" ht="13.8" thickBot="1" x14ac:dyDescent="0.3">
      <c r="A19" s="7" t="s">
        <v>21</v>
      </c>
      <c r="B19" s="8"/>
      <c r="C19" s="8"/>
      <c r="D19" s="9"/>
      <c r="E19" s="9"/>
      <c r="F19" s="9"/>
      <c r="G19" s="9"/>
      <c r="H19" s="9"/>
      <c r="I19" s="9"/>
      <c r="J19" s="9"/>
      <c r="K19" s="10"/>
    </row>
    <row r="20" spans="1:11" x14ac:dyDescent="0.25">
      <c r="A20" s="43"/>
      <c r="B20" s="43"/>
      <c r="C20" s="43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D21" s="1"/>
      <c r="E21" s="1"/>
      <c r="F21" s="1"/>
      <c r="G21" s="1"/>
      <c r="H21" s="1"/>
      <c r="I21" s="1"/>
      <c r="J21" s="1"/>
      <c r="K21" s="1"/>
    </row>
    <row r="22" spans="1:11" x14ac:dyDescent="0.25">
      <c r="D22" s="1"/>
      <c r="E22" s="1"/>
      <c r="F22" s="1"/>
      <c r="G22" s="1"/>
      <c r="H22" s="1"/>
      <c r="I22" s="1"/>
      <c r="J22" s="1"/>
      <c r="K22" s="1"/>
    </row>
  </sheetData>
  <sortState xmlns:xlrd2="http://schemas.microsoft.com/office/spreadsheetml/2017/richdata2" ref="A4:K12">
    <sortCondition ref="A4:A12"/>
  </sortState>
  <mergeCells count="1">
    <mergeCell ref="A17:K17"/>
  </mergeCells>
  <printOptions horizontalCentered="1"/>
  <pageMargins left="0.5" right="0.5" top="0.5" bottom="0.5" header="0.3" footer="0.3"/>
  <pageSetup scale="61" fitToHeight="0" orientation="portrait" verticalDpi="0" r:id="rId1"/>
  <headerFooter>
    <oddFooter>&amp;LOffice of Economic and Demographic Research&amp;CPage &amp;P of &amp;N&amp;RJanuary 26, 2025</oddFooter>
  </headerFooter>
  <ignoredErrors>
    <ignoredError sqref="J13:K13 C13:H13 K15 C15:J15" formulaRange="1"/>
    <ignoredError sqref="E14:H14" evalError="1"/>
    <ignoredError sqref="I13" formula="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Counties</vt:lpstr>
      <vt:lpstr>Municipalities</vt:lpstr>
      <vt:lpstr>Counties!Print_Area</vt:lpstr>
      <vt:lpstr>Municipalities!Print_Area</vt:lpstr>
      <vt:lpstr>Counties!Print_Titles</vt:lpstr>
      <vt:lpstr>Municipalities!Print_Titles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2025-01-26T16:45:36Z</cp:lastPrinted>
  <dcterms:created xsi:type="dcterms:W3CDTF">2000-07-05T17:45:16Z</dcterms:created>
  <dcterms:modified xsi:type="dcterms:W3CDTF">2025-01-27T00:56:33Z</dcterms:modified>
</cp:coreProperties>
</file>